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60" windowWidth="14955" windowHeight="7680" firstSheet="3" activeTab="3"/>
  </bookViews>
  <sheets>
    <sheet name="TABLA DINAMICA" sheetId="5" state="hidden" r:id="rId1"/>
    <sheet name="DATOS" sheetId="1" state="hidden" r:id="rId2"/>
    <sheet name="DATOS TB" sheetId="4" state="hidden" r:id="rId3"/>
    <sheet name="Anexo 3" sheetId="9" r:id="rId4"/>
    <sheet name="Anexo 4" sheetId="10" r:id="rId5"/>
    <sheet name="Anexo 5" sheetId="11" r:id="rId6"/>
    <sheet name="Consolidado" sheetId="7" r:id="rId7"/>
    <sheet name="UNIDADES DE SERVICIO" sheetId="8" state="hidden" r:id="rId8"/>
  </sheets>
  <externalReferences>
    <externalReference r:id="rId9"/>
  </externalReferences>
  <definedNames>
    <definedName name="_xlnm._FilterDatabase" localSheetId="4" hidden="1">'Anexo 4'!$B$5:$K$31</definedName>
    <definedName name="_xlnm._FilterDatabase" localSheetId="6" hidden="1">Consolidado!$B$46:$O$72</definedName>
    <definedName name="_xlnm._FilterDatabase" localSheetId="1" hidden="1">DATOS!$A$4:$AJ$196</definedName>
    <definedName name="_xlnm.Criteria" localSheetId="3">'Anexo 3'!#REF!</definedName>
    <definedName name="_xlnm.Criteria" localSheetId="4">'Anexo 4'!#REF!</definedName>
    <definedName name="_xlnm.Criteria" localSheetId="5">'Anexo 5'!#REF!</definedName>
    <definedName name="_xlnm.Criteria" localSheetId="6">Consolidado!#REF!</definedName>
  </definedNames>
  <calcPr calcId="125725"/>
  <pivotCaches>
    <pivotCache cacheId="1" r:id="rId10"/>
  </pivotCaches>
</workbook>
</file>

<file path=xl/calcChain.xml><?xml version="1.0" encoding="utf-8"?>
<calcChain xmlns="http://schemas.openxmlformats.org/spreadsheetml/2006/main">
  <c r="K43" i="11"/>
  <c r="J43"/>
  <c r="I43"/>
  <c r="H43"/>
  <c r="G43"/>
  <c r="F43"/>
  <c r="N41"/>
  <c r="M41"/>
  <c r="N40"/>
  <c r="M40"/>
  <c r="N39"/>
  <c r="M39"/>
  <c r="N38"/>
  <c r="M38"/>
  <c r="N37"/>
  <c r="M37"/>
  <c r="N36"/>
  <c r="M36"/>
  <c r="N35"/>
  <c r="M35"/>
  <c r="N34"/>
  <c r="M34"/>
  <c r="N33"/>
  <c r="M33"/>
  <c r="N32"/>
  <c r="M32"/>
  <c r="N31"/>
  <c r="M31"/>
  <c r="N30"/>
  <c r="M30"/>
  <c r="N29"/>
  <c r="M29"/>
  <c r="N28"/>
  <c r="M28"/>
  <c r="N27"/>
  <c r="M27"/>
  <c r="N26"/>
  <c r="M26"/>
  <c r="N25"/>
  <c r="M25"/>
  <c r="N24"/>
  <c r="M24"/>
  <c r="N23"/>
  <c r="M23"/>
  <c r="N22"/>
  <c r="M22"/>
  <c r="N21"/>
  <c r="M21"/>
  <c r="N20"/>
  <c r="M20"/>
  <c r="N19"/>
  <c r="M19"/>
  <c r="N18"/>
  <c r="M18"/>
  <c r="N17"/>
  <c r="M17"/>
  <c r="N16"/>
  <c r="M16"/>
  <c r="N15"/>
  <c r="M15"/>
  <c r="N14"/>
  <c r="M14"/>
  <c r="N13"/>
  <c r="M13"/>
  <c r="N12"/>
  <c r="M12"/>
  <c r="N11"/>
  <c r="M11"/>
  <c r="N10"/>
  <c r="M10"/>
  <c r="N9"/>
  <c r="M9"/>
  <c r="N8"/>
  <c r="M8"/>
  <c r="N7"/>
  <c r="M7"/>
  <c r="N6"/>
  <c r="M6"/>
  <c r="N5"/>
  <c r="N43" s="1"/>
  <c r="M5"/>
  <c r="M43" l="1"/>
  <c r="O600" i="8"/>
  <c r="N600"/>
  <c r="M600"/>
  <c r="L600"/>
  <c r="O598"/>
  <c r="N598"/>
  <c r="M598"/>
  <c r="L598"/>
  <c r="O595"/>
  <c r="N595"/>
  <c r="M595"/>
  <c r="L595"/>
  <c r="O593"/>
  <c r="N593"/>
  <c r="M593"/>
  <c r="L593"/>
  <c r="O589"/>
  <c r="N589"/>
  <c r="M589"/>
  <c r="L589"/>
  <c r="O586"/>
  <c r="N586"/>
  <c r="M586"/>
  <c r="L586"/>
  <c r="O584"/>
  <c r="N584"/>
  <c r="M584"/>
  <c r="L584"/>
  <c r="O582"/>
  <c r="N582"/>
  <c r="M582"/>
  <c r="L582"/>
  <c r="O580"/>
  <c r="N580"/>
  <c r="M580"/>
  <c r="L580"/>
  <c r="O578"/>
  <c r="N578"/>
  <c r="M578"/>
  <c r="L578"/>
  <c r="O575"/>
  <c r="N575"/>
  <c r="M575"/>
  <c r="L575"/>
  <c r="O573"/>
  <c r="N573"/>
  <c r="M573"/>
  <c r="L573"/>
  <c r="O569"/>
  <c r="N569"/>
  <c r="M569"/>
  <c r="L569"/>
  <c r="O566"/>
  <c r="N566"/>
  <c r="M566"/>
  <c r="L566"/>
  <c r="O563"/>
  <c r="N563"/>
  <c r="M563"/>
  <c r="L563"/>
  <c r="O560"/>
  <c r="N560"/>
  <c r="M560"/>
  <c r="L560"/>
  <c r="O557"/>
  <c r="N557"/>
  <c r="M557"/>
  <c r="L557"/>
  <c r="O554"/>
  <c r="N554"/>
  <c r="M554"/>
  <c r="L554"/>
  <c r="O552"/>
  <c r="N552"/>
  <c r="M552"/>
  <c r="L552"/>
  <c r="O549"/>
  <c r="N549"/>
  <c r="M549"/>
  <c r="L549"/>
  <c r="O546"/>
  <c r="N546"/>
  <c r="M546"/>
  <c r="L546"/>
  <c r="O543"/>
  <c r="N543"/>
  <c r="M543"/>
  <c r="L543"/>
  <c r="O541"/>
  <c r="N541"/>
  <c r="M541"/>
  <c r="L541"/>
  <c r="O538"/>
  <c r="N538"/>
  <c r="M538"/>
  <c r="L538"/>
  <c r="O535"/>
  <c r="N535"/>
  <c r="M535"/>
  <c r="L535"/>
  <c r="O532"/>
  <c r="N532"/>
  <c r="M532"/>
  <c r="L532"/>
  <c r="O529"/>
  <c r="N529"/>
  <c r="M529"/>
  <c r="L529"/>
  <c r="O526"/>
  <c r="N526"/>
  <c r="M526"/>
  <c r="L526"/>
  <c r="O522"/>
  <c r="N522"/>
  <c r="M522"/>
  <c r="L522"/>
  <c r="O518"/>
  <c r="N518"/>
  <c r="M518"/>
  <c r="L518"/>
  <c r="O515"/>
  <c r="N515"/>
  <c r="M515"/>
  <c r="L515"/>
  <c r="O511"/>
  <c r="N511"/>
  <c r="M511"/>
  <c r="L511"/>
  <c r="O509"/>
  <c r="N509"/>
  <c r="M509"/>
  <c r="L509"/>
  <c r="O507"/>
  <c r="N507"/>
  <c r="M507"/>
  <c r="L507"/>
  <c r="O504"/>
  <c r="N504"/>
  <c r="M504"/>
  <c r="L504"/>
  <c r="O501"/>
  <c r="N501"/>
  <c r="M501"/>
  <c r="L501"/>
  <c r="O499"/>
  <c r="N499"/>
  <c r="M499"/>
  <c r="L499"/>
  <c r="O496"/>
  <c r="N496"/>
  <c r="M496"/>
  <c r="L496"/>
  <c r="O494"/>
  <c r="N494"/>
  <c r="M494"/>
  <c r="L494"/>
  <c r="O489"/>
  <c r="N489"/>
  <c r="M489"/>
  <c r="L489"/>
  <c r="O485"/>
  <c r="N485"/>
  <c r="M485"/>
  <c r="L485"/>
  <c r="O481"/>
  <c r="N481"/>
  <c r="M481"/>
  <c r="L481"/>
  <c r="O477"/>
  <c r="N477"/>
  <c r="M477"/>
  <c r="L477"/>
  <c r="O473"/>
  <c r="N473"/>
  <c r="M473"/>
  <c r="L473"/>
  <c r="O470"/>
  <c r="N470"/>
  <c r="M470"/>
  <c r="L470"/>
  <c r="O467"/>
  <c r="N467"/>
  <c r="M467"/>
  <c r="L467"/>
  <c r="O464"/>
  <c r="N464"/>
  <c r="M464"/>
  <c r="L464"/>
  <c r="O459"/>
  <c r="N459"/>
  <c r="M459"/>
  <c r="L459"/>
  <c r="O454"/>
  <c r="N454"/>
  <c r="M454"/>
  <c r="L454"/>
  <c r="O449"/>
  <c r="N449"/>
  <c r="M449"/>
  <c r="L449"/>
  <c r="O445"/>
  <c r="N445"/>
  <c r="M445"/>
  <c r="L445"/>
  <c r="O441"/>
  <c r="N441"/>
  <c r="M441"/>
  <c r="L441"/>
  <c r="O436"/>
  <c r="N436"/>
  <c r="M436"/>
  <c r="L436"/>
  <c r="O433"/>
  <c r="N433"/>
  <c r="M433"/>
  <c r="L433"/>
  <c r="O430"/>
  <c r="N430"/>
  <c r="M430"/>
  <c r="L430"/>
  <c r="O425"/>
  <c r="N425"/>
  <c r="M425"/>
  <c r="L425"/>
  <c r="O422"/>
  <c r="N422"/>
  <c r="M422"/>
  <c r="L422"/>
  <c r="O419"/>
  <c r="N419"/>
  <c r="M419"/>
  <c r="L419"/>
  <c r="O414"/>
  <c r="N414"/>
  <c r="M414"/>
  <c r="L414"/>
  <c r="O411"/>
  <c r="N411"/>
  <c r="M411"/>
  <c r="L411"/>
  <c r="O408"/>
  <c r="N408"/>
  <c r="M408"/>
  <c r="L408"/>
  <c r="O405"/>
  <c r="N405"/>
  <c r="M405"/>
  <c r="L405"/>
  <c r="O402"/>
  <c r="N402"/>
  <c r="M402"/>
  <c r="L402"/>
  <c r="O399"/>
  <c r="N399"/>
  <c r="M399"/>
  <c r="L399"/>
  <c r="O396"/>
  <c r="N396"/>
  <c r="M396"/>
  <c r="L396"/>
  <c r="O388"/>
  <c r="N388"/>
  <c r="M388"/>
  <c r="L388"/>
  <c r="O385"/>
  <c r="N385"/>
  <c r="M385"/>
  <c r="L385"/>
  <c r="O382"/>
  <c r="N382"/>
  <c r="M382"/>
  <c r="L382"/>
  <c r="O379"/>
  <c r="N379"/>
  <c r="M379"/>
  <c r="L379"/>
  <c r="O376"/>
  <c r="N376"/>
  <c r="M376"/>
  <c r="L376"/>
  <c r="O374"/>
  <c r="N374"/>
  <c r="M374"/>
  <c r="L374"/>
  <c r="O371"/>
  <c r="N371"/>
  <c r="M371"/>
  <c r="L371"/>
  <c r="O368"/>
  <c r="N368"/>
  <c r="M368"/>
  <c r="L368"/>
  <c r="O365"/>
  <c r="N365"/>
  <c r="M365"/>
  <c r="L365"/>
  <c r="O362"/>
  <c r="N362"/>
  <c r="M362"/>
  <c r="L362"/>
  <c r="O360"/>
  <c r="N360"/>
  <c r="M360"/>
  <c r="L360"/>
  <c r="O357"/>
  <c r="N357"/>
  <c r="M357"/>
  <c r="L357"/>
  <c r="O354"/>
  <c r="N354"/>
  <c r="M354"/>
  <c r="L354"/>
  <c r="O351"/>
  <c r="N351"/>
  <c r="M351"/>
  <c r="L351"/>
  <c r="O349"/>
  <c r="N349"/>
  <c r="M349"/>
  <c r="L349"/>
  <c r="O346"/>
  <c r="N346"/>
  <c r="M346"/>
  <c r="L346"/>
  <c r="O343"/>
  <c r="N343"/>
  <c r="M343"/>
  <c r="L343"/>
  <c r="O341"/>
  <c r="N341"/>
  <c r="M341"/>
  <c r="L341"/>
  <c r="O339"/>
  <c r="N339"/>
  <c r="M339"/>
  <c r="L339"/>
  <c r="O337"/>
  <c r="N337"/>
  <c r="M337"/>
  <c r="L337"/>
  <c r="O335"/>
  <c r="N335"/>
  <c r="M335"/>
  <c r="L335"/>
  <c r="O333"/>
  <c r="N333"/>
  <c r="M333"/>
  <c r="L333"/>
  <c r="O330"/>
  <c r="N330"/>
  <c r="M330"/>
  <c r="L330"/>
  <c r="O328"/>
  <c r="N328"/>
  <c r="M328"/>
  <c r="L328"/>
  <c r="O326"/>
  <c r="N326"/>
  <c r="M326"/>
  <c r="L326"/>
  <c r="O324"/>
  <c r="N324"/>
  <c r="M324"/>
  <c r="L324"/>
  <c r="O322"/>
  <c r="N322"/>
  <c r="M322"/>
  <c r="L322"/>
  <c r="O320"/>
  <c r="N320"/>
  <c r="M320"/>
  <c r="L320"/>
  <c r="O317"/>
  <c r="N317"/>
  <c r="M317"/>
  <c r="L317"/>
  <c r="O314"/>
  <c r="N314"/>
  <c r="M314"/>
  <c r="L314"/>
  <c r="O312"/>
  <c r="N312"/>
  <c r="M312"/>
  <c r="L312"/>
  <c r="O309"/>
  <c r="N309"/>
  <c r="M309"/>
  <c r="L309"/>
  <c r="O305"/>
  <c r="N305"/>
  <c r="M305"/>
  <c r="L305"/>
  <c r="O301"/>
  <c r="N301"/>
  <c r="M301"/>
  <c r="L301"/>
  <c r="O298"/>
  <c r="N298"/>
  <c r="M298"/>
  <c r="L298"/>
  <c r="O295"/>
  <c r="N295"/>
  <c r="M295"/>
  <c r="L295"/>
  <c r="O292"/>
  <c r="N292"/>
  <c r="M292"/>
  <c r="L292"/>
  <c r="O289"/>
  <c r="N289"/>
  <c r="M289"/>
  <c r="L289"/>
  <c r="O286"/>
  <c r="N286"/>
  <c r="M286"/>
  <c r="L286"/>
  <c r="O283"/>
  <c r="N283"/>
  <c r="M283"/>
  <c r="L283"/>
  <c r="O280"/>
  <c r="N280"/>
  <c r="M280"/>
  <c r="L280"/>
  <c r="O278"/>
  <c r="N278"/>
  <c r="M278"/>
  <c r="L278"/>
  <c r="O275"/>
  <c r="N275"/>
  <c r="M275"/>
  <c r="L275"/>
  <c r="O273"/>
  <c r="N273"/>
  <c r="M273"/>
  <c r="L273"/>
  <c r="O270"/>
  <c r="N270"/>
  <c r="M270"/>
  <c r="L270"/>
  <c r="O267"/>
  <c r="N267"/>
  <c r="M267"/>
  <c r="L267"/>
  <c r="O264"/>
  <c r="N264"/>
  <c r="M264"/>
  <c r="L264"/>
  <c r="O260"/>
  <c r="N260"/>
  <c r="M260"/>
  <c r="L260"/>
  <c r="O257"/>
  <c r="N257"/>
  <c r="M257"/>
  <c r="L257"/>
  <c r="O254"/>
  <c r="N254"/>
  <c r="M254"/>
  <c r="L254"/>
  <c r="O252"/>
  <c r="N252"/>
  <c r="M252"/>
  <c r="L252"/>
  <c r="O249"/>
  <c r="N249"/>
  <c r="M249"/>
  <c r="L249"/>
  <c r="O246"/>
  <c r="N246"/>
  <c r="M246"/>
  <c r="L246"/>
  <c r="O244"/>
  <c r="N244"/>
  <c r="M244"/>
  <c r="L244"/>
  <c r="O241"/>
  <c r="N241"/>
  <c r="M241"/>
  <c r="L241"/>
  <c r="O236"/>
  <c r="N236"/>
  <c r="M236"/>
  <c r="L236"/>
  <c r="O234"/>
  <c r="N234"/>
  <c r="M234"/>
  <c r="L234"/>
  <c r="O232"/>
  <c r="N232"/>
  <c r="M232"/>
  <c r="L232"/>
  <c r="O230"/>
  <c r="N230"/>
  <c r="M230"/>
  <c r="L230"/>
  <c r="O227"/>
  <c r="N227"/>
  <c r="M227"/>
  <c r="L227"/>
  <c r="O225"/>
  <c r="N225"/>
  <c r="M225"/>
  <c r="L225"/>
  <c r="O223"/>
  <c r="N223"/>
  <c r="M223"/>
  <c r="L223"/>
  <c r="O221"/>
  <c r="N221"/>
  <c r="M221"/>
  <c r="L221"/>
  <c r="O216"/>
  <c r="N216"/>
  <c r="M216"/>
  <c r="L216"/>
  <c r="O213"/>
  <c r="N213"/>
  <c r="M213"/>
  <c r="L213"/>
  <c r="O210"/>
  <c r="N210"/>
  <c r="M210"/>
  <c r="L210"/>
  <c r="O207"/>
  <c r="N207"/>
  <c r="M207"/>
  <c r="L207"/>
  <c r="O204"/>
  <c r="N204"/>
  <c r="M204"/>
  <c r="L204"/>
  <c r="O200"/>
  <c r="N200"/>
  <c r="M200"/>
  <c r="L200"/>
  <c r="O195"/>
  <c r="N195"/>
  <c r="M195"/>
  <c r="L195"/>
  <c r="O190"/>
  <c r="N190"/>
  <c r="M190"/>
  <c r="L190"/>
  <c r="O188"/>
  <c r="N188"/>
  <c r="M188"/>
  <c r="L188"/>
  <c r="O185"/>
  <c r="N185"/>
  <c r="M185"/>
  <c r="L185"/>
  <c r="O182"/>
  <c r="N182"/>
  <c r="M182"/>
  <c r="L182"/>
  <c r="O178"/>
  <c r="N178"/>
  <c r="M178"/>
  <c r="L178"/>
  <c r="O175"/>
  <c r="N175"/>
  <c r="M175"/>
  <c r="L175"/>
  <c r="O170"/>
  <c r="N170"/>
  <c r="M170"/>
  <c r="L170"/>
  <c r="O165"/>
  <c r="N165"/>
  <c r="M165"/>
  <c r="L165"/>
  <c r="O160"/>
  <c r="N160"/>
  <c r="M160"/>
  <c r="L160"/>
  <c r="O157"/>
  <c r="N157"/>
  <c r="M157"/>
  <c r="L157"/>
  <c r="O153"/>
  <c r="N153"/>
  <c r="M153"/>
  <c r="L153"/>
  <c r="O148"/>
  <c r="N148"/>
  <c r="M148"/>
  <c r="L148"/>
  <c r="O145"/>
  <c r="N145"/>
  <c r="M145"/>
  <c r="L145"/>
  <c r="O141"/>
  <c r="N141"/>
  <c r="M141"/>
  <c r="L141"/>
  <c r="O139"/>
  <c r="N139"/>
  <c r="M139"/>
  <c r="L139"/>
  <c r="O135"/>
  <c r="N135"/>
  <c r="M135"/>
  <c r="L135"/>
  <c r="O131"/>
  <c r="N131"/>
  <c r="M131"/>
  <c r="L131"/>
  <c r="O128"/>
  <c r="N128"/>
  <c r="M128"/>
  <c r="L128"/>
  <c r="O123"/>
  <c r="N123"/>
  <c r="M123"/>
  <c r="L123"/>
  <c r="O120"/>
  <c r="N120"/>
  <c r="M120"/>
  <c r="L120"/>
  <c r="O118"/>
  <c r="N118"/>
  <c r="M118"/>
  <c r="L118"/>
  <c r="O116"/>
  <c r="N116"/>
  <c r="M116"/>
  <c r="L116"/>
  <c r="O114"/>
  <c r="N114"/>
  <c r="M114"/>
  <c r="L114"/>
  <c r="O110"/>
  <c r="N110"/>
  <c r="M110"/>
  <c r="L110"/>
  <c r="O107"/>
  <c r="N107"/>
  <c r="M107"/>
  <c r="L107"/>
  <c r="O104"/>
  <c r="N104"/>
  <c r="M104"/>
  <c r="L104"/>
  <c r="O101"/>
  <c r="N101"/>
  <c r="M101"/>
  <c r="L101"/>
  <c r="O99"/>
  <c r="N99"/>
  <c r="M99"/>
  <c r="L99"/>
  <c r="O96"/>
  <c r="N96"/>
  <c r="M96"/>
  <c r="L96"/>
  <c r="O93"/>
  <c r="N93"/>
  <c r="M93"/>
  <c r="L93"/>
  <c r="O88"/>
  <c r="N88"/>
  <c r="M88"/>
  <c r="L88"/>
  <c r="O84"/>
  <c r="N84"/>
  <c r="M84"/>
  <c r="L84"/>
  <c r="O81"/>
  <c r="N81"/>
  <c r="M81"/>
  <c r="L81"/>
  <c r="O77"/>
  <c r="N77"/>
  <c r="M77"/>
  <c r="L77"/>
  <c r="O73"/>
  <c r="N73"/>
  <c r="M73"/>
  <c r="L73"/>
  <c r="O69"/>
  <c r="N69"/>
  <c r="M69"/>
  <c r="L69"/>
  <c r="O66"/>
  <c r="N66"/>
  <c r="M66"/>
  <c r="L66"/>
  <c r="O63"/>
  <c r="N63"/>
  <c r="M63"/>
  <c r="L63"/>
  <c r="O60"/>
  <c r="N60"/>
  <c r="M60"/>
  <c r="L60"/>
  <c r="O57"/>
  <c r="N57"/>
  <c r="M57"/>
  <c r="L57"/>
  <c r="O54"/>
  <c r="N54"/>
  <c r="M54"/>
  <c r="L54"/>
  <c r="O49"/>
  <c r="N49"/>
  <c r="M49"/>
  <c r="L49"/>
  <c r="O46"/>
  <c r="N46"/>
  <c r="M46"/>
  <c r="L46"/>
  <c r="O43"/>
  <c r="N43"/>
  <c r="M43"/>
  <c r="L43"/>
  <c r="O39"/>
  <c r="N39"/>
  <c r="M39"/>
  <c r="L39"/>
  <c r="O36"/>
  <c r="N36"/>
  <c r="M36"/>
  <c r="L36"/>
  <c r="O33"/>
  <c r="N33"/>
  <c r="M33"/>
  <c r="L33"/>
  <c r="O28"/>
  <c r="N28"/>
  <c r="M28"/>
  <c r="L28"/>
  <c r="O24"/>
  <c r="N24"/>
  <c r="M24"/>
  <c r="L24"/>
  <c r="O20"/>
  <c r="N20"/>
  <c r="M20"/>
  <c r="L20"/>
  <c r="O16"/>
  <c r="N16"/>
  <c r="M16"/>
  <c r="L16"/>
  <c r="O12"/>
  <c r="N12"/>
  <c r="M12"/>
  <c r="L12"/>
  <c r="O9"/>
  <c r="N9"/>
  <c r="M9"/>
  <c r="L9"/>
  <c r="O5"/>
  <c r="N5"/>
  <c r="M5"/>
  <c r="L5"/>
  <c r="Q41" i="4" l="1"/>
  <c r="R41"/>
  <c r="Q42"/>
  <c r="R42"/>
  <c r="Q43"/>
  <c r="R43"/>
  <c r="Q44"/>
  <c r="R44"/>
  <c r="Q45"/>
  <c r="R45"/>
  <c r="Q46"/>
  <c r="R46"/>
  <c r="Q47"/>
  <c r="R47"/>
  <c r="Q48"/>
  <c r="R48"/>
  <c r="Q49"/>
  <c r="R49"/>
  <c r="Q50"/>
  <c r="R50"/>
  <c r="Q51"/>
  <c r="R51"/>
  <c r="Q52"/>
  <c r="R52"/>
  <c r="Q53"/>
  <c r="R53"/>
  <c r="Q54"/>
  <c r="R54"/>
  <c r="Q55"/>
  <c r="R55"/>
  <c r="Q56"/>
  <c r="R56"/>
  <c r="Q57"/>
  <c r="R57"/>
  <c r="Q58"/>
  <c r="R58"/>
  <c r="Q59"/>
  <c r="R59"/>
  <c r="Q60"/>
  <c r="R60"/>
  <c r="Q61"/>
  <c r="R61"/>
  <c r="Q62"/>
  <c r="R62"/>
  <c r="Q63"/>
  <c r="R63"/>
  <c r="Q64"/>
  <c r="R64"/>
  <c r="Q65"/>
  <c r="R65"/>
  <c r="Q66"/>
  <c r="R66"/>
  <c r="Q67"/>
  <c r="R67"/>
  <c r="Q68"/>
  <c r="R68"/>
  <c r="Q69"/>
  <c r="R69"/>
  <c r="Q70"/>
  <c r="R70"/>
  <c r="Q71"/>
  <c r="R71"/>
  <c r="Q72"/>
  <c r="R72"/>
  <c r="Q73"/>
  <c r="R73"/>
  <c r="Q74"/>
  <c r="R74"/>
  <c r="Q75"/>
  <c r="R75"/>
  <c r="Q76"/>
  <c r="R76"/>
  <c r="Q77"/>
  <c r="R77"/>
  <c r="Q78"/>
  <c r="R78"/>
  <c r="Q79"/>
  <c r="R79"/>
  <c r="Q80"/>
  <c r="R80"/>
  <c r="Q81"/>
  <c r="R81"/>
  <c r="Q82"/>
  <c r="R82"/>
  <c r="Q83"/>
  <c r="R83"/>
  <c r="Q84"/>
  <c r="R84"/>
  <c r="Q85"/>
  <c r="R85"/>
  <c r="Q86"/>
  <c r="R86"/>
  <c r="Q87"/>
  <c r="R87"/>
  <c r="Q88"/>
  <c r="R88"/>
  <c r="Q89"/>
  <c r="R89"/>
  <c r="Q90"/>
  <c r="R90"/>
  <c r="Q91"/>
  <c r="R91"/>
  <c r="Q92"/>
  <c r="R92"/>
  <c r="Q93"/>
  <c r="R93"/>
  <c r="Q94"/>
  <c r="R94"/>
  <c r="Q95"/>
  <c r="R95"/>
  <c r="Q96"/>
  <c r="R96"/>
  <c r="Q97"/>
  <c r="R97"/>
  <c r="Q98"/>
  <c r="R98"/>
  <c r="Q99"/>
  <c r="R99"/>
  <c r="Q100"/>
  <c r="R100"/>
  <c r="Q101"/>
  <c r="R101"/>
  <c r="Q102"/>
  <c r="R102"/>
  <c r="Q103"/>
  <c r="R103"/>
  <c r="Q104"/>
  <c r="R104"/>
  <c r="Q105"/>
  <c r="R105"/>
  <c r="Q106"/>
  <c r="R106"/>
  <c r="Q107"/>
  <c r="R107"/>
  <c r="Q108"/>
  <c r="R108"/>
  <c r="Q109"/>
  <c r="R109"/>
  <c r="Q110"/>
  <c r="R110"/>
  <c r="Q111"/>
  <c r="R111"/>
  <c r="Q112"/>
  <c r="R112"/>
  <c r="Q113"/>
  <c r="R113"/>
  <c r="Q114"/>
  <c r="R114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N43" i="7" l="1"/>
  <c r="O43"/>
  <c r="M43"/>
  <c r="Y41"/>
  <c r="X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Y26"/>
  <c r="X26"/>
  <c r="Y25"/>
  <c r="X25"/>
  <c r="Y24"/>
  <c r="X24"/>
  <c r="Y23"/>
  <c r="X23"/>
  <c r="Y22"/>
  <c r="X22"/>
  <c r="Y21"/>
  <c r="X21"/>
  <c r="Y20"/>
  <c r="X20"/>
  <c r="Y19"/>
  <c r="X19"/>
  <c r="Y18"/>
  <c r="X18"/>
  <c r="Y17"/>
  <c r="X17"/>
  <c r="Y16"/>
  <c r="X16"/>
  <c r="Y15"/>
  <c r="X15"/>
  <c r="Y14"/>
  <c r="X14"/>
  <c r="Y13"/>
  <c r="X13"/>
  <c r="Y12"/>
  <c r="X12"/>
  <c r="Y11"/>
  <c r="X11"/>
  <c r="Y10"/>
  <c r="X10"/>
  <c r="Y9"/>
  <c r="X9"/>
  <c r="Y8"/>
  <c r="X8"/>
  <c r="Y7"/>
  <c r="X7"/>
  <c r="Y6"/>
  <c r="X6"/>
  <c r="Y5"/>
  <c r="Y43" s="1"/>
  <c r="X5"/>
  <c r="X43" s="1"/>
  <c r="V43"/>
  <c r="U43"/>
  <c r="T43"/>
  <c r="S43"/>
  <c r="R43"/>
  <c r="Q43"/>
  <c r="R197" i="1" l="1"/>
  <c r="Q197"/>
  <c r="P197"/>
  <c r="R193"/>
  <c r="Q193"/>
  <c r="P193"/>
  <c r="R191"/>
  <c r="Q191"/>
  <c r="P191"/>
  <c r="R187"/>
  <c r="Q187"/>
  <c r="P187"/>
  <c r="R183"/>
  <c r="Q183"/>
  <c r="P183"/>
  <c r="R176"/>
  <c r="Q176"/>
  <c r="P176"/>
  <c r="R162"/>
  <c r="Q162"/>
  <c r="P162"/>
  <c r="R158"/>
  <c r="Q158"/>
  <c r="P158"/>
  <c r="R154"/>
  <c r="Q154"/>
  <c r="P154"/>
  <c r="R150"/>
  <c r="Q150"/>
  <c r="P150"/>
  <c r="R143"/>
  <c r="Q143"/>
  <c r="P143"/>
  <c r="R139"/>
  <c r="Q139"/>
  <c r="P139"/>
  <c r="R135"/>
  <c r="Q135"/>
  <c r="P135"/>
  <c r="R125"/>
  <c r="Q125"/>
  <c r="P125"/>
  <c r="R121"/>
  <c r="Q121"/>
  <c r="P121"/>
  <c r="R117"/>
  <c r="Q117"/>
  <c r="P117"/>
  <c r="R113"/>
  <c r="Q113"/>
  <c r="P113"/>
  <c r="R109"/>
  <c r="Q109"/>
  <c r="P109"/>
  <c r="R105"/>
  <c r="Q105"/>
  <c r="P105"/>
  <c r="R101"/>
  <c r="Q101"/>
  <c r="P101"/>
  <c r="R97"/>
  <c r="Q97"/>
  <c r="P97"/>
  <c r="R85"/>
  <c r="Q85"/>
  <c r="P85"/>
  <c r="R82"/>
  <c r="Q82"/>
  <c r="P82"/>
  <c r="R78"/>
  <c r="Q78"/>
  <c r="P78"/>
  <c r="R72"/>
  <c r="Q72"/>
  <c r="P72"/>
  <c r="R66"/>
  <c r="Q66"/>
  <c r="P66"/>
  <c r="R61"/>
  <c r="Q61"/>
  <c r="P61"/>
  <c r="R55"/>
  <c r="Q55"/>
  <c r="P55"/>
  <c r="R49"/>
  <c r="Q49"/>
  <c r="P49"/>
  <c r="R45"/>
  <c r="Q45"/>
  <c r="P45"/>
  <c r="R40"/>
  <c r="Q40"/>
  <c r="P40"/>
  <c r="R35"/>
  <c r="Q35"/>
  <c r="P35"/>
  <c r="R31"/>
  <c r="Q31"/>
  <c r="P31"/>
  <c r="R29"/>
  <c r="Q29"/>
  <c r="P29"/>
  <c r="R25"/>
  <c r="Q25"/>
  <c r="P25"/>
  <c r="R22"/>
  <c r="Q22"/>
  <c r="P22"/>
  <c r="R10"/>
  <c r="Q10"/>
  <c r="P10"/>
  <c r="AF196"/>
  <c r="AF195"/>
  <c r="AF194"/>
  <c r="AF192"/>
  <c r="AF193" s="1"/>
  <c r="AF190"/>
  <c r="AF189"/>
  <c r="AF188"/>
  <c r="AF186"/>
  <c r="AF185"/>
  <c r="AF184"/>
  <c r="AF182"/>
  <c r="AF181"/>
  <c r="AF180"/>
  <c r="AF179"/>
  <c r="AF178"/>
  <c r="AF177"/>
  <c r="AF175"/>
  <c r="AF174"/>
  <c r="AF173"/>
  <c r="AF172"/>
  <c r="AF171"/>
  <c r="AF170"/>
  <c r="AF169"/>
  <c r="AF168"/>
  <c r="AF167"/>
  <c r="AF166"/>
  <c r="AF165"/>
  <c r="AF164"/>
  <c r="AF163"/>
  <c r="AF161"/>
  <c r="AF160"/>
  <c r="AF159"/>
  <c r="AF157"/>
  <c r="AF156"/>
  <c r="AF155"/>
  <c r="AF153"/>
  <c r="AF152"/>
  <c r="AF151"/>
  <c r="AF149"/>
  <c r="AF148"/>
  <c r="AF147"/>
  <c r="AF146"/>
  <c r="AF145"/>
  <c r="AF144"/>
  <c r="AF142"/>
  <c r="AF141"/>
  <c r="AF140"/>
  <c r="AF138"/>
  <c r="AF137"/>
  <c r="AF136"/>
  <c r="AF134"/>
  <c r="AF133"/>
  <c r="AF132"/>
  <c r="AF131"/>
  <c r="AF130"/>
  <c r="AF129"/>
  <c r="AF128"/>
  <c r="AF127"/>
  <c r="AF126"/>
  <c r="AF124"/>
  <c r="AF123"/>
  <c r="AF122"/>
  <c r="AF120"/>
  <c r="AF119"/>
  <c r="AF118"/>
  <c r="AF116"/>
  <c r="AF115"/>
  <c r="AF114"/>
  <c r="AF112"/>
  <c r="AF111"/>
  <c r="AF110"/>
  <c r="AF108"/>
  <c r="AF107"/>
  <c r="AF106"/>
  <c r="AF104"/>
  <c r="AF103"/>
  <c r="AF102"/>
  <c r="AF100"/>
  <c r="AF99"/>
  <c r="AF98"/>
  <c r="AF96"/>
  <c r="AF95"/>
  <c r="AF94"/>
  <c r="AF93"/>
  <c r="AF92"/>
  <c r="AF91"/>
  <c r="AF90"/>
  <c r="AF89"/>
  <c r="AF88"/>
  <c r="AF87"/>
  <c r="AF86"/>
  <c r="AF84"/>
  <c r="AF83"/>
  <c r="AF81"/>
  <c r="AF80"/>
  <c r="AF79"/>
  <c r="AF77"/>
  <c r="AF76"/>
  <c r="AF75"/>
  <c r="AF74"/>
  <c r="AF73"/>
  <c r="AF71"/>
  <c r="AF70"/>
  <c r="AF69"/>
  <c r="AF68"/>
  <c r="AF67"/>
  <c r="AF65"/>
  <c r="AF64"/>
  <c r="AF63"/>
  <c r="AF62"/>
  <c r="AF60"/>
  <c r="AF59"/>
  <c r="AF58"/>
  <c r="AF57"/>
  <c r="AF56"/>
  <c r="AF54"/>
  <c r="AF53"/>
  <c r="AF52"/>
  <c r="AF51"/>
  <c r="AF50"/>
  <c r="AF48"/>
  <c r="AF47"/>
  <c r="AF46"/>
  <c r="AF44"/>
  <c r="AF43"/>
  <c r="AF42"/>
  <c r="AF41"/>
  <c r="AF39"/>
  <c r="AF38"/>
  <c r="AF37"/>
  <c r="AF36"/>
  <c r="AF34"/>
  <c r="AF33"/>
  <c r="AF32"/>
  <c r="AF30"/>
  <c r="AF31" s="1"/>
  <c r="AI31" s="1"/>
  <c r="AH31" s="1"/>
  <c r="AF28"/>
  <c r="AF27"/>
  <c r="AF26"/>
  <c r="AF24"/>
  <c r="AF23"/>
  <c r="AF21"/>
  <c r="AF20"/>
  <c r="AF19"/>
  <c r="AF18"/>
  <c r="AF17"/>
  <c r="AF16"/>
  <c r="AF15"/>
  <c r="AF14"/>
  <c r="AF13"/>
  <c r="AF12"/>
  <c r="AF11"/>
  <c r="AF9"/>
  <c r="AF8"/>
  <c r="AF7"/>
  <c r="AF6"/>
  <c r="Z196"/>
  <c r="Z195"/>
  <c r="Z194"/>
  <c r="Z192"/>
  <c r="Z193" s="1"/>
  <c r="Z190"/>
  <c r="Z189"/>
  <c r="Z188"/>
  <c r="Z186"/>
  <c r="Z185"/>
  <c r="Z184"/>
  <c r="Z182"/>
  <c r="Z181"/>
  <c r="Z180"/>
  <c r="Z179"/>
  <c r="Z178"/>
  <c r="Z177"/>
  <c r="Z175"/>
  <c r="Z174"/>
  <c r="Z173"/>
  <c r="Z172"/>
  <c r="Z171"/>
  <c r="Z170"/>
  <c r="Z169"/>
  <c r="Z168"/>
  <c r="Z167"/>
  <c r="Z166"/>
  <c r="Z165"/>
  <c r="Z164"/>
  <c r="Z163"/>
  <c r="Z161"/>
  <c r="Z160"/>
  <c r="Z159"/>
  <c r="Z157"/>
  <c r="Z156"/>
  <c r="Z155"/>
  <c r="Z153"/>
  <c r="Z152"/>
  <c r="Z151"/>
  <c r="Z149"/>
  <c r="Z148"/>
  <c r="Z147"/>
  <c r="Z146"/>
  <c r="Z145"/>
  <c r="Z144"/>
  <c r="Z142"/>
  <c r="Z141"/>
  <c r="Z140"/>
  <c r="Z138"/>
  <c r="Z137"/>
  <c r="Z136"/>
  <c r="Z134"/>
  <c r="Z133"/>
  <c r="Z132"/>
  <c r="Z131"/>
  <c r="Z130"/>
  <c r="Z129"/>
  <c r="Z128"/>
  <c r="Z127"/>
  <c r="Z126"/>
  <c r="Z124"/>
  <c r="Z123"/>
  <c r="Z122"/>
  <c r="Z120"/>
  <c r="Z119"/>
  <c r="Z118"/>
  <c r="Z116"/>
  <c r="Z115"/>
  <c r="Z114"/>
  <c r="Z112"/>
  <c r="Z111"/>
  <c r="Z110"/>
  <c r="Z108"/>
  <c r="Z107"/>
  <c r="Z106"/>
  <c r="Z104"/>
  <c r="Z103"/>
  <c r="Z102"/>
  <c r="Z100"/>
  <c r="Z99"/>
  <c r="Z98"/>
  <c r="Z96"/>
  <c r="Z95"/>
  <c r="Z94"/>
  <c r="Z93"/>
  <c r="Z92"/>
  <c r="Z91"/>
  <c r="Z90"/>
  <c r="Z89"/>
  <c r="Z88"/>
  <c r="Z87"/>
  <c r="Z86"/>
  <c r="Z84"/>
  <c r="Z83"/>
  <c r="Z81"/>
  <c r="Z80"/>
  <c r="Z79"/>
  <c r="Z77"/>
  <c r="Z76"/>
  <c r="Z75"/>
  <c r="Z74"/>
  <c r="Z73"/>
  <c r="Z71"/>
  <c r="Z70"/>
  <c r="Z69"/>
  <c r="Z68"/>
  <c r="Z67"/>
  <c r="Z65"/>
  <c r="Z64"/>
  <c r="Z63"/>
  <c r="Z62"/>
  <c r="Z60"/>
  <c r="Z59"/>
  <c r="Z58"/>
  <c r="Z57"/>
  <c r="Z56"/>
  <c r="Z54"/>
  <c r="Z53"/>
  <c r="Z52"/>
  <c r="Z51"/>
  <c r="Z50"/>
  <c r="Z48"/>
  <c r="Z47"/>
  <c r="Z46"/>
  <c r="Z44"/>
  <c r="Z43"/>
  <c r="Z42"/>
  <c r="Z41"/>
  <c r="Z39"/>
  <c r="Z38"/>
  <c r="Z37"/>
  <c r="Z36"/>
  <c r="Z34"/>
  <c r="Z33"/>
  <c r="Z32"/>
  <c r="Z30"/>
  <c r="Z31" s="1"/>
  <c r="Z28"/>
  <c r="Z27"/>
  <c r="Z26"/>
  <c r="Z24"/>
  <c r="Z23"/>
  <c r="Z21"/>
  <c r="Z20"/>
  <c r="Z19"/>
  <c r="Z18"/>
  <c r="Z17"/>
  <c r="Z16"/>
  <c r="Z15"/>
  <c r="Z14"/>
  <c r="Z13"/>
  <c r="Z12"/>
  <c r="Z11"/>
  <c r="Z9"/>
  <c r="Z8"/>
  <c r="Z7"/>
  <c r="Z6"/>
  <c r="T196"/>
  <c r="T195"/>
  <c r="T194"/>
  <c r="T192"/>
  <c r="T193" s="1"/>
  <c r="W193" s="1"/>
  <c r="T190"/>
  <c r="T189"/>
  <c r="T188"/>
  <c r="T186"/>
  <c r="T185"/>
  <c r="T184"/>
  <c r="T182"/>
  <c r="T181"/>
  <c r="T180"/>
  <c r="T179"/>
  <c r="T178"/>
  <c r="T177"/>
  <c r="T175"/>
  <c r="T174"/>
  <c r="T173"/>
  <c r="T172"/>
  <c r="T171"/>
  <c r="T170"/>
  <c r="T169"/>
  <c r="T168"/>
  <c r="T167"/>
  <c r="T166"/>
  <c r="T165"/>
  <c r="T164"/>
  <c r="T163"/>
  <c r="T161"/>
  <c r="T160"/>
  <c r="T159"/>
  <c r="T157"/>
  <c r="T156"/>
  <c r="T155"/>
  <c r="T153"/>
  <c r="T152"/>
  <c r="T151"/>
  <c r="T149"/>
  <c r="T148"/>
  <c r="T147"/>
  <c r="T146"/>
  <c r="T145"/>
  <c r="T144"/>
  <c r="T142"/>
  <c r="T141"/>
  <c r="T140"/>
  <c r="T138"/>
  <c r="T137"/>
  <c r="T136"/>
  <c r="T134"/>
  <c r="T133"/>
  <c r="T132"/>
  <c r="T131"/>
  <c r="T130"/>
  <c r="T129"/>
  <c r="T128"/>
  <c r="T127"/>
  <c r="T126"/>
  <c r="T124"/>
  <c r="T123"/>
  <c r="T122"/>
  <c r="T120"/>
  <c r="T119"/>
  <c r="T118"/>
  <c r="T116"/>
  <c r="T115"/>
  <c r="T114"/>
  <c r="T112"/>
  <c r="T111"/>
  <c r="T110"/>
  <c r="T108"/>
  <c r="T107"/>
  <c r="T106"/>
  <c r="T104"/>
  <c r="T103"/>
  <c r="T102"/>
  <c r="T100"/>
  <c r="T99"/>
  <c r="T98"/>
  <c r="T96"/>
  <c r="T95"/>
  <c r="T94"/>
  <c r="T93"/>
  <c r="T92"/>
  <c r="T91"/>
  <c r="T90"/>
  <c r="T89"/>
  <c r="T88"/>
  <c r="T87"/>
  <c r="T86"/>
  <c r="T84"/>
  <c r="T83"/>
  <c r="T81"/>
  <c r="T80"/>
  <c r="T79"/>
  <c r="T77"/>
  <c r="T76"/>
  <c r="T75"/>
  <c r="T74"/>
  <c r="T73"/>
  <c r="T71"/>
  <c r="T70"/>
  <c r="T69"/>
  <c r="T68"/>
  <c r="T67"/>
  <c r="T65"/>
  <c r="T64"/>
  <c r="T63"/>
  <c r="T62"/>
  <c r="T60"/>
  <c r="T59"/>
  <c r="T58"/>
  <c r="T57"/>
  <c r="T56"/>
  <c r="T54"/>
  <c r="T53"/>
  <c r="T52"/>
  <c r="T51"/>
  <c r="T50"/>
  <c r="T48"/>
  <c r="T47"/>
  <c r="T46"/>
  <c r="T44"/>
  <c r="T43"/>
  <c r="T42"/>
  <c r="T41"/>
  <c r="T39"/>
  <c r="T38"/>
  <c r="T37"/>
  <c r="T36"/>
  <c r="T34"/>
  <c r="T33"/>
  <c r="T32"/>
  <c r="T30"/>
  <c r="T31" s="1"/>
  <c r="W31" s="1"/>
  <c r="T28"/>
  <c r="T27"/>
  <c r="T26"/>
  <c r="T24"/>
  <c r="T23"/>
  <c r="T21"/>
  <c r="T20"/>
  <c r="T19"/>
  <c r="T18"/>
  <c r="T17"/>
  <c r="T16"/>
  <c r="T15"/>
  <c r="T14"/>
  <c r="T13"/>
  <c r="T12"/>
  <c r="T11"/>
  <c r="T9"/>
  <c r="T8"/>
  <c r="T7"/>
  <c r="T6"/>
  <c r="Z5"/>
  <c r="AF5"/>
  <c r="AF10" s="1"/>
  <c r="T5"/>
  <c r="AF191" l="1"/>
  <c r="AF197"/>
  <c r="AF25"/>
  <c r="AF29"/>
  <c r="AF35"/>
  <c r="AF55"/>
  <c r="AF66"/>
  <c r="AF72"/>
  <c r="AF82"/>
  <c r="AF101"/>
  <c r="AF109"/>
  <c r="AF117"/>
  <c r="AF125"/>
  <c r="AF139"/>
  <c r="AF150"/>
  <c r="AF154"/>
  <c r="X31"/>
  <c r="V31"/>
  <c r="AA31" s="1"/>
  <c r="AC31" s="1"/>
  <c r="T22"/>
  <c r="W22" s="1"/>
  <c r="T40"/>
  <c r="W40" s="1"/>
  <c r="T45"/>
  <c r="W45" s="1"/>
  <c r="T49"/>
  <c r="W49" s="1"/>
  <c r="T61"/>
  <c r="W61" s="1"/>
  <c r="T78"/>
  <c r="W78" s="1"/>
  <c r="T85"/>
  <c r="W85" s="1"/>
  <c r="T97"/>
  <c r="W97" s="1"/>
  <c r="T105"/>
  <c r="W105" s="1"/>
  <c r="T113"/>
  <c r="W113" s="1"/>
  <c r="T121"/>
  <c r="W121" s="1"/>
  <c r="T135"/>
  <c r="W135" s="1"/>
  <c r="T143"/>
  <c r="W143" s="1"/>
  <c r="T158"/>
  <c r="W158" s="1"/>
  <c r="T176"/>
  <c r="W176" s="1"/>
  <c r="T191"/>
  <c r="W191" s="1"/>
  <c r="T197"/>
  <c r="W197" s="1"/>
  <c r="Z25"/>
  <c r="Z29"/>
  <c r="Z35"/>
  <c r="X193"/>
  <c r="V193"/>
  <c r="AA193" s="1"/>
  <c r="AC193" s="1"/>
  <c r="AF162"/>
  <c r="Z55"/>
  <c r="Z66"/>
  <c r="Z72"/>
  <c r="Z82"/>
  <c r="Z101"/>
  <c r="Z109"/>
  <c r="Z117"/>
  <c r="Z125"/>
  <c r="Z139"/>
  <c r="Z150"/>
  <c r="Z154"/>
  <c r="Z162"/>
  <c r="Z183"/>
  <c r="Z187"/>
  <c r="AF22"/>
  <c r="AF40"/>
  <c r="AF183"/>
  <c r="AF45"/>
  <c r="AF49"/>
  <c r="AF61"/>
  <c r="AF78"/>
  <c r="AF85"/>
  <c r="AF97"/>
  <c r="AF105"/>
  <c r="AF113"/>
  <c r="AF121"/>
  <c r="AF135"/>
  <c r="AF143"/>
  <c r="AF158"/>
  <c r="AF176"/>
  <c r="T10"/>
  <c r="W10" s="1"/>
  <c r="T25"/>
  <c r="W25" s="1"/>
  <c r="T29"/>
  <c r="W29" s="1"/>
  <c r="T35"/>
  <c r="W35" s="1"/>
  <c r="T55"/>
  <c r="W55" s="1"/>
  <c r="T66"/>
  <c r="W66" s="1"/>
  <c r="T72"/>
  <c r="W72" s="1"/>
  <c r="T82"/>
  <c r="W82" s="1"/>
  <c r="T101"/>
  <c r="W101" s="1"/>
  <c r="T109"/>
  <c r="W109" s="1"/>
  <c r="T117"/>
  <c r="W117" s="1"/>
  <c r="T125"/>
  <c r="W125" s="1"/>
  <c r="T139"/>
  <c r="W139" s="1"/>
  <c r="T150"/>
  <c r="W150" s="1"/>
  <c r="T154"/>
  <c r="W154" s="1"/>
  <c r="T162"/>
  <c r="W162" s="1"/>
  <c r="T183"/>
  <c r="W183" s="1"/>
  <c r="T187"/>
  <c r="W187" s="1"/>
  <c r="Z22"/>
  <c r="Z40"/>
  <c r="Z45"/>
  <c r="Z49"/>
  <c r="Z61"/>
  <c r="Z78"/>
  <c r="Z85"/>
  <c r="Z97"/>
  <c r="Z105"/>
  <c r="Z113"/>
  <c r="Z121"/>
  <c r="Z135"/>
  <c r="Z143"/>
  <c r="Z158"/>
  <c r="Z176"/>
  <c r="Z191"/>
  <c r="Z197"/>
  <c r="AF187"/>
  <c r="Z10"/>
  <c r="AB193" l="1"/>
  <c r="AG193" s="1"/>
  <c r="AI193" s="1"/>
  <c r="AD193"/>
  <c r="AB31"/>
  <c r="AD31"/>
  <c r="X187"/>
  <c r="V187"/>
  <c r="AA187" s="1"/>
  <c r="AC187" s="1"/>
  <c r="X162"/>
  <c r="V162"/>
  <c r="AA162" s="1"/>
  <c r="AC162" s="1"/>
  <c r="X150"/>
  <c r="V150"/>
  <c r="AA150" s="1"/>
  <c r="AC150" s="1"/>
  <c r="X125"/>
  <c r="V125"/>
  <c r="AA125" s="1"/>
  <c r="AC125" s="1"/>
  <c r="X109"/>
  <c r="V109"/>
  <c r="AA109" s="1"/>
  <c r="AC109" s="1"/>
  <c r="X82"/>
  <c r="V82"/>
  <c r="AA82" s="1"/>
  <c r="AC82" s="1"/>
  <c r="X66"/>
  <c r="V66"/>
  <c r="AA66" s="1"/>
  <c r="AC66" s="1"/>
  <c r="X35"/>
  <c r="V35"/>
  <c r="AA35" s="1"/>
  <c r="AC35" s="1"/>
  <c r="X25"/>
  <c r="V25"/>
  <c r="AA25" s="1"/>
  <c r="AC25" s="1"/>
  <c r="X197"/>
  <c r="V197"/>
  <c r="AA197" s="1"/>
  <c r="AC197" s="1"/>
  <c r="X176"/>
  <c r="V176"/>
  <c r="AA176" s="1"/>
  <c r="AC176" s="1"/>
  <c r="X143"/>
  <c r="V143"/>
  <c r="AA143" s="1"/>
  <c r="AC143" s="1"/>
  <c r="X121"/>
  <c r="V121"/>
  <c r="AA121" s="1"/>
  <c r="AC121" s="1"/>
  <c r="X105"/>
  <c r="V105"/>
  <c r="AA105" s="1"/>
  <c r="AC105" s="1"/>
  <c r="X85"/>
  <c r="V85"/>
  <c r="AA85" s="1"/>
  <c r="AC85" s="1"/>
  <c r="X61"/>
  <c r="V61"/>
  <c r="AA61" s="1"/>
  <c r="AC61" s="1"/>
  <c r="X45"/>
  <c r="V45"/>
  <c r="AA45" s="1"/>
  <c r="AC45" s="1"/>
  <c r="X22"/>
  <c r="V22"/>
  <c r="AA22" s="1"/>
  <c r="AC22" s="1"/>
  <c r="X183"/>
  <c r="V183"/>
  <c r="AA183" s="1"/>
  <c r="AC183" s="1"/>
  <c r="X154"/>
  <c r="V154"/>
  <c r="AA154" s="1"/>
  <c r="AC154" s="1"/>
  <c r="X139"/>
  <c r="V139"/>
  <c r="AA139" s="1"/>
  <c r="AC139" s="1"/>
  <c r="X117"/>
  <c r="V117"/>
  <c r="AA117" s="1"/>
  <c r="AC117" s="1"/>
  <c r="X101"/>
  <c r="V101"/>
  <c r="AA101" s="1"/>
  <c r="AC101" s="1"/>
  <c r="X72"/>
  <c r="V72"/>
  <c r="AA72" s="1"/>
  <c r="AC72" s="1"/>
  <c r="X55"/>
  <c r="V55"/>
  <c r="AA55" s="1"/>
  <c r="AC55" s="1"/>
  <c r="X29"/>
  <c r="V29"/>
  <c r="AA29" s="1"/>
  <c r="AC29" s="1"/>
  <c r="X10"/>
  <c r="V10"/>
  <c r="AA10" s="1"/>
  <c r="AC10" s="1"/>
  <c r="X191"/>
  <c r="V191"/>
  <c r="AA191" s="1"/>
  <c r="AC191" s="1"/>
  <c r="X158"/>
  <c r="V158"/>
  <c r="AA158" s="1"/>
  <c r="AC158" s="1"/>
  <c r="X135"/>
  <c r="V135"/>
  <c r="AA135" s="1"/>
  <c r="AC135" s="1"/>
  <c r="X113"/>
  <c r="V113"/>
  <c r="AA113" s="1"/>
  <c r="AC113" s="1"/>
  <c r="X97"/>
  <c r="V97"/>
  <c r="AA97" s="1"/>
  <c r="AC97" s="1"/>
  <c r="X78"/>
  <c r="V78"/>
  <c r="AA78" s="1"/>
  <c r="AC78" s="1"/>
  <c r="X49"/>
  <c r="V49"/>
  <c r="AA49" s="1"/>
  <c r="AC49" s="1"/>
  <c r="X40"/>
  <c r="V40"/>
  <c r="AA40" s="1"/>
  <c r="AC40" s="1"/>
  <c r="AB49" l="1"/>
  <c r="AG49" s="1"/>
  <c r="AI49" s="1"/>
  <c r="AD49"/>
  <c r="AB97"/>
  <c r="AG97" s="1"/>
  <c r="AI97" s="1"/>
  <c r="AD97"/>
  <c r="AB135"/>
  <c r="AG135" s="1"/>
  <c r="AI135" s="1"/>
  <c r="AD135"/>
  <c r="AB191"/>
  <c r="AG191" s="1"/>
  <c r="AI191" s="1"/>
  <c r="AD191"/>
  <c r="AB10"/>
  <c r="AG10" s="1"/>
  <c r="AI10" s="1"/>
  <c r="AD10"/>
  <c r="AD55"/>
  <c r="AB55"/>
  <c r="AG55" s="1"/>
  <c r="AI55" s="1"/>
  <c r="AD101"/>
  <c r="AB101"/>
  <c r="AG101" s="1"/>
  <c r="AI101" s="1"/>
  <c r="AB139"/>
  <c r="AG139" s="1"/>
  <c r="AI139" s="1"/>
  <c r="AD139"/>
  <c r="AB183"/>
  <c r="AG183" s="1"/>
  <c r="AI183" s="1"/>
  <c r="AD183"/>
  <c r="AB45"/>
  <c r="AG45" s="1"/>
  <c r="AI45" s="1"/>
  <c r="AD45"/>
  <c r="AB85"/>
  <c r="AG85" s="1"/>
  <c r="AI85" s="1"/>
  <c r="AD85"/>
  <c r="AB121"/>
  <c r="AG121" s="1"/>
  <c r="AI121" s="1"/>
  <c r="AD121"/>
  <c r="AB176"/>
  <c r="AG176" s="1"/>
  <c r="AI176" s="1"/>
  <c r="AD176"/>
  <c r="AB35"/>
  <c r="AG35" s="1"/>
  <c r="AI35" s="1"/>
  <c r="AD35"/>
  <c r="AB150"/>
  <c r="AG150" s="1"/>
  <c r="AI150" s="1"/>
  <c r="AD150"/>
  <c r="AB40"/>
  <c r="AG40" s="1"/>
  <c r="AI40" s="1"/>
  <c r="AD40"/>
  <c r="AB78"/>
  <c r="AG78" s="1"/>
  <c r="AI78" s="1"/>
  <c r="AD78"/>
  <c r="AB113"/>
  <c r="AG113" s="1"/>
  <c r="AI113" s="1"/>
  <c r="AD113"/>
  <c r="AB158"/>
  <c r="AG158" s="1"/>
  <c r="AI158" s="1"/>
  <c r="AD158"/>
  <c r="AB29"/>
  <c r="AG29" s="1"/>
  <c r="AI29" s="1"/>
  <c r="AD29"/>
  <c r="AB72"/>
  <c r="AG72" s="1"/>
  <c r="AI72" s="1"/>
  <c r="AD72"/>
  <c r="AB117"/>
  <c r="AG117" s="1"/>
  <c r="AI117" s="1"/>
  <c r="AD117"/>
  <c r="AB154"/>
  <c r="AG154" s="1"/>
  <c r="AI154" s="1"/>
  <c r="AD154"/>
  <c r="AB22"/>
  <c r="AG22" s="1"/>
  <c r="AI22" s="1"/>
  <c r="AD22"/>
  <c r="AB61"/>
  <c r="AG61" s="1"/>
  <c r="AI61" s="1"/>
  <c r="AD61"/>
  <c r="AB105"/>
  <c r="AG105" s="1"/>
  <c r="AI105" s="1"/>
  <c r="AD105"/>
  <c r="AB143"/>
  <c r="AG143" s="1"/>
  <c r="AI143" s="1"/>
  <c r="AD143"/>
  <c r="AD25"/>
  <c r="AB25"/>
  <c r="AG25" s="1"/>
  <c r="AI25" s="1"/>
  <c r="AB66"/>
  <c r="AG66" s="1"/>
  <c r="AI66" s="1"/>
  <c r="AD66"/>
  <c r="AB82"/>
  <c r="AG82" s="1"/>
  <c r="AI82" s="1"/>
  <c r="AD82"/>
  <c r="AB109"/>
  <c r="AG109" s="1"/>
  <c r="AI109" s="1"/>
  <c r="AD109"/>
  <c r="AB125"/>
  <c r="AG125" s="1"/>
  <c r="AI125" s="1"/>
  <c r="AD125"/>
  <c r="AB162"/>
  <c r="AG162" s="1"/>
  <c r="AI162" s="1"/>
  <c r="AD162"/>
  <c r="AB187"/>
  <c r="AG187" s="1"/>
  <c r="AI187" s="1"/>
  <c r="AD187"/>
  <c r="AJ31"/>
  <c r="AH193"/>
  <c r="AJ193"/>
  <c r="AD197"/>
  <c r="AB197"/>
  <c r="AG197" s="1"/>
  <c r="AI197" s="1"/>
  <c r="AH125" l="1"/>
  <c r="AJ125"/>
  <c r="AH82"/>
  <c r="AJ82"/>
  <c r="AH143"/>
  <c r="AJ143"/>
  <c r="AH61"/>
  <c r="AJ61"/>
  <c r="AH154"/>
  <c r="AJ154"/>
  <c r="AH72"/>
  <c r="AJ72"/>
  <c r="AH158"/>
  <c r="AJ158"/>
  <c r="AH78"/>
  <c r="AJ78"/>
  <c r="AH150"/>
  <c r="AJ150"/>
  <c r="AH35"/>
  <c r="AJ35"/>
  <c r="AH121"/>
  <c r="AJ121"/>
  <c r="AH85"/>
  <c r="AJ85"/>
  <c r="AH45"/>
  <c r="AJ45"/>
  <c r="AH183"/>
  <c r="AJ183"/>
  <c r="AH139"/>
  <c r="AJ139"/>
  <c r="AH10"/>
  <c r="AJ10"/>
  <c r="AH191"/>
  <c r="AJ191"/>
  <c r="AH135"/>
  <c r="AJ135"/>
  <c r="AH97"/>
  <c r="AJ97"/>
  <c r="AH49"/>
  <c r="AJ49"/>
  <c r="AH187"/>
  <c r="AJ187"/>
  <c r="AH162"/>
  <c r="AJ162"/>
  <c r="AH109"/>
  <c r="AJ109"/>
  <c r="AH66"/>
  <c r="AJ66"/>
  <c r="AH105"/>
  <c r="AJ105"/>
  <c r="AH22"/>
  <c r="AJ22"/>
  <c r="AH117"/>
  <c r="AJ117"/>
  <c r="AH29"/>
  <c r="AJ29"/>
  <c r="AH113"/>
  <c r="AJ113"/>
  <c r="AH40"/>
  <c r="AJ40"/>
  <c r="AH176"/>
  <c r="AJ176"/>
  <c r="AH25"/>
  <c r="AJ25"/>
  <c r="AH101"/>
  <c r="AJ101"/>
  <c r="AH55"/>
  <c r="AJ55"/>
  <c r="AJ197"/>
  <c r="AH197"/>
</calcChain>
</file>

<file path=xl/sharedStrings.xml><?xml version="1.0" encoding="utf-8"?>
<sst xmlns="http://schemas.openxmlformats.org/spreadsheetml/2006/main" count="8006" uniqueCount="985">
  <si>
    <t>Cód. Regional</t>
  </si>
  <si>
    <t>Regional</t>
  </si>
  <si>
    <t>Cód. Municipio Punto</t>
  </si>
  <si>
    <t>Municipio Punto</t>
  </si>
  <si>
    <t>Centro Zonal</t>
  </si>
  <si>
    <t>Cód. Punto de Entrega</t>
  </si>
  <si>
    <t>Punto de Entrega</t>
  </si>
  <si>
    <t>Responsable</t>
  </si>
  <si>
    <t>Dirección</t>
  </si>
  <si>
    <t>Teléfono</t>
  </si>
  <si>
    <t>Servicio</t>
  </si>
  <si>
    <t>uniddes</t>
  </si>
  <si>
    <t>cupos</t>
  </si>
  <si>
    <t>usuarios</t>
  </si>
  <si>
    <t>Reserva anterior</t>
  </si>
  <si>
    <t>Nueva reserva</t>
  </si>
  <si>
    <t>Bolsas a enviar</t>
  </si>
  <si>
    <t>MAGDALENA</t>
  </si>
  <si>
    <t>SAN SEBASTIÁN DE BUENAVISTA</t>
  </si>
  <si>
    <t>CZ EL BANCO</t>
  </si>
  <si>
    <t>SAN SEBASTIAN</t>
  </si>
  <si>
    <t>MAIRA   MONTERO GUTIERREZ</t>
  </si>
  <si>
    <t>CALLE 7 No.4-27</t>
  </si>
  <si>
    <t>3114330300</t>
  </si>
  <si>
    <t>HOGAR COMUNITARIO - FAMI</t>
  </si>
  <si>
    <t>HCB - FAMILIARES MEDIO TIEMPO</t>
  </si>
  <si>
    <t>ALMUERZO</t>
  </si>
  <si>
    <t>DESAYUNO</t>
  </si>
  <si>
    <t>CENTRO DE DESARROLLO INFANTIL</t>
  </si>
  <si>
    <t>SANTA MARTA</t>
  </si>
  <si>
    <t>CZ SANTA MARTA SUR</t>
  </si>
  <si>
    <t>Bodega ICBF Regional Magdalena</t>
  </si>
  <si>
    <t>Cecilia Mercedes de Andreis</t>
  </si>
  <si>
    <t>Carrera 12 No. 25-55</t>
  </si>
  <si>
    <t>4214762</t>
  </si>
  <si>
    <t>ALMUERZO - DESPLAZADOS</t>
  </si>
  <si>
    <t>ORGANISMOS DE SALUD</t>
  </si>
  <si>
    <t>POR CONDICIONES DE AMENAZA O VULNERACION - Hog. Sustitutos ICBF</t>
  </si>
  <si>
    <t>CON DISCAPACIDAD O ENFERMEDAD DE CUIDADO ESPECIAL - ICBF</t>
  </si>
  <si>
    <t>CON DISCAPACIDAD O ENFERMEDAD DE CUIDADO ESPECIAL - HOG. GESTORES</t>
  </si>
  <si>
    <t>Jardin Social Maria Eugenia</t>
  </si>
  <si>
    <t>ELIZABETH   SARMIENTO CASTRO</t>
  </si>
  <si>
    <t>Carrera 16ª No. 33-12. Barrio Maria Eugenia</t>
  </si>
  <si>
    <t>4233760</t>
  </si>
  <si>
    <t>JARDINES SOCIALES</t>
  </si>
  <si>
    <t>HCB  San pablo</t>
  </si>
  <si>
    <t>Sida  Luz Charris de Karuth</t>
  </si>
  <si>
    <t>Carrera 5 No. 38-31. Barrio San Pablo</t>
  </si>
  <si>
    <t xml:space="preserve"> 4313024 -3177903281</t>
  </si>
  <si>
    <t>HCB - FAMILIARES TIEMPO COMPLETO</t>
  </si>
  <si>
    <t>CIÉNAGA</t>
  </si>
  <si>
    <t>CZ CIENAGA</t>
  </si>
  <si>
    <t>A.P.F RESGUARDOS INDIGENA</t>
  </si>
  <si>
    <t>MIGUEL  BOLAÑO</t>
  </si>
  <si>
    <t>CASA INDIGENA DE PALMOR</t>
  </si>
  <si>
    <t xml:space="preserve"> 3205083938</t>
  </si>
  <si>
    <t>ASOALIMENTARCE</t>
  </si>
  <si>
    <t>DEYBIS JOHAN ROJAS TETE</t>
  </si>
  <si>
    <t>Calle 11 No 11-33</t>
  </si>
  <si>
    <t>3006332009</t>
  </si>
  <si>
    <t>PUEBLOVIEJO</t>
  </si>
  <si>
    <t>ALCALDIA MUNICIPAL PUEBLO VIEJO</t>
  </si>
  <si>
    <t>JORGE ELIECER MONTERO</t>
  </si>
  <si>
    <t>Bodega Alcaldia Municipal de Pueblo Viejo</t>
  </si>
  <si>
    <t>3016455409</t>
  </si>
  <si>
    <t>MATERNO INFANTIL</t>
  </si>
  <si>
    <t>REMOLINO</t>
  </si>
  <si>
    <t>ALCALDIA MUNICIPAL DE REMOLINO</t>
  </si>
  <si>
    <t>DELIDE  PEREZ RUBIANO</t>
  </si>
  <si>
    <t>PALACIO MUNICIPAL</t>
  </si>
  <si>
    <t>3157435720</t>
  </si>
  <si>
    <t>SALAMINA</t>
  </si>
  <si>
    <t>CZ DEL RIO</t>
  </si>
  <si>
    <t xml:space="preserve">ALCALDIA MUNICIPAL </t>
  </si>
  <si>
    <t>CARMEN MARIA PEREZ</t>
  </si>
  <si>
    <t>Plaza Principal. Palacio Municipal</t>
  </si>
  <si>
    <t>3145357474</t>
  </si>
  <si>
    <t>SITIONUEVO</t>
  </si>
  <si>
    <t>BODEGA ALCALDIA MUNICIPAL SITIONUEVO</t>
  </si>
  <si>
    <t>YUNELY    CAMACHO</t>
  </si>
  <si>
    <t>CALLE PRINCIPAL - Palacio Municipal</t>
  </si>
  <si>
    <t>3145902904</t>
  </si>
  <si>
    <t>ZONA BANANERA</t>
  </si>
  <si>
    <t>SEVILLA-ALCALDIA MUNICIPAL</t>
  </si>
  <si>
    <t>MAIRA  YANCE ARAUJO</t>
  </si>
  <si>
    <t>Bodega Alcaldìa Municipal Prado Sevilla</t>
  </si>
  <si>
    <t>3157423453</t>
  </si>
  <si>
    <t>SEVILLA-Alcaldìa Municipal</t>
  </si>
  <si>
    <t>Bodega Alcaldìa MUnicipal-Palacio.</t>
  </si>
  <si>
    <t xml:space="preserve"> 3157423453</t>
  </si>
  <si>
    <t>BIENESTARINA POR CONVENIOS - PAE</t>
  </si>
  <si>
    <t>EL PIÑON</t>
  </si>
  <si>
    <t>ALCALDIA MUNICIPAL</t>
  </si>
  <si>
    <t>ROBERTO  DE LA CRUZ</t>
  </si>
  <si>
    <t>CENTRO FRENTE A LA IGLESIA</t>
  </si>
  <si>
    <t xml:space="preserve"> 3115937820</t>
  </si>
  <si>
    <t>EL RETÉN</t>
  </si>
  <si>
    <t>CZ FUNDACIÓN</t>
  </si>
  <si>
    <t xml:space="preserve">APF HCB LA INA </t>
  </si>
  <si>
    <t>NIVER  VILLAFAÑE POLO</t>
  </si>
  <si>
    <t>CRA.9 No.6-66</t>
  </si>
  <si>
    <t xml:space="preserve"> </t>
  </si>
  <si>
    <t>FUNDACIÓN</t>
  </si>
  <si>
    <t>APF H.I.INFANTES</t>
  </si>
  <si>
    <t>DIRECTORA HOGAR INFANTIL</t>
  </si>
  <si>
    <t>CALLE 9 No 9-54 CERCA AL CEMENTERIO.</t>
  </si>
  <si>
    <t>HOGARES INFANTILES</t>
  </si>
  <si>
    <t>DESAYUNO - DESPLAZADOS</t>
  </si>
  <si>
    <t>PIVIJAY</t>
  </si>
  <si>
    <t>CAMILO  VELASQUEZ</t>
  </si>
  <si>
    <t>FRENTE A LA IGLESIA</t>
  </si>
  <si>
    <t>3007912454</t>
  </si>
  <si>
    <t>APF LA BONGA</t>
  </si>
  <si>
    <t>ISABEL   ROJANO LOZANO</t>
  </si>
  <si>
    <t>CALLE 22 No 8  CRA 8  Esquina.</t>
  </si>
  <si>
    <t>ARIGUANÍ</t>
  </si>
  <si>
    <t>CZ PLATO</t>
  </si>
  <si>
    <t>Hogar Infantil Ariguanì</t>
  </si>
  <si>
    <t>Nidia Andrade</t>
  </si>
  <si>
    <t>Barrio Arriba</t>
  </si>
  <si>
    <t xml:space="preserve"> 4258105</t>
  </si>
  <si>
    <t>HCB - GRUPALES TIEMPO COMPLETO</t>
  </si>
  <si>
    <t>HOGAR COMUNITARIO - FAMI - DESPLAZADOS</t>
  </si>
  <si>
    <t>HCB - FAMILIARES TIEMPO COMPLETO - DESPL</t>
  </si>
  <si>
    <t>HCB - FAMILIARES MEDIO TIEMPO - DESPL</t>
  </si>
  <si>
    <t>CERRO SAN ANTONIO</t>
  </si>
  <si>
    <t>MONICA JULIETH ANAYA</t>
  </si>
  <si>
    <t>Calle principal</t>
  </si>
  <si>
    <t>3005749155</t>
  </si>
  <si>
    <t>CHIVOLO</t>
  </si>
  <si>
    <t>Alcaldia Municpal</t>
  </si>
  <si>
    <t>Laury Andrade Sierra</t>
  </si>
  <si>
    <t>Calle Central</t>
  </si>
  <si>
    <t xml:space="preserve"> 3107027456</t>
  </si>
  <si>
    <t>Zunilda Rodriguez</t>
  </si>
  <si>
    <t xml:space="preserve"> Cerca de la Iglesia Pentecostal</t>
  </si>
  <si>
    <t xml:space="preserve"> 4854087</t>
  </si>
  <si>
    <t>CONCORDIA</t>
  </si>
  <si>
    <t>YULIS  ESCORCIA CASTRO</t>
  </si>
  <si>
    <t>Centro Plaza de la Iglesia</t>
  </si>
  <si>
    <t>3116675377</t>
  </si>
  <si>
    <t>CARMEN ORTEGA</t>
  </si>
  <si>
    <t>CARMEN  ORTEGA</t>
  </si>
  <si>
    <t>Cerca de la Iglesia</t>
  </si>
  <si>
    <t xml:space="preserve"> 3003336915</t>
  </si>
  <si>
    <t>NUEVA GRANADA</t>
  </si>
  <si>
    <t>Alcaldia Municipal</t>
  </si>
  <si>
    <t>Juan carlos Gonzalez</t>
  </si>
  <si>
    <t xml:space="preserve"> 3126504234</t>
  </si>
  <si>
    <t>PEDRAZA</t>
  </si>
  <si>
    <t>GILDA  DE LA HOZ</t>
  </si>
  <si>
    <t xml:space="preserve"> 3106207628</t>
  </si>
  <si>
    <t>PLATO</t>
  </si>
  <si>
    <t>Centro Zonal Plato</t>
  </si>
  <si>
    <t>Marvin Diaz</t>
  </si>
  <si>
    <t>Barrio San Jose</t>
  </si>
  <si>
    <t xml:space="preserve"> 4850183</t>
  </si>
  <si>
    <t>HCB - MULTIPLES TIEMPO COMPLETO</t>
  </si>
  <si>
    <t>CON INFRAESTRUCTURA PARTICULAR</t>
  </si>
  <si>
    <t>DORINA PEÑALOZA URQUIJO</t>
  </si>
  <si>
    <t>CALLE 7 No. 16-04</t>
  </si>
  <si>
    <t>301-7669451</t>
  </si>
  <si>
    <t>SABANAS DE SAN ANGEL</t>
  </si>
  <si>
    <t>ADELINA POSTERARO</t>
  </si>
  <si>
    <t>CALLE DE LA ALCALDIA</t>
  </si>
  <si>
    <t/>
  </si>
  <si>
    <t>TENERIFE</t>
  </si>
  <si>
    <t>HOGAR INFANTIL TAPEGUA</t>
  </si>
  <si>
    <t>MARIELA DEL PORTILLO</t>
  </si>
  <si>
    <t>BARRIO SIMON BOLIVAR</t>
  </si>
  <si>
    <t xml:space="preserve"> 3016706478</t>
  </si>
  <si>
    <t>ZAPAYÁN</t>
  </si>
  <si>
    <t>ALEXANDER  RODRIGUEZ</t>
  </si>
  <si>
    <t>3003010075</t>
  </si>
  <si>
    <t>EL BANCO</t>
  </si>
  <si>
    <t>HCBF COM. LOS NEGRITOS</t>
  </si>
  <si>
    <t>MARIBEL ESTELA MORON OLIVEROS</t>
  </si>
  <si>
    <t xml:space="preserve">CARRETERA EL BANCO - GUAMAL A 20 MINUTOS  DE EL BANCO, CORREGIMIENTO LOS NEGRITOS </t>
  </si>
  <si>
    <t xml:space="preserve"> 3115772249</t>
  </si>
  <si>
    <t>HCB COM. TAMALAMEQUITO</t>
  </si>
  <si>
    <t>WILFRANES VILLEGAS RANGEL</t>
  </si>
  <si>
    <t>CARRETERA EL BANCO-GUAMAL , ENTRADA CORREGIMIENTO TAMALAMEQUITO</t>
  </si>
  <si>
    <t xml:space="preserve"> 3145863008</t>
  </si>
  <si>
    <t>CENTRO ZONAL EL BANCO</t>
  </si>
  <si>
    <t>MABIS MARLEN PUERTA MARTINEZ</t>
  </si>
  <si>
    <t xml:space="preserve">CALLE 5 No. 9-60 </t>
  </si>
  <si>
    <t>4292405 - 3106935379</t>
  </si>
  <si>
    <t>GUAMAL</t>
  </si>
  <si>
    <t>HOGAR INFANTIL GUAMAL</t>
  </si>
  <si>
    <t>LUCY TRESPALACIOS LAMAR</t>
  </si>
  <si>
    <t>HOGAR INFANTIL GUAMAL, CALLE 3 CARRERA 3</t>
  </si>
  <si>
    <t xml:space="preserve"> 4182051  3138955197</t>
  </si>
  <si>
    <t>PIJIÑO DEL CARMEN</t>
  </si>
  <si>
    <t>CZ SANTA ANA</t>
  </si>
  <si>
    <t>Bodega de la Alcaldia</t>
  </si>
  <si>
    <t>HOLMAN  MACHADO ROCHA</t>
  </si>
  <si>
    <t>Cll Principal ALCALDÌA MUNICIPAL DE PIJIÑO DEL CARMEN</t>
  </si>
  <si>
    <t xml:space="preserve"> 3114735708</t>
  </si>
  <si>
    <t>SAN ZENÓN</t>
  </si>
  <si>
    <t>Alcaldia Municipal San Zenon</t>
  </si>
  <si>
    <t>YULEIMA  MEDINA MARTINEZ</t>
  </si>
  <si>
    <t>Sede de Alcaldia MUNICIPAL SAN ZENON</t>
  </si>
  <si>
    <t>3135052031</t>
  </si>
  <si>
    <t>SANTA ANA</t>
  </si>
  <si>
    <t>HCB BARROBLANCO</t>
  </si>
  <si>
    <t>ALFA  PADILLA MARTINEZ</t>
  </si>
  <si>
    <t>BARRIO CENTRO Corregimiento Barro Blanco</t>
  </si>
  <si>
    <t>3107166129</t>
  </si>
  <si>
    <t>SANTA BÁRBARA DE PINTO</t>
  </si>
  <si>
    <t>CAMILO ALFONSO NAVARRO ANDRADE</t>
  </si>
  <si>
    <t>BARRIO PINTO NUEVO ALCALDIA MUNICIPAL</t>
  </si>
  <si>
    <t>3126226782</t>
  </si>
  <si>
    <t>SEPTIEMBRE</t>
  </si>
  <si>
    <t>OCTUBRE</t>
  </si>
  <si>
    <t>NOVIEMBRE</t>
  </si>
  <si>
    <t>Bolsas Requeridas sep</t>
  </si>
  <si>
    <t>Bolsas Requeridas oct</t>
  </si>
  <si>
    <t>Bolsas Requeridas nov</t>
  </si>
  <si>
    <t>KILOS a enviar SEPTIEMBRE</t>
  </si>
  <si>
    <t>KILOS a enviar OCTUBRE</t>
  </si>
  <si>
    <t>KILOS a enviar NOVIEMBRE</t>
  </si>
  <si>
    <t>SEPT KILOS FORMULADO</t>
  </si>
  <si>
    <t>OCT KILOS FORMULADO</t>
  </si>
  <si>
    <t>NOV KILOS FORMULADO</t>
  </si>
  <si>
    <t>Bolsas a enviar SEPTIEMBRE</t>
  </si>
  <si>
    <t>Bolsas a enviar OCTUBRE</t>
  </si>
  <si>
    <t>Bolsas a enviar NOVIEMBRE</t>
  </si>
  <si>
    <t>MES</t>
  </si>
  <si>
    <t>KILOS a enviar</t>
  </si>
  <si>
    <t xml:space="preserve">KILO Y BOLSAS DE BIENESTARINA MUESTRA MAGDALENA CONSUMO : SEPTIEMBRE, OCTUBRE, NOVIEMBRE, </t>
  </si>
  <si>
    <t xml:space="preserve">PROGRAMACION DE BIENESTARINA  MUESTRA MAGDALENA CONSUMO: SEPTIEMBRE, OCTUBRE, NOVIEMBRE, </t>
  </si>
  <si>
    <t>KILOS a enviar TOTAL</t>
  </si>
  <si>
    <t>Bolsas a enviar TOTAL</t>
  </si>
  <si>
    <t>TOTALES</t>
  </si>
  <si>
    <t>Categoria</t>
  </si>
  <si>
    <t>LEJANO/DIFICIL ACCESO</t>
  </si>
  <si>
    <t>US</t>
  </si>
  <si>
    <t>total</t>
  </si>
  <si>
    <t>47</t>
  </si>
  <si>
    <t>HCB ANGOSTURA</t>
  </si>
  <si>
    <t>JUANA  MARTINEZ VERGARA</t>
  </si>
  <si>
    <t>CORREGIMIENTO DE ANGOSTURA</t>
  </si>
  <si>
    <t>LIZ CAROL TERNERA CABALLERO</t>
  </si>
  <si>
    <t>carrera 29 No 29I-37</t>
  </si>
  <si>
    <t>3002380754</t>
  </si>
  <si>
    <t>NUEVA MANSION</t>
  </si>
  <si>
    <t>MAGALIS  MIER RIZO</t>
  </si>
  <si>
    <t>CARRERA 81 No 28b - 13</t>
  </si>
  <si>
    <t>3014056661</t>
  </si>
  <si>
    <t>CERRO TRES CRUCES</t>
  </si>
  <si>
    <t>ELEN BEATRIZ BUSTAMANTE SUAREZ</t>
  </si>
  <si>
    <t>CALLE 23 No 24A - 26</t>
  </si>
  <si>
    <t>314-3323974</t>
  </si>
  <si>
    <t>HCB 19 de abril (La Lucha)</t>
  </si>
  <si>
    <t>MARTA COLINA</t>
  </si>
  <si>
    <t>Cra 21C No. 41A-20 Barrio 19 Abril</t>
  </si>
  <si>
    <t xml:space="preserve"> 3155437498</t>
  </si>
  <si>
    <t>HCB  Avispero de Gaira y La Quinina</t>
  </si>
  <si>
    <t>Luzbina Robles Barreto</t>
  </si>
  <si>
    <t>Calle 14 No. 15-40. Barrio Avispero de Gaira</t>
  </si>
  <si>
    <t xml:space="preserve"> 4227700</t>
  </si>
  <si>
    <t>HCB  Colinas del Pando</t>
  </si>
  <si>
    <t>IRIS MARIA RUBIO</t>
  </si>
  <si>
    <t>Cra 20 No. 38 -26. Parte Alta  Barrio Colinas del Pando</t>
  </si>
  <si>
    <t>3135592555</t>
  </si>
  <si>
    <t>HCB  Cristo Rey</t>
  </si>
  <si>
    <t>Miyinis del Amparo Parrao</t>
  </si>
  <si>
    <t>Carrrera 10B No. 147-60 Barrio Cristo Rey</t>
  </si>
  <si>
    <t>3186999431</t>
  </si>
  <si>
    <t>HCB  El Parque</t>
  </si>
  <si>
    <t>Evangelina Downs</t>
  </si>
  <si>
    <t>Manzana 19 casa 20. Barrio El Parque</t>
  </si>
  <si>
    <t xml:space="preserve"> 3167692617</t>
  </si>
  <si>
    <t>HCB  El Rosario</t>
  </si>
  <si>
    <t>Nidia Manjarrez Almanza</t>
  </si>
  <si>
    <t>Cra 10 No. 10-53.  Barrio El Rosario Gaira</t>
  </si>
  <si>
    <t xml:space="preserve"> 4227339</t>
  </si>
  <si>
    <t>HCB  La Esmeralda</t>
  </si>
  <si>
    <t>Nohemi Diaz Delgado</t>
  </si>
  <si>
    <t xml:space="preserve">Manzana 5 Casa 12. Barrio La Esmeralda                                   </t>
  </si>
  <si>
    <t xml:space="preserve"> 3107040718</t>
  </si>
  <si>
    <t>HCB  La Magdalena</t>
  </si>
  <si>
    <t>Rosa  Pedroza</t>
  </si>
  <si>
    <t>Calle 3 No. 14-60. Barrio La Magdalena – Gaira</t>
  </si>
  <si>
    <t xml:space="preserve"> 4221302</t>
  </si>
  <si>
    <t xml:space="preserve">HCB  La Paz </t>
  </si>
  <si>
    <t>DILIA JUDITH ANAYA HERRERA</t>
  </si>
  <si>
    <t>Carrera 13 No. 118-41. Cerca a la tienda El Surtidor. Barrio La Paz cerca al Hotel Zuana.</t>
  </si>
  <si>
    <t>3215292887</t>
  </si>
  <si>
    <t>HCB  La Paz  1</t>
  </si>
  <si>
    <t>CARMEN EUGENIA MONTENEGRO MORENO</t>
  </si>
  <si>
    <t>Carrera 11 No. 109-34. Barrio La Paz 1</t>
  </si>
  <si>
    <t>4321593</t>
  </si>
  <si>
    <t>HCB  Martinete Corea</t>
  </si>
  <si>
    <t>Graciela Soto</t>
  </si>
  <si>
    <t>Carrera 11 No. 32-53. Barrio Martinete Corea</t>
  </si>
  <si>
    <t xml:space="preserve"> 4318433</t>
  </si>
  <si>
    <t>HCB  Nueva Colombia</t>
  </si>
  <si>
    <t>Eva Maria Barrios Ortega</t>
  </si>
  <si>
    <t>Calle 31ª No. 67-42. Barrio Nueva Colombia</t>
  </si>
  <si>
    <t xml:space="preserve"> 4335480</t>
  </si>
  <si>
    <t>HCB  Nuevo Bethel y El Socorro</t>
  </si>
  <si>
    <t>Maria   Manjarrez Gutierrez</t>
  </si>
  <si>
    <t>Calle 23B No. 14-40. Barrio Nuevo Bethel Gaira</t>
  </si>
  <si>
    <t xml:space="preserve"> 4222444</t>
  </si>
  <si>
    <t>HCB  Ocho de Febrero</t>
  </si>
  <si>
    <t>Etel  Bolaño Carrillo</t>
  </si>
  <si>
    <t>Calle 29E No. 23B-25. Barrio Ocho de Febrero</t>
  </si>
  <si>
    <t>3116858388</t>
  </si>
  <si>
    <t xml:space="preserve">HCB  Las Malvinas </t>
  </si>
  <si>
    <t>CARMEN  ROSA BARBOSA BARBOSA</t>
  </si>
  <si>
    <t>Carrera 24 No.  29B-08. Barrio Las Malvinas</t>
  </si>
  <si>
    <t>3106754666</t>
  </si>
  <si>
    <t>HCB  Once de Noviembre</t>
  </si>
  <si>
    <t>Ruby  Ripoll Montenegro</t>
  </si>
  <si>
    <t>Carrera 71 No. 36-19  Barrio Once de Noviembre</t>
  </si>
  <si>
    <t>3013877563</t>
  </si>
  <si>
    <t>HCB  Once de Noviembre  2</t>
  </si>
  <si>
    <t>Nellys   Jimenez  Manga</t>
  </si>
  <si>
    <t>Calle 35 carrera 71 Esquina. Barrio Once de Noviembre 2</t>
  </si>
  <si>
    <t>3004121543</t>
  </si>
  <si>
    <t>HCB  Pastrana</t>
  </si>
  <si>
    <t>Maria Engracia Fontalvo Gonzalez</t>
  </si>
  <si>
    <t>Carrera 16 No. 43-60 Barrio La Victoria</t>
  </si>
  <si>
    <t xml:space="preserve"> 4311779  - 3145620328</t>
  </si>
  <si>
    <t>HCB  Postobòn y Perehutano</t>
  </si>
  <si>
    <t>Emilia  Elena Bravo Almazo</t>
  </si>
  <si>
    <t>Cra 20A  No. 27ª-53.  Barrio Postobòn</t>
  </si>
  <si>
    <t xml:space="preserve"> 4205283</t>
  </si>
  <si>
    <t>HCB  Primero de Mayo y Las Americas</t>
  </si>
  <si>
    <t>MARIBEL  DEL CARMEN HERAZO MEJIA</t>
  </si>
  <si>
    <t>Carrera 21 No. 32-20  Barrio Primero de Mayo y Las Americas</t>
  </si>
  <si>
    <t>3145758041</t>
  </si>
  <si>
    <t>HCB  San Josè del Pando y Las Murallas</t>
  </si>
  <si>
    <t>ROSIRIS ESTHER NAVARRO CAÑAS</t>
  </si>
  <si>
    <t xml:space="preserve">Carrera 17B  No. 35-66. Barrio   San Josè del Pando                             </t>
  </si>
  <si>
    <t>4300869</t>
  </si>
  <si>
    <t>HCB  San Pedro Alejandrino</t>
  </si>
  <si>
    <t>Marinis   Gutierrez  Cantillo</t>
  </si>
  <si>
    <t>Carrera 28F  No. 24C-65. Barrio San Pedro Alejandrino</t>
  </si>
  <si>
    <t>3017688835</t>
  </si>
  <si>
    <t>HCB  Siete de Agosto</t>
  </si>
  <si>
    <t>Nuvia   Martinez</t>
  </si>
  <si>
    <t>Cra 24 No. 24-41. Barrio Siete de Agosto</t>
  </si>
  <si>
    <t>4209200</t>
  </si>
  <si>
    <t>HCB  Simòn Bolivar</t>
  </si>
  <si>
    <t>Rosalba Mojica Barrios</t>
  </si>
  <si>
    <t>Calle 29C2 No. 21ª-18. Barrio Simòn Bolivar</t>
  </si>
  <si>
    <t xml:space="preserve"> 4207365 - 3156252466</t>
  </si>
  <si>
    <t>HCB  Timayui</t>
  </si>
  <si>
    <t>Norcy   Villarreal</t>
  </si>
  <si>
    <t>Manzana L Casa 14. Barrio Garagoa</t>
  </si>
  <si>
    <t>3004770081</t>
  </si>
  <si>
    <t>HCB  Villa del Càrmen</t>
  </si>
  <si>
    <t>Elizabeth Perez Hurtado</t>
  </si>
  <si>
    <t>Calle 29C No. 19-375. Barrio Villa del Càrmen</t>
  </si>
  <si>
    <t xml:space="preserve"> 4206919</t>
  </si>
  <si>
    <t>HCB  Villa del Rìo</t>
  </si>
  <si>
    <t>Olga  Esther Angulo Escorcia</t>
  </si>
  <si>
    <t>Carrera 24A No. 22-24   Barrio Villa  del Rio</t>
  </si>
  <si>
    <t xml:space="preserve"> 4349523</t>
  </si>
  <si>
    <t>HCB La Quemada</t>
  </si>
  <si>
    <t>Yereika   Rodriguez</t>
  </si>
  <si>
    <t>Carrera 13B No. 15-97.  Barrio La Quemada Gaira-</t>
  </si>
  <si>
    <t>3014787662</t>
  </si>
  <si>
    <t>HCB Guachaca</t>
  </si>
  <si>
    <t>ANGELICA  MARIA RIVAS</t>
  </si>
  <si>
    <t>Calle 2 No. 2-23 Corregimiento Guachaca. Carretera Troncal del Caribe.</t>
  </si>
  <si>
    <t>3126108179</t>
  </si>
  <si>
    <t>HCB Paz del Caribe</t>
  </si>
  <si>
    <t>Luz Mery Arboleda</t>
  </si>
  <si>
    <t>Vereda Paz del Caribe. Carretera Troncal del Caribe</t>
  </si>
  <si>
    <t>4218592</t>
  </si>
  <si>
    <t>HCB Calabazo</t>
  </si>
  <si>
    <t>Marelvis Jimenez</t>
  </si>
  <si>
    <t>Vereda Colinas de Calabazo. Carretera Troncal de Caribe</t>
  </si>
  <si>
    <t xml:space="preserve"> 4218634</t>
  </si>
  <si>
    <t>CZ SANTA MARTA NORTE</t>
  </si>
  <si>
    <t>APF La Rosalia</t>
  </si>
  <si>
    <t>MARIA LUZ ZABALETA MOYA</t>
  </si>
  <si>
    <t>Manzana I Casa N° 8 primera etapa Rosalia</t>
  </si>
  <si>
    <t>3165089843</t>
  </si>
  <si>
    <t>HCB 17 de Diciembre</t>
  </si>
  <si>
    <t>KATERINE  TONCEL</t>
  </si>
  <si>
    <t>CALLE 8 F N° 31 - 11</t>
  </si>
  <si>
    <t>3006607195</t>
  </si>
  <si>
    <t>HCB 20 de Julio</t>
  </si>
  <si>
    <t>OMAIRA CECILIA OCHOA</t>
  </si>
  <si>
    <t>Kra 16 N° 5 - 51 barrio 20 de julio</t>
  </si>
  <si>
    <t>4313494</t>
  </si>
  <si>
    <t>HCB 20 de Octubre</t>
  </si>
  <si>
    <t>LIBIA  SUAREZ IGLESIA</t>
  </si>
  <si>
    <t>Cll 33B No. 87-89 Barrio 20 de octubre</t>
  </si>
  <si>
    <t>3005741946</t>
  </si>
  <si>
    <t>HCB  Alto Delicia</t>
  </si>
  <si>
    <t>SHIRLEY  PEREA DE LA HOZ</t>
  </si>
  <si>
    <t>Carrera 32 N° 8C - 06</t>
  </si>
  <si>
    <t>4336598   310-7106072</t>
  </si>
  <si>
    <t>HCB  Bolivariana</t>
  </si>
  <si>
    <t>JAQUELINE   AMARIS P</t>
  </si>
  <si>
    <t>Mz 6  Casa 16 Barrio Bolivariana</t>
  </si>
  <si>
    <t xml:space="preserve">4337080    </t>
  </si>
  <si>
    <t>HCB  Bonda</t>
  </si>
  <si>
    <t>MAGALY  UTRIA PARDO</t>
  </si>
  <si>
    <t>Calle 4 # 14 -37  Los laureles - Bonda</t>
  </si>
  <si>
    <t>4339357</t>
  </si>
  <si>
    <t>CENTROS DE DESARROLLO INFANTIL  - MODALIDAD ITINERANTE</t>
  </si>
  <si>
    <t>HCB  Chimila I</t>
  </si>
  <si>
    <t>LUDIS   CAMARGO CANTILLO</t>
  </si>
  <si>
    <t>Cra 54A No  9D-15</t>
  </si>
  <si>
    <t>3183030642</t>
  </si>
  <si>
    <t>HCB  Chimila II</t>
  </si>
  <si>
    <t>LUZ  MARINA ZAPATA AMADO</t>
  </si>
  <si>
    <t>Cll 9B No. 56-05</t>
  </si>
  <si>
    <t>4335197</t>
  </si>
  <si>
    <t xml:space="preserve">HCB El Yucal </t>
  </si>
  <si>
    <t>CARMEN  GIL ARRIETA</t>
  </si>
  <si>
    <t>CALLE 41 N° 67 - 139</t>
  </si>
  <si>
    <t>4330611 - 3135181248</t>
  </si>
  <si>
    <t>HCB Juan XXIII</t>
  </si>
  <si>
    <t>DUBIS  MONTENEGRO</t>
  </si>
  <si>
    <t>Calle 9 N° 22 - 1 B5 ensenada N° 2</t>
  </si>
  <si>
    <t>3163480157</t>
  </si>
  <si>
    <t>HCB Los Fundadores</t>
  </si>
  <si>
    <t>EMILIA  MAGALI HENAO</t>
  </si>
  <si>
    <t>Cll 9C No.59-36</t>
  </si>
  <si>
    <t>3106767584</t>
  </si>
  <si>
    <t>HCB Luis Carlos Galan</t>
  </si>
  <si>
    <t>LUZ  MARINA  MERCADO</t>
  </si>
  <si>
    <t>CARRERA 59B No. 9K-33</t>
  </si>
  <si>
    <t>313-5193950</t>
  </si>
  <si>
    <t>HCB  Luis R. Calvo</t>
  </si>
  <si>
    <t>BRILLYTH  JIMENEZ BERTIS</t>
  </si>
  <si>
    <t>DIAGONAL 6 CARRERA 37 N° 36 - 59</t>
  </si>
  <si>
    <t>3162761954 - 3215595999</t>
  </si>
  <si>
    <t>HCB  Maria Cristina</t>
  </si>
  <si>
    <t>MARIELA   MAESTRE PALMA</t>
  </si>
  <si>
    <t>Cll 10C No.29A-90</t>
  </si>
  <si>
    <t>3154312261</t>
  </si>
  <si>
    <t>HCB  Nacho Vives</t>
  </si>
  <si>
    <t>ORFELINA MARIA BALLESTAS</t>
  </si>
  <si>
    <t>Cll 2A N°21C - 04</t>
  </si>
  <si>
    <t>3107208618 - 4201367</t>
  </si>
  <si>
    <t xml:space="preserve">HCB Obrero </t>
  </si>
  <si>
    <t>BEATRIZ   BRITO</t>
  </si>
  <si>
    <t>Cll 8 No.15-36</t>
  </si>
  <si>
    <t xml:space="preserve"> 4316155 - 3004392045</t>
  </si>
  <si>
    <t>HCB Olaya Herrera</t>
  </si>
  <si>
    <t>SINDY  ROJAS MOZO</t>
  </si>
  <si>
    <t>CALLE 6 N° 11 - 19</t>
  </si>
  <si>
    <t>3017054554</t>
  </si>
  <si>
    <t>HCB Olivo</t>
  </si>
  <si>
    <t>NELSY  PADILLA C</t>
  </si>
  <si>
    <t>Cll 11 A No. 20 - 39</t>
  </si>
  <si>
    <t>3107056864</t>
  </si>
  <si>
    <t>HCB Ondas de Caribe</t>
  </si>
  <si>
    <t>NAYIBE  HIDALGO BARRIOS</t>
  </si>
  <si>
    <t>Cll 11 N° 43A - 93</t>
  </si>
  <si>
    <t>3012041745</t>
  </si>
  <si>
    <t>HCB  Pantano</t>
  </si>
  <si>
    <t>YAMILE  MORALES P</t>
  </si>
  <si>
    <t>CALLE 24 N°47 - 39</t>
  </si>
  <si>
    <t>CALLE 24 N° 47 - 39A Paraiso</t>
  </si>
  <si>
    <t>HCB San Fernando</t>
  </si>
  <si>
    <t>YOLANDA  AVILA GUETTE</t>
  </si>
  <si>
    <t>Calla 5 Nº 21C-30</t>
  </si>
  <si>
    <t>4207040</t>
  </si>
  <si>
    <t>HCB  San Jorge</t>
  </si>
  <si>
    <t>DEISY   BRITTO</t>
  </si>
  <si>
    <t>Cll 1 No. 15-45</t>
  </si>
  <si>
    <t>3006590179</t>
  </si>
  <si>
    <t>HCB  San Martin</t>
  </si>
  <si>
    <t>MARLENE  OSUNA ACOSTA</t>
  </si>
  <si>
    <t>Cll 5 N°2-33</t>
  </si>
  <si>
    <t>4208107</t>
  </si>
  <si>
    <t>HCB Santa Fe</t>
  </si>
  <si>
    <t>NELLY  RODRIGUEZ</t>
  </si>
  <si>
    <t>Cra 39 N° 15 - 25</t>
  </si>
  <si>
    <t>3126496444</t>
  </si>
  <si>
    <t>HCB Taganga</t>
  </si>
  <si>
    <t>AMANDA   ASIS MATOS</t>
  </si>
  <si>
    <t>CARRERA 4 # 17 B - 15</t>
  </si>
  <si>
    <t>3016158138</t>
  </si>
  <si>
    <t>HCB  Tayrona</t>
  </si>
  <si>
    <t>CELINA  DE LEON RODRIGUEZ</t>
  </si>
  <si>
    <t>CARRERA 48 N° 26B</t>
  </si>
  <si>
    <t>3126512491</t>
  </si>
  <si>
    <t>HOGAR AGRUPADO COMCAJITA</t>
  </si>
  <si>
    <t>TEOFILA DEL PILAR MIRANDA BANDERA</t>
  </si>
  <si>
    <t>CALLE 1 CARRERA 10 N° 10-50 BARRIO MIRAMAR</t>
  </si>
  <si>
    <t xml:space="preserve">3006306803 </t>
  </si>
  <si>
    <t>18 DE ENERO</t>
  </si>
  <si>
    <t>OMAIRA  PEÑA URDANETA</t>
  </si>
  <si>
    <t>Calle 30 No 19-30</t>
  </si>
  <si>
    <t>3187402216</t>
  </si>
  <si>
    <t>7 DE NOVIEMBRE</t>
  </si>
  <si>
    <t>ISABEL  GONZALEZ ARAUJO</t>
  </si>
  <si>
    <t>CALLE 27 No. 6-30</t>
  </si>
  <si>
    <t>3012412953</t>
  </si>
  <si>
    <t>LA ALBORADA</t>
  </si>
  <si>
    <t>MIRELLA MARIA CANTILLO ALVAREZ</t>
  </si>
  <si>
    <t>CALLE 36 No.23-99</t>
  </si>
  <si>
    <t>3103686803</t>
  </si>
  <si>
    <t>BARRIO ABAJO</t>
  </si>
  <si>
    <t>GENITH  MARIA GUILLOT</t>
  </si>
  <si>
    <t>Calle 8 No 1e-58 Barrio Abajo</t>
  </si>
  <si>
    <t>4103393</t>
  </si>
  <si>
    <t>CARREÑO</t>
  </si>
  <si>
    <t>ISABEL MARIA REALES MANGA</t>
  </si>
  <si>
    <t>CALLE 13 No. 27-40</t>
  </si>
  <si>
    <t>3177154409</t>
  </si>
  <si>
    <t>CARREÑO SUR</t>
  </si>
  <si>
    <t>ROSA ESTHER PEREA MERIÑO</t>
  </si>
  <si>
    <t>CALLE 30 KRA.12</t>
  </si>
  <si>
    <t>3156984658</t>
  </si>
  <si>
    <t>CINCO DE FEBRERO</t>
  </si>
  <si>
    <t>ELVIRA ROSA SALGADO PEREZ</t>
  </si>
  <si>
    <t>KRA. 39B No.18D-28 Barrio Cinco de Febrero</t>
  </si>
  <si>
    <t>3205422969</t>
  </si>
  <si>
    <t>CORDOBA</t>
  </si>
  <si>
    <t>ANNERIS  ISABEL COLON CEBALLOS</t>
  </si>
  <si>
    <t xml:space="preserve">CALLE  20 No.11- 32 </t>
  </si>
  <si>
    <t>3017127730</t>
  </si>
  <si>
    <t xml:space="preserve">LAS DELICIAS </t>
  </si>
  <si>
    <t>ARACELYS  MARIA ALBAN  RAMOS</t>
  </si>
  <si>
    <t>KRA. 4 No.9-32 Barrio las Delicias</t>
  </si>
  <si>
    <t xml:space="preserve"> 3005173086</t>
  </si>
  <si>
    <t>EL CARMEN</t>
  </si>
  <si>
    <t>ANGELICA  FELIPE VILLALOBOS</t>
  </si>
  <si>
    <t>CALLE  19 KRA. PRIMERA</t>
  </si>
  <si>
    <t>4240010</t>
  </si>
  <si>
    <t>ELISA CELEDON</t>
  </si>
  <si>
    <t>JULIETH  JOHANA MUÑOZ RUIZ</t>
  </si>
  <si>
    <t xml:space="preserve">Kra 18 No 42-04 Barrio Elisa Celedón </t>
  </si>
  <si>
    <t>3187579438</t>
  </si>
  <si>
    <t>A.P.F. PALMOR</t>
  </si>
  <si>
    <t>BEATRIZ HELENA GUERRERO</t>
  </si>
  <si>
    <t>PALMOR SIERRA NEVADA</t>
  </si>
  <si>
    <t>3135684125</t>
  </si>
  <si>
    <t>JORGE ELIECER GAITAN</t>
  </si>
  <si>
    <t>MARITZA ISABEL BARRAZA RODRIGUEZ</t>
  </si>
  <si>
    <t xml:space="preserve">CALLE 1 KRA. 24  B. Jorge E. Gaitán </t>
  </si>
  <si>
    <t>3126714926</t>
  </si>
  <si>
    <t>LA CONCEPCIÓN</t>
  </si>
  <si>
    <t>NELSY ELENA PAREJO TOVAR</t>
  </si>
  <si>
    <t>CALLE 29 No.25-24</t>
  </si>
  <si>
    <t>3145875195</t>
  </si>
  <si>
    <t>LA FLORESTA</t>
  </si>
  <si>
    <t>NANCY BEATRIZ NOCHE RAMIREZ</t>
  </si>
  <si>
    <t>CALLE 18C No.18C-17</t>
  </si>
  <si>
    <t>3157720486</t>
  </si>
  <si>
    <t>LOMA FRESCA MANZANAREZ</t>
  </si>
  <si>
    <t>YANETH   RAMIREZ GUETTE</t>
  </si>
  <si>
    <t>CALLE 10 No. 25-42</t>
  </si>
  <si>
    <t>3002860009</t>
  </si>
  <si>
    <t>MARGARITAS NAZARENO</t>
  </si>
  <si>
    <t>ROSIRIS   FORNARIS</t>
  </si>
  <si>
    <t>CALLE 7A No.24-38</t>
  </si>
  <si>
    <t>3215939847</t>
  </si>
  <si>
    <t>MICAEL COTES</t>
  </si>
  <si>
    <t>ROXANA   CARBONÓ MEJÍA</t>
  </si>
  <si>
    <t>CALLE 19 No 18-21</t>
  </si>
  <si>
    <t>3163154268</t>
  </si>
  <si>
    <t>NELSON PEREZ</t>
  </si>
  <si>
    <t>LILIANA MARIA OTERO AHUMADA</t>
  </si>
  <si>
    <t>CALLE 36 KRA.19 ESQUINA</t>
  </si>
  <si>
    <t>3218114710</t>
  </si>
  <si>
    <t>OBRERO</t>
  </si>
  <si>
    <t>AMERICA  HERRERA DE FANDIÑO</t>
  </si>
  <si>
    <t>Carrera 18 # 21-10 Frente Al Cementerio</t>
  </si>
  <si>
    <t xml:space="preserve">3136118268-4103883 </t>
  </si>
  <si>
    <t>OBRERO SUR</t>
  </si>
  <si>
    <t>ANACELLIS GENITH GUTIERREZ MANCILLA</t>
  </si>
  <si>
    <t>CALLE 30 No. 20-91</t>
  </si>
  <si>
    <t>3002723268</t>
  </si>
  <si>
    <t>PARAISO POLVORIN</t>
  </si>
  <si>
    <t>GENITH MERCEDES GUERRA CASTRO</t>
  </si>
  <si>
    <t>CALLE 22 No.29-01</t>
  </si>
  <si>
    <t>4101228</t>
  </si>
  <si>
    <t>PARAISO SEGUNDO</t>
  </si>
  <si>
    <t>LOURDES BEATRIZ BRAGAN VASQUEZ</t>
  </si>
  <si>
    <t>CALLE 26 No .25-06</t>
  </si>
  <si>
    <t>3003169969</t>
  </si>
  <si>
    <t>PARIS</t>
  </si>
  <si>
    <t>CAROLA  CELINA GUTIERREZ LLERENA</t>
  </si>
  <si>
    <t xml:space="preserve">KRA. 16 No. 2-20 </t>
  </si>
  <si>
    <t>3205323996</t>
  </si>
  <si>
    <t>EL PORVENIR</t>
  </si>
  <si>
    <t>SARAY INOCENTA OSPINA  SOLANO</t>
  </si>
  <si>
    <t>CALLE 14 No.26-05</t>
  </si>
  <si>
    <t>3126792139</t>
  </si>
  <si>
    <t>SAN PEDRO DE LA SIERRA</t>
  </si>
  <si>
    <t>LUZ  EVERY CUELLAR RUBIO</t>
  </si>
  <si>
    <t>San Pedro De La Sierra</t>
  </si>
  <si>
    <t>3135332335</t>
  </si>
  <si>
    <t>SANTA INES</t>
  </si>
  <si>
    <t>DORIS  ESTELA SANDOVAL NAVARRO</t>
  </si>
  <si>
    <t>CALLE 21 CARRERA 6 ESQUINA</t>
  </si>
  <si>
    <t>4241307</t>
  </si>
  <si>
    <t>SEVILLANO</t>
  </si>
  <si>
    <t>DELCY   PEREZ CARRILLO</t>
  </si>
  <si>
    <t>VEREDA SEVILLANO CALLE PRINCIPAL</t>
  </si>
  <si>
    <t>3126454464</t>
  </si>
  <si>
    <t>SIMON BOLIVAR</t>
  </si>
  <si>
    <t>RUTH  MARINA RUA NAVARRO</t>
  </si>
  <si>
    <t xml:space="preserve">MANZANA 20 CASA 16   BARRIO SIMON BOLIVAR                 </t>
  </si>
  <si>
    <t>PALMIRA-</t>
  </si>
  <si>
    <t>LUZNEIDYS  MEJIA FERNANDEZ</t>
  </si>
  <si>
    <t>CALLE 3 KRA. 6  No. 6-26</t>
  </si>
  <si>
    <t>3016237719</t>
  </si>
  <si>
    <t>PUEBLO VIEJO I</t>
  </si>
  <si>
    <t>LEDYS  DOMINGUEZ LOPEZ</t>
  </si>
  <si>
    <t>CALLE  3 # 4-72  BARRIO LA UNION</t>
  </si>
  <si>
    <t>3215867043</t>
  </si>
  <si>
    <t>PUEBLO VIEJO II</t>
  </si>
  <si>
    <t>CASTA MATILDE BARRIOS CEBALLOS</t>
  </si>
  <si>
    <t>CALLE 5 No.5-31</t>
  </si>
  <si>
    <t>3164535115</t>
  </si>
  <si>
    <t>TASAJERA I</t>
  </si>
  <si>
    <t>ESTHER AGRIPINA ARIZA OROZCO</t>
  </si>
  <si>
    <t>CALLE 6 # 1d-19 BARRIO LA CUARENTA</t>
  </si>
  <si>
    <t>3123304428</t>
  </si>
  <si>
    <t>TASAJERA II</t>
  </si>
  <si>
    <t>MARYURIS ISABEL ACOSTA CASTILLO</t>
  </si>
  <si>
    <t xml:space="preserve">CALLE </t>
  </si>
  <si>
    <t>3163135245</t>
  </si>
  <si>
    <t>HOGAR AGRUPADO SAN RAFAEL LAS CASITAS</t>
  </si>
  <si>
    <t>BERLIDES    ORTEGA FERREIRA</t>
  </si>
  <si>
    <t>SAN RAFAEL LAS CASITAS</t>
  </si>
  <si>
    <t>3126525952</t>
  </si>
  <si>
    <t>EL RECUERDO</t>
  </si>
  <si>
    <t>LILIANA  MARIA CHARRIS  MALDON</t>
  </si>
  <si>
    <t>CALLE 20 No.3A-27</t>
  </si>
  <si>
    <t>3007749229</t>
  </si>
  <si>
    <t>REMOLINO-</t>
  </si>
  <si>
    <t>RUBY ISABEL CHALA DIAZ</t>
  </si>
  <si>
    <t>KRA. TERCERA A No. 19-2</t>
  </si>
  <si>
    <t>3002119967</t>
  </si>
  <si>
    <t>SAN RAFAEL</t>
  </si>
  <si>
    <t>YESENIA  MANCILLA VIZCAINO</t>
  </si>
  <si>
    <t xml:space="preserve">CORREGIMIENTO DE SAN RAFAEL </t>
  </si>
  <si>
    <t>3126216054</t>
  </si>
  <si>
    <t>SANTA RITA</t>
  </si>
  <si>
    <t>MARIA MAGDALENA MONTENEGRO ACOSTA</t>
  </si>
  <si>
    <t>CALLE 8 No.6-01 BARRIO ABAJO</t>
  </si>
  <si>
    <t xml:space="preserve">3015250166 - 5097033 </t>
  </si>
  <si>
    <t>ISABEL   CARRILLO</t>
  </si>
  <si>
    <t>CALLE 5 No. 5-37</t>
  </si>
  <si>
    <t xml:space="preserve"> 318-6972631</t>
  </si>
  <si>
    <t>HOGAR AGRUPADO SITIONUEVO</t>
  </si>
  <si>
    <t>CELENIS   MANGA YEPES</t>
  </si>
  <si>
    <t>CALLE 2 No 11-35  SITIO NUEVO</t>
  </si>
  <si>
    <t>3215656778</t>
  </si>
  <si>
    <t>ABAJO</t>
  </si>
  <si>
    <t>BAHILDA ROSA PALACIO GAMERO</t>
  </si>
  <si>
    <t>CALLE 8 No 21-56</t>
  </si>
  <si>
    <t>3145573794</t>
  </si>
  <si>
    <t>BUENAVISTA</t>
  </si>
  <si>
    <t>MINERVA  MORENO RETAMOZO</t>
  </si>
  <si>
    <t xml:space="preserve">BUENAVISTA </t>
  </si>
  <si>
    <t>3107215975</t>
  </si>
  <si>
    <t>CARMONA</t>
  </si>
  <si>
    <t>NORBERTA  ISABEL MERCADO OROZCO</t>
  </si>
  <si>
    <t>VEREDA CARMONA</t>
  </si>
  <si>
    <t>3014085596</t>
  </si>
  <si>
    <t>NUEVA VENECIA</t>
  </si>
  <si>
    <t>ANGELA  DONADO GUTIERREZ</t>
  </si>
  <si>
    <t xml:space="preserve">NUEVAVENECIA </t>
  </si>
  <si>
    <t>3126249700</t>
  </si>
  <si>
    <t>PALERMO</t>
  </si>
  <si>
    <t>GLADYS  BARCINILLA GARCIA</t>
  </si>
  <si>
    <t>Calle 2 No.4-07</t>
  </si>
  <si>
    <t>3153413390</t>
  </si>
  <si>
    <t>EL RINCÓN</t>
  </si>
  <si>
    <t>MARIA  DEL CARMEN MIRANDA CHARRIS</t>
  </si>
  <si>
    <t>Calle 3</t>
  </si>
  <si>
    <t>3145369568</t>
  </si>
  <si>
    <t>LA AGUJA</t>
  </si>
  <si>
    <t>LUZ  MARINA MARTINEZ JIMENEZ</t>
  </si>
  <si>
    <t>CALLE 1 No. 5-07</t>
  </si>
  <si>
    <t>3107406114</t>
  </si>
  <si>
    <t>RIO FRIO</t>
  </si>
  <si>
    <t>MERCEDES  MARTINEZ CHARRIS</t>
  </si>
  <si>
    <t>CALLE 2  # 6-26</t>
  </si>
  <si>
    <t>3184599774</t>
  </si>
  <si>
    <t>GUACAMAYAL</t>
  </si>
  <si>
    <t>CLAUDIA PATRICIA PONZON RUIZ</t>
  </si>
  <si>
    <t>CALLE PRIMERA  No.7B-86</t>
  </si>
  <si>
    <t>3215445735</t>
  </si>
  <si>
    <t>GUAMACHITO</t>
  </si>
  <si>
    <t>MARISELA   BARÓN VILLA</t>
  </si>
  <si>
    <t>CALLE 3 No. 2-33</t>
  </si>
  <si>
    <t>3215000777</t>
  </si>
  <si>
    <t>IBERIA</t>
  </si>
  <si>
    <t>KATHERINE  LUCIA  ZUÑIGA  GALVIS</t>
  </si>
  <si>
    <t>CALLE PRINCIPAL IBERIA</t>
  </si>
  <si>
    <t>3106160055</t>
  </si>
  <si>
    <t>JULIO ZAWADY</t>
  </si>
  <si>
    <t>AMINTA  ISABEL BARRIOS ESCORCIA</t>
  </si>
  <si>
    <t>KRA. 2 No. 3-30</t>
  </si>
  <si>
    <t>3208961136</t>
  </si>
  <si>
    <t>LA CANDELARIA</t>
  </si>
  <si>
    <t>MAGALYS   CARRILLO OROZCO</t>
  </si>
  <si>
    <t>KRA. 2A  No. 4-26   CANDELARIA</t>
  </si>
  <si>
    <t>3204778323</t>
  </si>
  <si>
    <t>LA GRAN VIA</t>
  </si>
  <si>
    <t>GRISELDA  ENITH  DUICA VILLA</t>
  </si>
  <si>
    <t>CALLE 6  KRA 4  CASA 605</t>
  </si>
  <si>
    <t xml:space="preserve"> 3114305938</t>
  </si>
  <si>
    <t>LA PERDIDA</t>
  </si>
  <si>
    <t>GLENIS  RONCO CACERES</t>
  </si>
  <si>
    <t>CALLE PRINCIPAL VEREDA LA PERDIDA</t>
  </si>
  <si>
    <t>3135031904</t>
  </si>
  <si>
    <t>ORIHUECA-</t>
  </si>
  <si>
    <t>ZENEIDA PATRICIA PASION ESTRADA</t>
  </si>
  <si>
    <t>CALLE 5 No.12-04</t>
  </si>
  <si>
    <t>3145779394</t>
  </si>
  <si>
    <t>PALOMAR</t>
  </si>
  <si>
    <t>HILDA MERCEDES RUDA MARTINEZ</t>
  </si>
  <si>
    <t>CALLE 4 No.1A-31</t>
  </si>
  <si>
    <t>3122591143</t>
  </si>
  <si>
    <t>SAN JOSE DE KENNEDY</t>
  </si>
  <si>
    <t>EXMIR  MOVILLA BALLESTAS</t>
  </si>
  <si>
    <t>CALLE 3 KRA.4 Esquina</t>
  </si>
  <si>
    <t>3135504.836</t>
  </si>
  <si>
    <t>SEVILLA</t>
  </si>
  <si>
    <t>SANDRA PATRICIA CHARRIS CONRADO</t>
  </si>
  <si>
    <t>Carrera 4 # 5-60 Calle La Bombonera</t>
  </si>
  <si>
    <t>3163162350</t>
  </si>
  <si>
    <t>TUCURINCA (Divino Niño )</t>
  </si>
  <si>
    <t>YENIS  RODRIGUEZ  CARDENAS</t>
  </si>
  <si>
    <t>CALLE 6  #  6-28</t>
  </si>
  <si>
    <t>3135621272</t>
  </si>
  <si>
    <t>ALGARROBO</t>
  </si>
  <si>
    <t>APF HCB ALGARROBO</t>
  </si>
  <si>
    <t>NOILI DEL CARMEN  GARCIA VALDEZ</t>
  </si>
  <si>
    <t>CRA.10 No.8-44</t>
  </si>
  <si>
    <t xml:space="preserve"> 3135115165</t>
  </si>
  <si>
    <t>AMBULATORIA PAQUETE TIPO 1</t>
  </si>
  <si>
    <t>AMBULATORIA PAQUETE TIPO 2</t>
  </si>
  <si>
    <t>ARACATACA</t>
  </si>
  <si>
    <t>APF HCB  BUENOS AIRES</t>
  </si>
  <si>
    <t>ROSMERY  MERCADO FERNANDEZ</t>
  </si>
  <si>
    <t>CALLE 2B No.1A-48</t>
  </si>
  <si>
    <t xml:space="preserve"> 3145149338</t>
  </si>
  <si>
    <t>APF DELMALUIS</t>
  </si>
  <si>
    <t>MADELEINE   TORRES HENRIQUEZ</t>
  </si>
  <si>
    <t>CALLE 7 No.6-102</t>
  </si>
  <si>
    <t xml:space="preserve"> 3215454460</t>
  </si>
  <si>
    <t>APF HCB LA COLOMBIA</t>
  </si>
  <si>
    <t>MARIA DEL ROSARIO   TORRES MENDOZA</t>
  </si>
  <si>
    <t>Calle 2 NO.6-38</t>
  </si>
  <si>
    <t xml:space="preserve"> 3107366389</t>
  </si>
  <si>
    <t>APF HCB 20 DE JULIO</t>
  </si>
  <si>
    <t>CIRA ESTHER  POLO HERNANDEZ</t>
  </si>
  <si>
    <t>CALLE 8A No.8-14</t>
  </si>
  <si>
    <t xml:space="preserve"> 4270055</t>
  </si>
  <si>
    <t>APF HCB RAICES</t>
  </si>
  <si>
    <t>KAREN  CHARRIS PAJARITO</t>
  </si>
  <si>
    <t>CARRERA 16E No.15-23</t>
  </si>
  <si>
    <t xml:space="preserve"> 3004486560</t>
  </si>
  <si>
    <t>APF HCB  SAMPUESITO</t>
  </si>
  <si>
    <t>DELCY  MURILLO GUERRERO</t>
  </si>
  <si>
    <t>CALLE 10 NO.3-37 SAMPUESITO</t>
  </si>
  <si>
    <t xml:space="preserve"> 3173866601</t>
  </si>
  <si>
    <t xml:space="preserve">APF HCB SAN JOSE </t>
  </si>
  <si>
    <t>ANA PATRICIA  DE LA OSSA CASTRO</t>
  </si>
  <si>
    <t>MZ. 5 LOTE 24 ALTO PRADO</t>
  </si>
  <si>
    <t xml:space="preserve"> 3165451966</t>
  </si>
  <si>
    <t xml:space="preserve">APF HCB VIRGEN DEL CARMEN </t>
  </si>
  <si>
    <t>PIEDAD DEL SOCORRO  ANDREWS ROMERO</t>
  </si>
  <si>
    <t>CALLE 11 No.2-44</t>
  </si>
  <si>
    <t xml:space="preserve"> 3126296253</t>
  </si>
  <si>
    <t>APF HCB LA ESPERANZA</t>
  </si>
  <si>
    <t>NERLINDA   GARCIA CANTILLO</t>
  </si>
  <si>
    <t>CALLE 7 No.7-39</t>
  </si>
  <si>
    <t>3003375794</t>
  </si>
  <si>
    <t>APF HCB EL PIÑON</t>
  </si>
  <si>
    <t>IRIS  MONTENEGRO</t>
  </si>
  <si>
    <t>CRA. 3 No. 21-26 EL PIÑON</t>
  </si>
  <si>
    <t>APF HCB CAMPO MURCIA</t>
  </si>
  <si>
    <t>YINEIS  VILLALOBOS VILLAFAÑA</t>
  </si>
  <si>
    <t>CALLE 9 No.9-62</t>
  </si>
  <si>
    <t>3013240966</t>
  </si>
  <si>
    <t>APF HCB PRADITO</t>
  </si>
  <si>
    <t>MERCEDES   ACOSTA CABALLERO</t>
  </si>
  <si>
    <t>CALLE 3A No.3-85 Barrop El Prado</t>
  </si>
  <si>
    <t xml:space="preserve"> 3132541237</t>
  </si>
  <si>
    <t>APF SAN MIGUEL</t>
  </si>
  <si>
    <t>KEYLA CECILIA  PEREZ BARROS</t>
  </si>
  <si>
    <t>CALLE 2 No.1-53</t>
  </si>
  <si>
    <t xml:space="preserve"> 3006413222</t>
  </si>
  <si>
    <t>APF HCB MONTERREY</t>
  </si>
  <si>
    <t>CLAUDIA  ARRIETA ESCORCIA</t>
  </si>
  <si>
    <t>CALLE 8 Nº 26-25 BARRIO MONTERREY</t>
  </si>
  <si>
    <t xml:space="preserve"> 3006413959</t>
  </si>
  <si>
    <t>APF HCB BANCA  DEL FERROCARRIL 1</t>
  </si>
  <si>
    <t>FABIOLA   BLANCO</t>
  </si>
  <si>
    <t>CALLE 11 No 20-37 Barrio Banca Ferrocarril</t>
  </si>
  <si>
    <t xml:space="preserve"> 312646626</t>
  </si>
  <si>
    <t>APF HCB BANCA FERROCARRIL BANCA 2</t>
  </si>
  <si>
    <t>MARYURIS  MARRUGO PANIAGUA</t>
  </si>
  <si>
    <t xml:space="preserve">CRA.24A No.16-60 Barrio Santa Elena </t>
  </si>
  <si>
    <t xml:space="preserve"> 3114320617</t>
  </si>
  <si>
    <t>APF HCB EL PROGRESO</t>
  </si>
  <si>
    <t>MILENA   GUTIERREZ CARRILLO</t>
  </si>
  <si>
    <t>TRANSVERSAL 32 NO.2-17 Barrio el Progreso</t>
  </si>
  <si>
    <t xml:space="preserve"> 3107338333</t>
  </si>
  <si>
    <t>APF HCB FCO DE PAULA</t>
  </si>
  <si>
    <t>DEBORA  POLO DOMINGUEZ</t>
  </si>
  <si>
    <t>CALLE 19  N° 19A-15-20 B.20 DE DICIEMBRE</t>
  </si>
  <si>
    <t>APF HCB  HAWAY</t>
  </si>
  <si>
    <t>YOLIMA   CABALLERO SAN JUAN</t>
  </si>
  <si>
    <t>CALLE 3B Nº 14 A 04</t>
  </si>
  <si>
    <t xml:space="preserve"> 3107329120</t>
  </si>
  <si>
    <t xml:space="preserve">APF HCB LA ESMERALDA </t>
  </si>
  <si>
    <t>ISOLINA  BERBEN DE CASTIBLACO</t>
  </si>
  <si>
    <t>CALLE  5C No.17-33</t>
  </si>
  <si>
    <t>CARMEN  PADILLA ESCALANTE</t>
  </si>
  <si>
    <t>TRANSVERSAL 2B No.6a-25 Ciudad Jardin</t>
  </si>
  <si>
    <t>3107196851</t>
  </si>
  <si>
    <t>APF HCB LA ESPERANZA 2</t>
  </si>
  <si>
    <t>CARMEN SOFIA  ALTAMAR RUIZ</t>
  </si>
  <si>
    <t>DIAGONAL 5A No.27-29</t>
  </si>
  <si>
    <t xml:space="preserve"> 3166865304</t>
  </si>
  <si>
    <t>APF LOMA FRESC 1</t>
  </si>
  <si>
    <t>NANCY ESTHER  GAMERO LARA</t>
  </si>
  <si>
    <t>TRANSVERSAL 7 No.8B--15 Barrio Juan 23</t>
  </si>
  <si>
    <t xml:space="preserve"> 3145010338</t>
  </si>
  <si>
    <t>Apf Loma Fresc2</t>
  </si>
  <si>
    <t>YORCELIS  SANCHEZ GARCIA</t>
  </si>
  <si>
    <t>Transversal 8 No.8-08 Barrio Juan 23</t>
  </si>
  <si>
    <t>Apf San Bernardo</t>
  </si>
  <si>
    <t>ADA PAOLA   DIAZ RIVERA</t>
  </si>
  <si>
    <t>CRA.3 No.16-42 Barrio San Bernardo</t>
  </si>
  <si>
    <t>APF HCB SIMON BOLIVAR</t>
  </si>
  <si>
    <t>YISNOR  VILLAFAÑE FONSECA</t>
  </si>
  <si>
    <t>TRANSV. 31A DIAG. 5C No.35c-36</t>
  </si>
  <si>
    <t xml:space="preserve"> 3106594949</t>
  </si>
  <si>
    <t>APF 24 ENERO</t>
  </si>
  <si>
    <t>ZEYDIS   CARPIO POLO</t>
  </si>
  <si>
    <t>CALLE 25 Nº 19B-52</t>
  </si>
  <si>
    <t xml:space="preserve"> 3004755145</t>
  </si>
  <si>
    <t>APF CARMEN DEL M</t>
  </si>
  <si>
    <t>PAOLA MARIA GAMEZ SANTODOMINGO</t>
  </si>
  <si>
    <t>CARMEN DEL MAGDALENA</t>
  </si>
  <si>
    <t>APF GARRAPA</t>
  </si>
  <si>
    <t>ISABEL  MARIA PERTUZ CASTRO</t>
  </si>
  <si>
    <t>CORREGIMIENTO GARRAPATA</t>
  </si>
  <si>
    <t>APF JAGUEY</t>
  </si>
  <si>
    <t>CECILIA  CABALLERO</t>
  </si>
  <si>
    <t>CARRERA 6 No. 9-20</t>
  </si>
  <si>
    <t xml:space="preserve"> 3145512977</t>
  </si>
  <si>
    <t>APF LOS ROBLES</t>
  </si>
  <si>
    <t>PRUDENCIA   JARABA GUETTE</t>
  </si>
  <si>
    <t>CALLE 18A Nº 19B - 41</t>
  </si>
  <si>
    <t>APF NUEVA ESPERANZA</t>
  </si>
  <si>
    <t>YORLANIS JUDITH MERCADO</t>
  </si>
  <si>
    <t>CALLE  16 Nº 21-05</t>
  </si>
  <si>
    <t>APF PARAISO</t>
  </si>
  <si>
    <t>PETRONA   BOLAÑOS VILORIA</t>
  </si>
  <si>
    <t xml:space="preserve"> CALLE RINCON.</t>
  </si>
  <si>
    <t>APF PIÑUELAS</t>
  </si>
  <si>
    <t>ADELA   MARTINEZ</t>
  </si>
  <si>
    <t>FRENTE AL PUESTO DE SALUD.</t>
  </si>
  <si>
    <t>APF SHILLER</t>
  </si>
  <si>
    <t>ADONILDA   MONTENEGRO BARRIOS</t>
  </si>
  <si>
    <t>CALLE 2 Nº 13 - 16</t>
  </si>
  <si>
    <t>RUBIELA TORRES</t>
  </si>
  <si>
    <t>RUBIELA  TORRES</t>
  </si>
  <si>
    <t>CRA. 7 No. 7-52 CERRO DE SAN ANTONIO</t>
  </si>
  <si>
    <t>312-6515105</t>
  </si>
  <si>
    <t>Emilce de Angel</t>
  </si>
  <si>
    <t>Frente al Campo de Futbol</t>
  </si>
  <si>
    <t xml:space="preserve"> 3116590833</t>
  </si>
  <si>
    <t>VICTORIA CAMARGO</t>
  </si>
  <si>
    <t>VICTORIA  CAMARGO</t>
  </si>
  <si>
    <t xml:space="preserve"> 4126059816</t>
  </si>
  <si>
    <t>Magalys Aroca</t>
  </si>
  <si>
    <t>MAGALY   AROCA</t>
  </si>
  <si>
    <t xml:space="preserve">CLLE DE LA ALCALDIA </t>
  </si>
  <si>
    <t xml:space="preserve"> 3137318573</t>
  </si>
  <si>
    <t>CIELO SALGADO</t>
  </si>
  <si>
    <t>CIELO  SALGADO</t>
  </si>
  <si>
    <t>Calle Principal</t>
  </si>
  <si>
    <t>HCB-COM SANTA ROSA DE LIMA</t>
  </si>
  <si>
    <t>LUZ MARINA ALFARO DE GARCIA</t>
  </si>
  <si>
    <t xml:space="preserve">BARRIO SANTA ROSA, CALLE 10 CRA 9 ESQUINA, CABECERA MUNICIPAL  </t>
  </si>
  <si>
    <t xml:space="preserve"> 4295700</t>
  </si>
  <si>
    <t>HCB COM. 2 DE FEBRERO</t>
  </si>
  <si>
    <t>LILIBETH   VILORIA TORRES</t>
  </si>
  <si>
    <t>Carrera 4 No. 14-65 Barrio Dos de Febrero</t>
  </si>
  <si>
    <t>3215344204</t>
  </si>
  <si>
    <t>HCB COM. BELEN</t>
  </si>
  <si>
    <t>KETTYS LEONOR PEÑALOZA OLIVELLA</t>
  </si>
  <si>
    <t>CARRETERA EL BANCO-CHIMICHAGUA, KM. 7 CORREGIMIENTO BELEN</t>
  </si>
  <si>
    <t xml:space="preserve"> 3116586470</t>
  </si>
  <si>
    <t>HCB COM. LA CANDELARIA</t>
  </si>
  <si>
    <t>MARCE    ELENA BENAVIDES LIÑAN</t>
  </si>
  <si>
    <t>CARRERA 1 No.15-113, BRIO. LA CANDELARIA</t>
  </si>
  <si>
    <t xml:space="preserve"> 3135988136</t>
  </si>
  <si>
    <t>HCB COM. LAS AMERICAS</t>
  </si>
  <si>
    <t>LUZ     MARINA CANO RANGEL</t>
  </si>
  <si>
    <t xml:space="preserve">CALLE 9 CARRERA 15 No.1-64 BARRIO LAS AMERICAS, CABECERA MUNICIPAL </t>
  </si>
  <si>
    <t xml:space="preserve"> 4295877</t>
  </si>
  <si>
    <t>HCB COM. EL CESAR</t>
  </si>
  <si>
    <t>IRMA  LINARES VARGAS</t>
  </si>
  <si>
    <t>CALLE 2 No.9-55, BRIO. EL BANQUITO</t>
  </si>
  <si>
    <t>4292132</t>
  </si>
  <si>
    <t>CORREGIMIENTO EL TREBOL</t>
  </si>
  <si>
    <t>NELSY CARDENAS VANEGAS</t>
  </si>
  <si>
    <t>Carretera El Banco - Chimichagua. Correg El Trebol</t>
  </si>
  <si>
    <t>3145010268</t>
  </si>
  <si>
    <t>CORREGIMIENTO URQUIJO</t>
  </si>
  <si>
    <t>LISETH  HERNANDEZ FUENTES</t>
  </si>
  <si>
    <t>CARRETERA GUAMAL-ASTREA, ENTRADA AL CGTO. URQUIJO</t>
  </si>
  <si>
    <t>3135802224</t>
  </si>
  <si>
    <t>CORREGIMIENTO LOS ANDES</t>
  </si>
  <si>
    <t>ARELIS  YEPEZ GUILLEN</t>
  </si>
  <si>
    <t>CARRETERA GUAMAL-ASTREA, KM.17 CGTO. LOS ANDES</t>
  </si>
  <si>
    <t>3135635606</t>
  </si>
  <si>
    <t>HCB EL HORNO</t>
  </si>
  <si>
    <t>IDALIA  RETAMOZO FLORES</t>
  </si>
  <si>
    <t>CORREGIMIENTO DEL HORNO</t>
  </si>
  <si>
    <t>HCB CABRERA</t>
  </si>
  <si>
    <t>MERCEDES    OLIVERO CONTRERAS</t>
  </si>
  <si>
    <t>BARRIO CENTRO CORREGIMIENTO DE CABRERA</t>
  </si>
  <si>
    <t xml:space="preserve"> 3107028899</t>
  </si>
  <si>
    <t>HCB FILADELFIA</t>
  </si>
  <si>
    <t>NOREIDA    QUIROZ RICO</t>
  </si>
  <si>
    <t>Nueva Urbanizaciòn Filadelfia</t>
  </si>
  <si>
    <t xml:space="preserve"> 3132506974</t>
  </si>
  <si>
    <t>HOGAR AGRUPADO</t>
  </si>
  <si>
    <t>MERCY   OLIVEROS GAVIRIA</t>
  </si>
  <si>
    <t>CERCA AL BARRIO EL CARMEN</t>
  </si>
  <si>
    <t>HCB LA LUCHA</t>
  </si>
  <si>
    <t>FANNY    JIMENEZ ROPERO</t>
  </si>
  <si>
    <t>CALLE LARGA CORREGIMIENTO LA LUCHA</t>
  </si>
  <si>
    <t xml:space="preserve">3135263395 </t>
  </si>
  <si>
    <t>HCB SANTA TERESA</t>
  </si>
  <si>
    <t>YANETH  RAMOS</t>
  </si>
  <si>
    <t>Diagonal Tienda Comunitaria Santa Teresa</t>
  </si>
  <si>
    <t xml:space="preserve"> 3106827616</t>
  </si>
  <si>
    <t>HCB GUINEA</t>
  </si>
  <si>
    <t>BERTA    SILVA MARTINEZ</t>
  </si>
  <si>
    <t xml:space="preserve"> BARRIO CENTRO CORREGIMIENTO DE GUINEA</t>
  </si>
  <si>
    <t xml:space="preserve"> 3126663858</t>
  </si>
  <si>
    <t>HCB PALOMAR</t>
  </si>
  <si>
    <t>ELAINIS   FAJARDO CORONADO</t>
  </si>
  <si>
    <t>CORREGIMIENTO PALOMAR</t>
  </si>
  <si>
    <t>HCB JANEIRO</t>
  </si>
  <si>
    <t>TELMIRA    CARRASCAL VILLARREAL</t>
  </si>
  <si>
    <t xml:space="preserve">CALLE PRINCIPAL CORREGIMIENTO DE JANEIRO </t>
  </si>
  <si>
    <t xml:space="preserve"> 3107134785</t>
  </si>
  <si>
    <t>HCB BERMEJAL</t>
  </si>
  <si>
    <t>ROXANA    MARIN ROJAS</t>
  </si>
  <si>
    <t>CALLE CENTRALCORREGIMIENTO DE BERMEJAL</t>
  </si>
  <si>
    <t xml:space="preserve"> 3114216789</t>
  </si>
  <si>
    <t>HCB SAN FERNANDO</t>
  </si>
  <si>
    <t>UBALDINA   JIMENEZ ALVARINO</t>
  </si>
  <si>
    <t>Carrera 5A-99 - San Fernando</t>
  </si>
  <si>
    <t xml:space="preserve"> 3135802459</t>
  </si>
  <si>
    <t>CDI SANTANERITO SEDE 2 - SANTA ANA</t>
  </si>
  <si>
    <t>EVELIS  BARROS ALVARADO</t>
  </si>
  <si>
    <t>BARRIO 20 DE ABRIL</t>
  </si>
  <si>
    <t xml:space="preserve"> 3125690418</t>
  </si>
  <si>
    <t>CON INFRAESTRUCTURA ICBF</t>
  </si>
  <si>
    <t>HCB JARABA</t>
  </si>
  <si>
    <t>MERLY  VERGARA PEREZ</t>
  </si>
  <si>
    <t>CALLE PRINCIPAL</t>
  </si>
  <si>
    <t xml:space="preserve"> 3126830005</t>
  </si>
  <si>
    <t>HCB DE PUERTO ARTURO</t>
  </si>
  <si>
    <t>ZENITH  CONTRERA MACHADO</t>
  </si>
  <si>
    <t>A LADO IGLESIA</t>
  </si>
  <si>
    <t>HCB LA UNION</t>
  </si>
  <si>
    <t>FE DEL CARMEN NAVARRO ECHAVEZ</t>
  </si>
  <si>
    <t>SANTA ROSA</t>
  </si>
  <si>
    <t>UNIDADES DE SERVICIO</t>
  </si>
  <si>
    <t>No.</t>
  </si>
  <si>
    <t>Unidad de Servicio</t>
  </si>
  <si>
    <t>Nota: Los Puntos de Distribución con marca US en su última columna son también unidades de servicio</t>
  </si>
  <si>
    <t xml:space="preserve">ANEXO 3:  PUNTOS DE DISTRIBUCIÓN DE LA MUESTRA </t>
  </si>
  <si>
    <t>Nota:  Además de éstas unidades de servicio, se deberá incluir como unidades de servicio de la muestra, los puntos de distribución del Anexo 3 que están marcados como Unidades de Servicio. La suma de las US del Anexo 3 y del Anexo 4 conforman las 40 US de la muestra.</t>
  </si>
  <si>
    <t>ANEXO 5: HISTORICO DE DISTRIBUCIÓN EN LOS ÚLTIMOS 3 MESES DEL 2012 A LOS PUNTOS DE DISTRIBUCIÓN DE LA MUESTRA</t>
  </si>
  <si>
    <t>ANEXO 4: UNIDADES EJECUTORAS DE LA MUESTRA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</si>
</sst>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indexed="64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medium">
        <color indexed="64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indexed="64"/>
      </bottom>
      <diagonal/>
    </border>
    <border>
      <left style="thin">
        <color theme="0" tint="-0.24994659260841701"/>
      </left>
      <right style="medium">
        <color indexed="64"/>
      </right>
      <top style="thin">
        <color theme="0" tint="-0.24994659260841701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3">
    <xf numFmtId="0" fontId="0" fillId="0" borderId="0" xfId="0"/>
    <xf numFmtId="164" fontId="0" fillId="0" borderId="0" xfId="1" applyNumberFormat="1" applyFont="1" applyFill="1" applyBorder="1"/>
    <xf numFmtId="164" fontId="2" fillId="0" borderId="0" xfId="1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0" fillId="3" borderId="1" xfId="1" applyNumberFormat="1" applyFont="1" applyFill="1" applyBorder="1"/>
    <xf numFmtId="0" fontId="0" fillId="0" borderId="2" xfId="0" applyFill="1" applyBorder="1"/>
    <xf numFmtId="1" fontId="0" fillId="0" borderId="2" xfId="0" applyNumberFormat="1" applyFill="1" applyBorder="1"/>
    <xf numFmtId="164" fontId="0" fillId="0" borderId="2" xfId="1" applyNumberFormat="1" applyFont="1" applyFill="1" applyBorder="1"/>
    <xf numFmtId="1" fontId="2" fillId="3" borderId="2" xfId="0" applyNumberFormat="1" applyFont="1" applyFill="1" applyBorder="1"/>
    <xf numFmtId="164" fontId="0" fillId="0" borderId="6" xfId="1" applyNumberFormat="1" applyFont="1" applyFill="1" applyBorder="1"/>
    <xf numFmtId="164" fontId="0" fillId="0" borderId="7" xfId="1" applyNumberFormat="1" applyFont="1" applyFill="1" applyBorder="1"/>
    <xf numFmtId="164" fontId="0" fillId="0" borderId="8" xfId="1" applyNumberFormat="1" applyFont="1" applyFill="1" applyBorder="1"/>
    <xf numFmtId="164" fontId="2" fillId="0" borderId="13" xfId="1" applyNumberFormat="1" applyFont="1" applyFill="1" applyBorder="1" applyAlignment="1">
      <alignment horizontal="center" vertical="center" wrapText="1"/>
    </xf>
    <xf numFmtId="164" fontId="2" fillId="0" borderId="14" xfId="1" applyNumberFormat="1" applyFont="1" applyFill="1" applyBorder="1" applyAlignment="1">
      <alignment horizontal="center" vertical="center" wrapText="1"/>
    </xf>
    <xf numFmtId="164" fontId="0" fillId="0" borderId="15" xfId="1" applyNumberFormat="1" applyFont="1" applyFill="1" applyBorder="1"/>
    <xf numFmtId="164" fontId="0" fillId="0" borderId="16" xfId="1" applyNumberFormat="1" applyFont="1" applyFill="1" applyBorder="1"/>
    <xf numFmtId="164" fontId="2" fillId="4" borderId="3" xfId="1" applyNumberFormat="1" applyFont="1" applyFill="1" applyBorder="1" applyAlignment="1">
      <alignment horizontal="center" vertical="center" wrapText="1"/>
    </xf>
    <xf numFmtId="164" fontId="2" fillId="4" borderId="4" xfId="1" applyNumberFormat="1" applyFont="1" applyFill="1" applyBorder="1" applyAlignment="1">
      <alignment horizontal="center" vertical="center" wrapText="1"/>
    </xf>
    <xf numFmtId="164" fontId="2" fillId="4" borderId="5" xfId="1" applyNumberFormat="1" applyFont="1" applyFill="1" applyBorder="1" applyAlignment="1">
      <alignment horizontal="center" vertical="center" wrapText="1"/>
    </xf>
    <xf numFmtId="164" fontId="2" fillId="5" borderId="12" xfId="1" applyNumberFormat="1" applyFont="1" applyFill="1" applyBorder="1" applyAlignment="1">
      <alignment horizontal="center" vertical="center" wrapText="1"/>
    </xf>
    <xf numFmtId="164" fontId="2" fillId="5" borderId="13" xfId="1" applyNumberFormat="1" applyFont="1" applyFill="1" applyBorder="1" applyAlignment="1">
      <alignment horizontal="center" vertical="center" wrapText="1"/>
    </xf>
    <xf numFmtId="164" fontId="2" fillId="5" borderId="14" xfId="1" applyNumberFormat="1" applyFont="1" applyFill="1" applyBorder="1" applyAlignment="1">
      <alignment horizontal="center" vertical="center" wrapText="1"/>
    </xf>
    <xf numFmtId="0" fontId="2" fillId="3" borderId="2" xfId="0" applyFont="1" applyFill="1" applyBorder="1"/>
    <xf numFmtId="164" fontId="2" fillId="3" borderId="2" xfId="1" applyNumberFormat="1" applyFont="1" applyFill="1" applyBorder="1"/>
    <xf numFmtId="164" fontId="2" fillId="3" borderId="0" xfId="1" applyNumberFormat="1" applyFont="1" applyFill="1" applyBorder="1"/>
    <xf numFmtId="164" fontId="2" fillId="3" borderId="6" xfId="1" applyNumberFormat="1" applyFont="1" applyFill="1" applyBorder="1"/>
    <xf numFmtId="164" fontId="2" fillId="3" borderId="7" xfId="1" applyNumberFormat="1" applyFont="1" applyFill="1" applyBorder="1"/>
    <xf numFmtId="164" fontId="2" fillId="3" borderId="8" xfId="1" applyNumberFormat="1" applyFont="1" applyFill="1" applyBorder="1"/>
    <xf numFmtId="164" fontId="2" fillId="3" borderId="1" xfId="1" applyNumberFormat="1" applyFont="1" applyFill="1" applyBorder="1"/>
    <xf numFmtId="164" fontId="2" fillId="3" borderId="15" xfId="1" applyNumberFormat="1" applyFont="1" applyFill="1" applyBorder="1"/>
    <xf numFmtId="0" fontId="2" fillId="0" borderId="0" xfId="0" applyFont="1"/>
    <xf numFmtId="164" fontId="2" fillId="3" borderId="9" xfId="1" applyNumberFormat="1" applyFont="1" applyFill="1" applyBorder="1"/>
    <xf numFmtId="164" fontId="2" fillId="3" borderId="10" xfId="1" applyNumberFormat="1" applyFont="1" applyFill="1" applyBorder="1"/>
    <xf numFmtId="164" fontId="2" fillId="3" borderId="11" xfId="1" applyNumberFormat="1" applyFont="1" applyFill="1" applyBorder="1"/>
    <xf numFmtId="164" fontId="2" fillId="3" borderId="17" xfId="1" applyNumberFormat="1" applyFont="1" applyFill="1" applyBorder="1"/>
    <xf numFmtId="164" fontId="2" fillId="3" borderId="18" xfId="1" applyNumberFormat="1" applyFont="1" applyFill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1" fontId="2" fillId="0" borderId="13" xfId="0" applyNumberFormat="1" applyFont="1" applyFill="1" applyBorder="1" applyAlignment="1">
      <alignment horizontal="center" vertical="center" wrapText="1"/>
    </xf>
    <xf numFmtId="0" fontId="0" fillId="0" borderId="15" xfId="0" applyFill="1" applyBorder="1"/>
    <xf numFmtId="0" fontId="2" fillId="3" borderId="15" xfId="0" applyFont="1" applyFill="1" applyBorder="1"/>
    <xf numFmtId="164" fontId="2" fillId="3" borderId="16" xfId="1" applyNumberFormat="1" applyFont="1" applyFill="1" applyBorder="1"/>
    <xf numFmtId="0" fontId="2" fillId="3" borderId="17" xfId="0" applyFont="1" applyFill="1" applyBorder="1"/>
    <xf numFmtId="0" fontId="2" fillId="3" borderId="18" xfId="0" applyFont="1" applyFill="1" applyBorder="1"/>
    <xf numFmtId="1" fontId="2" fillId="3" borderId="18" xfId="0" applyNumberFormat="1" applyFont="1" applyFill="1" applyBorder="1"/>
    <xf numFmtId="164" fontId="2" fillId="3" borderId="19" xfId="1" applyNumberFormat="1" applyFont="1" applyFill="1" applyBorder="1"/>
    <xf numFmtId="0" fontId="3" fillId="0" borderId="0" xfId="0" applyFont="1"/>
    <xf numFmtId="0" fontId="0" fillId="0" borderId="20" xfId="0" applyBorder="1"/>
    <xf numFmtId="0" fontId="0" fillId="0" borderId="21" xfId="0" applyBorder="1"/>
    <xf numFmtId="0" fontId="0" fillId="0" borderId="22" xfId="0" applyBorder="1"/>
    <xf numFmtId="164" fontId="2" fillId="6" borderId="13" xfId="1" applyNumberFormat="1" applyFont="1" applyFill="1" applyBorder="1" applyAlignment="1">
      <alignment horizontal="center" vertical="center" wrapText="1"/>
    </xf>
    <xf numFmtId="164" fontId="2" fillId="6" borderId="14" xfId="1" applyNumberFormat="1" applyFont="1" applyFill="1" applyBorder="1" applyAlignment="1">
      <alignment horizontal="center" vertical="center" wrapText="1"/>
    </xf>
    <xf numFmtId="164" fontId="2" fillId="7" borderId="14" xfId="1" applyNumberFormat="1" applyFont="1" applyFill="1" applyBorder="1" applyAlignment="1">
      <alignment horizontal="center" vertical="center" wrapText="1"/>
    </xf>
    <xf numFmtId="164" fontId="2" fillId="8" borderId="13" xfId="1" applyNumberFormat="1" applyFont="1" applyFill="1" applyBorder="1" applyAlignment="1">
      <alignment horizontal="center" vertical="center" wrapText="1"/>
    </xf>
    <xf numFmtId="164" fontId="2" fillId="8" borderId="14" xfId="1" applyNumberFormat="1" applyFont="1" applyFill="1" applyBorder="1" applyAlignment="1">
      <alignment horizontal="center" vertical="center" wrapText="1"/>
    </xf>
    <xf numFmtId="164" fontId="2" fillId="7" borderId="12" xfId="1" applyNumberFormat="1" applyFont="1" applyFill="1" applyBorder="1" applyAlignment="1">
      <alignment horizontal="center" vertical="center" wrapText="1"/>
    </xf>
    <xf numFmtId="165" fontId="4" fillId="3" borderId="29" xfId="0" applyNumberFormat="1" applyFont="1" applyFill="1" applyBorder="1"/>
    <xf numFmtId="164" fontId="0" fillId="0" borderId="0" xfId="1" applyNumberFormat="1" applyFont="1"/>
    <xf numFmtId="164" fontId="4" fillId="3" borderId="29" xfId="1" applyNumberFormat="1" applyFont="1" applyFill="1" applyBorder="1"/>
    <xf numFmtId="164" fontId="4" fillId="3" borderId="31" xfId="1" applyNumberFormat="1" applyFont="1" applyFill="1" applyBorder="1"/>
    <xf numFmtId="164" fontId="4" fillId="3" borderId="30" xfId="1" applyNumberFormat="1" applyFont="1" applyFill="1" applyBorder="1"/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" fontId="2" fillId="2" borderId="13" xfId="0" applyNumberFormat="1" applyFont="1" applyFill="1" applyBorder="1" applyAlignment="1">
      <alignment horizontal="center" vertical="center" wrapText="1"/>
    </xf>
    <xf numFmtId="164" fontId="2" fillId="2" borderId="13" xfId="1" applyNumberFormat="1" applyFont="1" applyFill="1" applyBorder="1" applyAlignment="1">
      <alignment horizontal="center" vertical="center" wrapText="1"/>
    </xf>
    <xf numFmtId="164" fontId="2" fillId="2" borderId="14" xfId="1" applyNumberFormat="1" applyFont="1" applyFill="1" applyBorder="1" applyAlignment="1">
      <alignment horizontal="center" vertical="center" wrapText="1"/>
    </xf>
    <xf numFmtId="0" fontId="0" fillId="9" borderId="15" xfId="0" applyFont="1" applyFill="1" applyBorder="1"/>
    <xf numFmtId="0" fontId="0" fillId="9" borderId="2" xfId="0" applyFont="1" applyFill="1" applyBorder="1"/>
    <xf numFmtId="1" fontId="0" fillId="9" borderId="2" xfId="0" applyNumberFormat="1" applyFont="1" applyFill="1" applyBorder="1"/>
    <xf numFmtId="164" fontId="1" fillId="9" borderId="2" xfId="1" applyNumberFormat="1" applyFont="1" applyFill="1" applyBorder="1"/>
    <xf numFmtId="164" fontId="1" fillId="9" borderId="16" xfId="1" applyNumberFormat="1" applyFont="1" applyFill="1" applyBorder="1"/>
    <xf numFmtId="164" fontId="1" fillId="0" borderId="0" xfId="1" applyNumberFormat="1" applyFont="1"/>
    <xf numFmtId="164" fontId="1" fillId="9" borderId="15" xfId="1" applyNumberFormat="1" applyFont="1" applyFill="1" applyBorder="1"/>
    <xf numFmtId="0" fontId="0" fillId="0" borderId="0" xfId="0" applyFont="1"/>
    <xf numFmtId="0" fontId="0" fillId="9" borderId="17" xfId="0" applyFont="1" applyFill="1" applyBorder="1"/>
    <xf numFmtId="0" fontId="0" fillId="9" borderId="18" xfId="0" applyFont="1" applyFill="1" applyBorder="1"/>
    <xf numFmtId="1" fontId="0" fillId="9" borderId="18" xfId="0" applyNumberFormat="1" applyFont="1" applyFill="1" applyBorder="1"/>
    <xf numFmtId="164" fontId="1" fillId="9" borderId="18" xfId="1" applyNumberFormat="1" applyFont="1" applyFill="1" applyBorder="1"/>
    <xf numFmtId="164" fontId="1" fillId="9" borderId="19" xfId="1" applyNumberFormat="1" applyFont="1" applyFill="1" applyBorder="1"/>
    <xf numFmtId="164" fontId="1" fillId="9" borderId="17" xfId="1" applyNumberFormat="1" applyFont="1" applyFill="1" applyBorder="1"/>
    <xf numFmtId="164" fontId="0" fillId="0" borderId="23" xfId="0" applyNumberFormat="1" applyBorder="1"/>
    <xf numFmtId="164" fontId="0" fillId="0" borderId="24" xfId="0" applyNumberFormat="1" applyBorder="1"/>
    <xf numFmtId="164" fontId="0" fillId="0" borderId="25" xfId="0" applyNumberFormat="1" applyBorder="1"/>
    <xf numFmtId="164" fontId="0" fillId="0" borderId="26" xfId="0" applyNumberFormat="1" applyBorder="1"/>
    <xf numFmtId="164" fontId="0" fillId="0" borderId="27" xfId="0" applyNumberFormat="1" applyBorder="1"/>
    <xf numFmtId="164" fontId="0" fillId="0" borderId="28" xfId="0" applyNumberFormat="1" applyBorder="1"/>
    <xf numFmtId="0" fontId="0" fillId="10" borderId="15" xfId="0" applyFont="1" applyFill="1" applyBorder="1"/>
    <xf numFmtId="0" fontId="0" fillId="10" borderId="2" xfId="0" applyFont="1" applyFill="1" applyBorder="1"/>
    <xf numFmtId="1" fontId="0" fillId="10" borderId="2" xfId="0" applyNumberFormat="1" applyFont="1" applyFill="1" applyBorder="1"/>
    <xf numFmtId="164" fontId="1" fillId="10" borderId="2" xfId="1" applyNumberFormat="1" applyFont="1" applyFill="1" applyBorder="1"/>
    <xf numFmtId="164" fontId="1" fillId="10" borderId="16" xfId="1" applyNumberFormat="1" applyFont="1" applyFill="1" applyBorder="1"/>
    <xf numFmtId="0" fontId="5" fillId="0" borderId="0" xfId="0" applyFont="1"/>
    <xf numFmtId="0" fontId="6" fillId="0" borderId="0" xfId="0" applyFont="1"/>
    <xf numFmtId="0" fontId="0" fillId="9" borderId="2" xfId="0" applyFont="1" applyFill="1" applyBorder="1" applyAlignment="1">
      <alignment horizontal="center"/>
    </xf>
    <xf numFmtId="0" fontId="0" fillId="9" borderId="18" xfId="0" applyFont="1" applyFill="1" applyBorder="1" applyAlignment="1">
      <alignment horizontal="center"/>
    </xf>
    <xf numFmtId="0" fontId="2" fillId="2" borderId="32" xfId="0" applyFont="1" applyFill="1" applyBorder="1" applyAlignment="1">
      <alignment horizontal="center" vertical="center" wrapText="1"/>
    </xf>
    <xf numFmtId="164" fontId="2" fillId="2" borderId="33" xfId="1" applyNumberFormat="1" applyFont="1" applyFill="1" applyBorder="1" applyAlignment="1">
      <alignment horizontal="center" vertical="center" wrapText="1"/>
    </xf>
    <xf numFmtId="164" fontId="0" fillId="0" borderId="35" xfId="1" applyNumberFormat="1" applyFont="1" applyBorder="1" applyAlignment="1">
      <alignment horizontal="center"/>
    </xf>
    <xf numFmtId="164" fontId="1" fillId="0" borderId="34" xfId="1" applyNumberFormat="1" applyFont="1" applyBorder="1" applyAlignment="1">
      <alignment horizontal="center"/>
    </xf>
    <xf numFmtId="164" fontId="1" fillId="0" borderId="36" xfId="1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0" borderId="0" xfId="0" applyFont="1"/>
  </cellXfs>
  <cellStyles count="2">
    <cellStyle name="Millares" xfId="1" builtinId="3"/>
    <cellStyle name="Normal" xfId="0" builtinId="0"/>
  </cellStyles>
  <dxfs count="8"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  <dxf>
      <numFmt numFmtId="164" formatCode="_(* #,##0_);_(* \(#,##0\);_(* &quot;-&quot;??_);_(@_)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ego/AppData/Local/Microsoft/Windows/Temporary%20Internet%20Files/Content.Outlook/FOW0N0V9/Documents%20and%20Settings/wilder.delapava/Configuraci&#243;n%20local/Archivos%20temporales%20de%20Internet/Content.Outlook/M137ERGU/Libro1%20(17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1">
          <cell r="F1" t="str">
            <v>Cód. Punto de Entrega</v>
          </cell>
          <cell r="G1" t="str">
            <v>Punto de Entrega</v>
          </cell>
          <cell r="H1" t="str">
            <v>Responsable</v>
          </cell>
          <cell r="I1" t="str">
            <v>Dirección</v>
          </cell>
          <cell r="J1" t="str">
            <v>Teléfono</v>
          </cell>
          <cell r="K1" t="str">
            <v>Codigo Servicio</v>
          </cell>
          <cell r="L1" t="str">
            <v>Servicio</v>
          </cell>
          <cell r="M1" t="str">
            <v>Codigo Rubro</v>
          </cell>
          <cell r="N1" t="str">
            <v>Nombre Rubro</v>
          </cell>
          <cell r="O1" t="str">
            <v>uniddes</v>
          </cell>
          <cell r="P1" t="str">
            <v>cupos</v>
          </cell>
          <cell r="Q1" t="str">
            <v>usuarios</v>
          </cell>
          <cell r="R1" t="str">
            <v>total</v>
          </cell>
          <cell r="S1" t="str">
            <v>ene</v>
          </cell>
          <cell r="T1" t="str">
            <v>feb</v>
          </cell>
          <cell r="U1" t="str">
            <v>mar</v>
          </cell>
          <cell r="V1" t="str">
            <v>abr</v>
          </cell>
          <cell r="W1" t="str">
            <v>may</v>
          </cell>
          <cell r="X1" t="str">
            <v>jun</v>
          </cell>
          <cell r="Y1" t="str">
            <v>jul</v>
          </cell>
          <cell r="Z1" t="str">
            <v>ago</v>
          </cell>
          <cell r="AA1" t="str">
            <v>sep</v>
          </cell>
          <cell r="AB1" t="str">
            <v>oct</v>
          </cell>
          <cell r="AC1" t="str">
            <v>nov</v>
          </cell>
          <cell r="AD1" t="str">
            <v>dic</v>
          </cell>
          <cell r="AE1" t="str">
            <v>Cód. Municipio</v>
          </cell>
          <cell r="AF1" t="str">
            <v>Municipio</v>
          </cell>
          <cell r="AG1" t="str">
            <v>Categoria</v>
          </cell>
          <cell r="AH1" t="str">
            <v>LEJANO/DIFICIL ACCESO</v>
          </cell>
        </row>
        <row r="2">
          <cell r="F2">
            <v>1077</v>
          </cell>
          <cell r="G2" t="str">
            <v>HCB ANGOSTURA</v>
          </cell>
          <cell r="H2" t="str">
            <v>JUANA  MARTINEZ VERGARA</v>
          </cell>
          <cell r="I2" t="str">
            <v>CORREGIMIENTO DE ANGOSTURA</v>
          </cell>
          <cell r="J2" t="str">
            <v/>
          </cell>
          <cell r="K2" t="str">
            <v>42000500000102</v>
          </cell>
          <cell r="L2" t="str">
            <v>HCB - FAMILIARES MEDIO TIEMPO</v>
          </cell>
          <cell r="M2" t="str">
            <v>C-320-1504-4-0-12</v>
          </cell>
          <cell r="N2" t="str">
            <v>HCB - TRADICIONALES FAMILIARES MEDIO TIEMPO.</v>
          </cell>
          <cell r="O2">
            <v>6</v>
          </cell>
          <cell r="P2">
            <v>72</v>
          </cell>
          <cell r="Q2">
            <v>72</v>
          </cell>
          <cell r="R2">
            <v>625.32000732421875</v>
          </cell>
          <cell r="S2">
            <v>0</v>
          </cell>
          <cell r="T2">
            <v>87.480003356933594</v>
          </cell>
          <cell r="U2">
            <v>22.680000305175781</v>
          </cell>
          <cell r="V2">
            <v>87.480003356933594</v>
          </cell>
          <cell r="W2">
            <v>28.079999923706055</v>
          </cell>
          <cell r="X2">
            <v>20.520000457763672</v>
          </cell>
          <cell r="Y2">
            <v>22.680000305175781</v>
          </cell>
          <cell r="Z2">
            <v>87.480003356933594</v>
          </cell>
          <cell r="AA2">
            <v>86.400001525878906</v>
          </cell>
          <cell r="AB2">
            <v>88.55999755859375</v>
          </cell>
          <cell r="AC2">
            <v>91.800003051757813</v>
          </cell>
          <cell r="AD2">
            <v>2.1600000858306885</v>
          </cell>
          <cell r="AE2">
            <v>47703</v>
          </cell>
          <cell r="AF2" t="str">
            <v>SAN ZENÓN</v>
          </cell>
          <cell r="AG2" t="str">
            <v>Unidades Servicios</v>
          </cell>
          <cell r="AH2" t="str">
            <v>SI</v>
          </cell>
        </row>
        <row r="3">
          <cell r="F3">
            <v>4701001284</v>
          </cell>
          <cell r="G3" t="str">
            <v>Bodega ICBF Regional Magdalena</v>
          </cell>
          <cell r="H3" t="str">
            <v>Cecilia Mercedes de Andreis</v>
          </cell>
          <cell r="I3" t="str">
            <v>Carrera 12 No. 25-55</v>
          </cell>
          <cell r="J3" t="str">
            <v>4214762</v>
          </cell>
          <cell r="K3" t="str">
            <v>420012000002</v>
          </cell>
          <cell r="L3" t="str">
            <v>ORGANISMOS DE SALUD</v>
          </cell>
          <cell r="M3" t="str">
            <v>C-320-1504-4-0-8</v>
          </cell>
          <cell r="N3" t="str">
            <v>RECUPERACIÓN NUTRICIONAL - ORGANISMOS DE SALUD.</v>
          </cell>
          <cell r="O3">
            <v>1</v>
          </cell>
          <cell r="P3">
            <v>106</v>
          </cell>
          <cell r="Q3">
            <v>212</v>
          </cell>
          <cell r="R3">
            <v>1049.4000244140625</v>
          </cell>
          <cell r="S3">
            <v>0</v>
          </cell>
          <cell r="T3">
            <v>95.400001525878906</v>
          </cell>
          <cell r="U3">
            <v>95.400001525878906</v>
          </cell>
          <cell r="V3">
            <v>95.400001525878906</v>
          </cell>
          <cell r="W3">
            <v>95.400001525878906</v>
          </cell>
          <cell r="X3">
            <v>95.400001525878906</v>
          </cell>
          <cell r="Y3">
            <v>95.400001525878906</v>
          </cell>
          <cell r="Z3">
            <v>95.400001525878906</v>
          </cell>
          <cell r="AA3">
            <v>95.400001525878906</v>
          </cell>
          <cell r="AB3">
            <v>95.400001525878906</v>
          </cell>
          <cell r="AC3">
            <v>95.400001525878906</v>
          </cell>
          <cell r="AD3">
            <v>95.400001525878906</v>
          </cell>
          <cell r="AE3">
            <v>47001</v>
          </cell>
          <cell r="AF3" t="str">
            <v>SANTA MARTA</v>
          </cell>
          <cell r="AG3" t="str">
            <v>Bodegas Regional</v>
          </cell>
          <cell r="AH3" t="str">
            <v>NO</v>
          </cell>
        </row>
        <row r="4">
          <cell r="F4">
            <v>4701001284</v>
          </cell>
          <cell r="G4" t="str">
            <v>Bodega ICBF Regional Magdalena</v>
          </cell>
          <cell r="H4" t="str">
            <v>Cecilia Mercedes de Andreis</v>
          </cell>
          <cell r="I4" t="str">
            <v>Carrera 12 No. 25-55</v>
          </cell>
          <cell r="J4" t="str">
            <v>4214762</v>
          </cell>
          <cell r="K4" t="str">
            <v>420012000002</v>
          </cell>
          <cell r="L4" t="str">
            <v>ORGANISMOS DE SALUD</v>
          </cell>
          <cell r="M4" t="str">
            <v>C-320-1504-4-0-8</v>
          </cell>
          <cell r="N4" t="str">
            <v>RECUPERACIÓN NUTRICIONAL - ORGANISMOS DE SALUD.</v>
          </cell>
          <cell r="O4">
            <v>2</v>
          </cell>
          <cell r="P4">
            <v>100</v>
          </cell>
          <cell r="Q4">
            <v>200</v>
          </cell>
          <cell r="R4">
            <v>990</v>
          </cell>
          <cell r="S4">
            <v>0</v>
          </cell>
          <cell r="T4">
            <v>90</v>
          </cell>
          <cell r="U4">
            <v>90</v>
          </cell>
          <cell r="V4">
            <v>90</v>
          </cell>
          <cell r="W4">
            <v>90</v>
          </cell>
          <cell r="X4">
            <v>90</v>
          </cell>
          <cell r="Y4">
            <v>90</v>
          </cell>
          <cell r="Z4">
            <v>90</v>
          </cell>
          <cell r="AA4">
            <v>90</v>
          </cell>
          <cell r="AB4">
            <v>90</v>
          </cell>
          <cell r="AC4">
            <v>90</v>
          </cell>
          <cell r="AD4">
            <v>90</v>
          </cell>
          <cell r="AE4">
            <v>47001</v>
          </cell>
          <cell r="AF4" t="str">
            <v>SANTA MARTA</v>
          </cell>
          <cell r="AG4" t="str">
            <v>Bodegas Regional</v>
          </cell>
          <cell r="AH4" t="str">
            <v>NO</v>
          </cell>
        </row>
        <row r="5">
          <cell r="F5">
            <v>4701001284</v>
          </cell>
          <cell r="G5" t="str">
            <v>Bodega ICBF Regional Magdalena</v>
          </cell>
          <cell r="H5" t="str">
            <v>Cecilia Mercedes de Andreis</v>
          </cell>
          <cell r="I5" t="str">
            <v>Carrera 12 No. 25-55</v>
          </cell>
          <cell r="J5" t="str">
            <v>4214762</v>
          </cell>
          <cell r="K5" t="str">
            <v>420015000004</v>
          </cell>
          <cell r="L5" t="str">
            <v>ALMUERZO</v>
          </cell>
          <cell r="M5" t="str">
            <v>C-320-1504-5-0-2</v>
          </cell>
          <cell r="N5" t="str">
            <v>PROGRAMA DE ALIMENTACIÓN ESCOLAR - PAE - ALMUERZO.</v>
          </cell>
          <cell r="O5">
            <v>28</v>
          </cell>
          <cell r="P5">
            <v>2324</v>
          </cell>
          <cell r="Q5">
            <v>2324</v>
          </cell>
          <cell r="R5">
            <v>4183.2001953125</v>
          </cell>
          <cell r="S5">
            <v>46.479999542236328</v>
          </cell>
          <cell r="T5">
            <v>418.32000732421875</v>
          </cell>
          <cell r="U5">
            <v>488.04000854492187</v>
          </cell>
          <cell r="V5">
            <v>371.83999633789062</v>
          </cell>
          <cell r="W5">
            <v>488.04000854492187</v>
          </cell>
          <cell r="X5">
            <v>325.3599853515625</v>
          </cell>
          <cell r="Y5">
            <v>162.67999267578125</v>
          </cell>
          <cell r="Z5">
            <v>488.04000854492187</v>
          </cell>
          <cell r="AA5">
            <v>464.79998779296875</v>
          </cell>
          <cell r="AB5">
            <v>418.32000732421875</v>
          </cell>
          <cell r="AC5">
            <v>464.79998779296875</v>
          </cell>
          <cell r="AD5">
            <v>46.479999542236328</v>
          </cell>
          <cell r="AE5">
            <v>47001</v>
          </cell>
          <cell r="AF5" t="str">
            <v>SANTA MARTA</v>
          </cell>
          <cell r="AG5" t="str">
            <v>Bodegas Regional</v>
          </cell>
          <cell r="AH5" t="str">
            <v>NO</v>
          </cell>
        </row>
        <row r="6">
          <cell r="F6">
            <v>4701001284</v>
          </cell>
          <cell r="G6" t="str">
            <v>Bodega ICBF Regional Magdalena</v>
          </cell>
          <cell r="H6" t="str">
            <v>Cecilia Mercedes de Andreis</v>
          </cell>
          <cell r="I6" t="str">
            <v>Carrera 12 No. 25-55</v>
          </cell>
          <cell r="J6" t="str">
            <v>4214762</v>
          </cell>
          <cell r="K6" t="str">
            <v>420015000004</v>
          </cell>
          <cell r="L6" t="str">
            <v>ALMUERZO</v>
          </cell>
          <cell r="M6" t="str">
            <v>C-320-1504-5-0-2</v>
          </cell>
          <cell r="N6" t="str">
            <v>PROGRAMA DE ALIMENTACIÓN ESCOLAR - PAE - ALMUERZO.</v>
          </cell>
          <cell r="O6">
            <v>19</v>
          </cell>
          <cell r="P6">
            <v>2265</v>
          </cell>
          <cell r="Q6">
            <v>2265</v>
          </cell>
          <cell r="R6">
            <v>4077</v>
          </cell>
          <cell r="S6">
            <v>45.299999237060547</v>
          </cell>
          <cell r="T6">
            <v>407.70001220703125</v>
          </cell>
          <cell r="U6">
            <v>475.64999389648438</v>
          </cell>
          <cell r="V6">
            <v>362.39999389648437</v>
          </cell>
          <cell r="W6">
            <v>475.64999389648438</v>
          </cell>
          <cell r="X6">
            <v>317.10000610351562</v>
          </cell>
          <cell r="Y6">
            <v>158.55000305175781</v>
          </cell>
          <cell r="Z6">
            <v>475.64999389648438</v>
          </cell>
          <cell r="AA6">
            <v>453</v>
          </cell>
          <cell r="AB6">
            <v>407.70001220703125</v>
          </cell>
          <cell r="AC6">
            <v>453</v>
          </cell>
          <cell r="AD6">
            <v>45.299999237060547</v>
          </cell>
          <cell r="AE6">
            <v>47001</v>
          </cell>
          <cell r="AF6" t="str">
            <v>SANTA MARTA</v>
          </cell>
          <cell r="AG6" t="str">
            <v>Bodegas Regional</v>
          </cell>
          <cell r="AH6" t="str">
            <v>NO</v>
          </cell>
        </row>
        <row r="7">
          <cell r="F7">
            <v>4701001284</v>
          </cell>
          <cell r="G7" t="str">
            <v>Bodega ICBF Regional Magdalena</v>
          </cell>
          <cell r="H7" t="str">
            <v>Cecilia Mercedes de Andreis</v>
          </cell>
          <cell r="I7" t="str">
            <v>Carrera 12 No. 25-55</v>
          </cell>
          <cell r="J7" t="str">
            <v>4214762</v>
          </cell>
          <cell r="K7" t="str">
            <v>420015000005</v>
          </cell>
          <cell r="L7" t="str">
            <v>DESAYUNO</v>
          </cell>
          <cell r="M7" t="str">
            <v>C-320-1504-5-0-1</v>
          </cell>
          <cell r="N7" t="str">
            <v>PROGRAMA DE ALIMENTACIÓN ESCOLAR - PAE - DESAYUNO.</v>
          </cell>
          <cell r="O7">
            <v>49</v>
          </cell>
          <cell r="P7">
            <v>7921</v>
          </cell>
          <cell r="Q7">
            <v>7921</v>
          </cell>
          <cell r="R7">
            <v>14257.7998046875</v>
          </cell>
          <cell r="S7">
            <v>158.41999816894531</v>
          </cell>
          <cell r="T7">
            <v>1425.780029296875</v>
          </cell>
          <cell r="U7">
            <v>1663.4100341796875</v>
          </cell>
          <cell r="V7">
            <v>1267.3599853515625</v>
          </cell>
          <cell r="W7">
            <v>1663.4100341796875</v>
          </cell>
          <cell r="X7">
            <v>1108.93994140625</v>
          </cell>
          <cell r="Y7">
            <v>554.469970703125</v>
          </cell>
          <cell r="Z7">
            <v>1663.4100341796875</v>
          </cell>
          <cell r="AA7">
            <v>1584.199951171875</v>
          </cell>
          <cell r="AB7">
            <v>1425.780029296875</v>
          </cell>
          <cell r="AC7">
            <v>1584.199951171875</v>
          </cell>
          <cell r="AD7">
            <v>158.41999816894531</v>
          </cell>
          <cell r="AE7">
            <v>47001</v>
          </cell>
          <cell r="AF7" t="str">
            <v>SANTA MARTA</v>
          </cell>
          <cell r="AG7" t="str">
            <v>Bodegas Regional</v>
          </cell>
          <cell r="AH7" t="str">
            <v>NO</v>
          </cell>
        </row>
        <row r="8">
          <cell r="F8">
            <v>4701001284</v>
          </cell>
          <cell r="G8" t="str">
            <v>Bodega ICBF Regional Magdalena</v>
          </cell>
          <cell r="H8" t="str">
            <v>Cecilia Mercedes de Andreis</v>
          </cell>
          <cell r="I8" t="str">
            <v>Carrera 12 No. 25-55</v>
          </cell>
          <cell r="J8" t="str">
            <v>4214762</v>
          </cell>
          <cell r="K8" t="str">
            <v>420015000005</v>
          </cell>
          <cell r="L8" t="str">
            <v>DESAYUNO</v>
          </cell>
          <cell r="M8" t="str">
            <v>C-320-1504-5-0-1</v>
          </cell>
          <cell r="N8" t="str">
            <v>PROGRAMA DE ALIMENTACIÓN ESCOLAR - PAE - DESAYUNO.</v>
          </cell>
          <cell r="O8">
            <v>45</v>
          </cell>
          <cell r="P8">
            <v>13616</v>
          </cell>
          <cell r="Q8">
            <v>13616</v>
          </cell>
          <cell r="R8">
            <v>24508.80078125</v>
          </cell>
          <cell r="S8">
            <v>272.32000732421875</v>
          </cell>
          <cell r="T8">
            <v>2450.8798828125</v>
          </cell>
          <cell r="U8">
            <v>2859.360107421875</v>
          </cell>
          <cell r="V8">
            <v>2178.56005859375</v>
          </cell>
          <cell r="W8">
            <v>2859.360107421875</v>
          </cell>
          <cell r="X8">
            <v>1906.239990234375</v>
          </cell>
          <cell r="Y8">
            <v>953.1199951171875</v>
          </cell>
          <cell r="Z8">
            <v>2859.360107421875</v>
          </cell>
          <cell r="AA8">
            <v>2723.199951171875</v>
          </cell>
          <cell r="AB8">
            <v>2450.8798828125</v>
          </cell>
          <cell r="AC8">
            <v>2723.199951171875</v>
          </cell>
          <cell r="AD8">
            <v>272.32000732421875</v>
          </cell>
          <cell r="AE8">
            <v>47001</v>
          </cell>
          <cell r="AF8" t="str">
            <v>SANTA MARTA</v>
          </cell>
          <cell r="AG8" t="str">
            <v>Bodegas Regional</v>
          </cell>
          <cell r="AH8" t="str">
            <v>NO</v>
          </cell>
        </row>
        <row r="9">
          <cell r="F9">
            <v>4701001284</v>
          </cell>
          <cell r="G9" t="str">
            <v>Bodega ICBF Regional Magdalena</v>
          </cell>
          <cell r="H9" t="str">
            <v>Cecilia Mercedes de Andreis</v>
          </cell>
          <cell r="I9" t="str">
            <v>Carrera 12 No. 25-55</v>
          </cell>
          <cell r="J9" t="str">
            <v>4214762</v>
          </cell>
          <cell r="K9" t="str">
            <v>420026000001</v>
          </cell>
          <cell r="L9" t="str">
            <v>POR CONDICIONES DE AMENAZA O VULNERACION - Hog. Sustitutos ICBF</v>
          </cell>
          <cell r="M9" t="str">
            <v>C-320-1504-7-0-2-2</v>
          </cell>
          <cell r="N9" t="str">
            <v>HOGARES SUSTITUTOS ICBF.</v>
          </cell>
          <cell r="O9">
            <v>10</v>
          </cell>
          <cell r="P9">
            <v>20</v>
          </cell>
          <cell r="Q9">
            <v>40</v>
          </cell>
          <cell r="R9">
            <v>216</v>
          </cell>
          <cell r="S9">
            <v>18</v>
          </cell>
          <cell r="T9">
            <v>18</v>
          </cell>
          <cell r="U9">
            <v>18</v>
          </cell>
          <cell r="V9">
            <v>18</v>
          </cell>
          <cell r="W9">
            <v>18</v>
          </cell>
          <cell r="X9">
            <v>18</v>
          </cell>
          <cell r="Y9">
            <v>18</v>
          </cell>
          <cell r="Z9">
            <v>18</v>
          </cell>
          <cell r="AA9">
            <v>18</v>
          </cell>
          <cell r="AB9">
            <v>18</v>
          </cell>
          <cell r="AC9">
            <v>18</v>
          </cell>
          <cell r="AD9">
            <v>18</v>
          </cell>
          <cell r="AE9">
            <v>47001</v>
          </cell>
          <cell r="AF9" t="str">
            <v>SANTA MARTA</v>
          </cell>
          <cell r="AG9" t="str">
            <v>Bodegas Regional</v>
          </cell>
          <cell r="AH9" t="str">
            <v>NO</v>
          </cell>
        </row>
        <row r="10">
          <cell r="F10">
            <v>4701001284</v>
          </cell>
          <cell r="G10" t="str">
            <v>Bodega ICBF Regional Magdalena</v>
          </cell>
          <cell r="H10" t="str">
            <v>Cecilia Mercedes de Andreis</v>
          </cell>
          <cell r="I10" t="str">
            <v>Carrera 12 No. 25-55</v>
          </cell>
          <cell r="J10" t="str">
            <v>4214762</v>
          </cell>
          <cell r="K10" t="str">
            <v>420027000001</v>
          </cell>
          <cell r="L10" t="str">
            <v>CON DISCAPACIDAD O ENFERMEDAD DE CUIDADO ESPECIAL - ICBF</v>
          </cell>
          <cell r="M10" t="str">
            <v>C-320-1504-7-0-3-2</v>
          </cell>
          <cell r="N10" t="str">
            <v>HOGARES SUSTITUTOS ICBF.</v>
          </cell>
          <cell r="O10">
            <v>6</v>
          </cell>
          <cell r="P10">
            <v>6</v>
          </cell>
          <cell r="Q10">
            <v>6</v>
          </cell>
          <cell r="R10">
            <v>64.800003051757812</v>
          </cell>
          <cell r="S10">
            <v>5.4000000953674316</v>
          </cell>
          <cell r="T10">
            <v>5.4000000953674316</v>
          </cell>
          <cell r="U10">
            <v>5.4000000953674316</v>
          </cell>
          <cell r="V10">
            <v>5.4000000953674316</v>
          </cell>
          <cell r="W10">
            <v>5.4000000953674316</v>
          </cell>
          <cell r="X10">
            <v>5.4000000953674316</v>
          </cell>
          <cell r="Y10">
            <v>5.4000000953674316</v>
          </cell>
          <cell r="Z10">
            <v>5.4000000953674316</v>
          </cell>
          <cell r="AA10">
            <v>5.4000000953674316</v>
          </cell>
          <cell r="AB10">
            <v>5.4000000953674316</v>
          </cell>
          <cell r="AC10">
            <v>5.4000000953674316</v>
          </cell>
          <cell r="AD10">
            <v>5.4000000953674316</v>
          </cell>
          <cell r="AE10">
            <v>47001</v>
          </cell>
          <cell r="AF10" t="str">
            <v>SANTA MARTA</v>
          </cell>
          <cell r="AG10" t="str">
            <v>Bodegas Regional</v>
          </cell>
          <cell r="AH10" t="str">
            <v>NO</v>
          </cell>
        </row>
        <row r="11">
          <cell r="F11">
            <v>4701001284</v>
          </cell>
          <cell r="G11" t="str">
            <v>Bodega ICBF Regional Magdalena</v>
          </cell>
          <cell r="H11" t="str">
            <v>Cecilia Mercedes de Andreis</v>
          </cell>
          <cell r="I11" t="str">
            <v>Carrera 12 No. 25-55</v>
          </cell>
          <cell r="J11" t="str">
            <v>4214762</v>
          </cell>
          <cell r="K11" t="str">
            <v>420028000002</v>
          </cell>
          <cell r="L11" t="str">
            <v>CON DISCAPACIDAD O ENFERMEDAD DE CUIDADO ESPECIAL - HOG. GESTORES</v>
          </cell>
          <cell r="M11" t="str">
            <v>C-320-1504-7-0-3-1</v>
          </cell>
          <cell r="N11" t="str">
            <v>HOGARES GESTORES.</v>
          </cell>
          <cell r="O11">
            <v>12</v>
          </cell>
          <cell r="P11">
            <v>12</v>
          </cell>
          <cell r="Q11">
            <v>12</v>
          </cell>
          <cell r="R11">
            <v>129.60000610351562</v>
          </cell>
          <cell r="S11">
            <v>10.800000190734863</v>
          </cell>
          <cell r="T11">
            <v>10.800000190734863</v>
          </cell>
          <cell r="U11">
            <v>10.800000190734863</v>
          </cell>
          <cell r="V11">
            <v>10.800000190734863</v>
          </cell>
          <cell r="W11">
            <v>10.800000190734863</v>
          </cell>
          <cell r="X11">
            <v>10.800000190734863</v>
          </cell>
          <cell r="Y11">
            <v>10.800000190734863</v>
          </cell>
          <cell r="Z11">
            <v>10.800000190734863</v>
          </cell>
          <cell r="AA11">
            <v>10.800000190734863</v>
          </cell>
          <cell r="AB11">
            <v>10.800000190734863</v>
          </cell>
          <cell r="AC11">
            <v>10.800000190734863</v>
          </cell>
          <cell r="AD11">
            <v>10.800000190734863</v>
          </cell>
          <cell r="AE11">
            <v>47001</v>
          </cell>
          <cell r="AF11" t="str">
            <v>SANTA MARTA</v>
          </cell>
          <cell r="AG11" t="str">
            <v>Bodegas Regional</v>
          </cell>
          <cell r="AH11" t="str">
            <v>NO</v>
          </cell>
        </row>
        <row r="12">
          <cell r="F12">
            <v>4701001284</v>
          </cell>
          <cell r="G12" t="str">
            <v>Bodega ICBF Regional Magdalena</v>
          </cell>
          <cell r="H12" t="str">
            <v>Cecilia Mercedes de Andreis</v>
          </cell>
          <cell r="I12" t="str">
            <v>Carrera 12 No. 25-55</v>
          </cell>
          <cell r="J12" t="str">
            <v>4214762</v>
          </cell>
          <cell r="K12" t="str">
            <v>420057000004</v>
          </cell>
          <cell r="L12" t="str">
            <v>ALMUERZO - DESPLAZADOS</v>
          </cell>
          <cell r="M12" t="str">
            <v>C-320-1504-2-0-3-2</v>
          </cell>
          <cell r="N12" t="str">
            <v>PROGRAMA DE ALIMENTACIÓN ESCOLAR - PAE - ALMUERZO - DESPLAZADOS.</v>
          </cell>
          <cell r="O12">
            <v>17</v>
          </cell>
          <cell r="P12">
            <v>732</v>
          </cell>
          <cell r="Q12">
            <v>732</v>
          </cell>
          <cell r="R12">
            <v>1317.5999755859375</v>
          </cell>
          <cell r="S12">
            <v>14.640000343322754</v>
          </cell>
          <cell r="T12">
            <v>131.75999450683594</v>
          </cell>
          <cell r="U12">
            <v>153.72000122070312</v>
          </cell>
          <cell r="V12">
            <v>117.12000274658203</v>
          </cell>
          <cell r="W12">
            <v>153.72000122070312</v>
          </cell>
          <cell r="X12">
            <v>102.48000335693359</v>
          </cell>
          <cell r="Y12">
            <v>51.240001678466797</v>
          </cell>
          <cell r="Z12">
            <v>153.72000122070312</v>
          </cell>
          <cell r="AA12">
            <v>146.39999389648437</v>
          </cell>
          <cell r="AB12">
            <v>131.75999450683594</v>
          </cell>
          <cell r="AC12">
            <v>146.39999389648437</v>
          </cell>
          <cell r="AD12">
            <v>14.640000343322754</v>
          </cell>
          <cell r="AE12">
            <v>47001</v>
          </cell>
          <cell r="AF12" t="str">
            <v>SANTA MARTA</v>
          </cell>
          <cell r="AG12" t="str">
            <v>Bodegas Regional</v>
          </cell>
          <cell r="AH12" t="str">
            <v>NO</v>
          </cell>
        </row>
        <row r="13">
          <cell r="F13">
            <v>4701001284</v>
          </cell>
          <cell r="G13" t="str">
            <v>Bodega ICBF Regional Magdalena</v>
          </cell>
          <cell r="H13" t="str">
            <v>Cecilia Mercedes de Andreis</v>
          </cell>
          <cell r="I13" t="str">
            <v>Carrera 12 No. 25-55</v>
          </cell>
          <cell r="J13" t="str">
            <v>4214762</v>
          </cell>
          <cell r="K13" t="str">
            <v>420057000004</v>
          </cell>
          <cell r="L13" t="str">
            <v>ALMUERZO - DESPLAZADOS</v>
          </cell>
          <cell r="M13" t="str">
            <v>C-320-1504-2-0-3-2</v>
          </cell>
          <cell r="N13" t="str">
            <v>PROGRAMA DE ALIMENTACIÓN ESCOLAR - PAE - ALMUERZO - DESPLAZADOS.</v>
          </cell>
          <cell r="O13">
            <v>11</v>
          </cell>
          <cell r="P13">
            <v>655</v>
          </cell>
          <cell r="Q13">
            <v>655</v>
          </cell>
          <cell r="R13">
            <v>1179</v>
          </cell>
          <cell r="S13">
            <v>13.100000381469727</v>
          </cell>
          <cell r="T13">
            <v>117.90000152587891</v>
          </cell>
          <cell r="U13">
            <v>137.55000305175781</v>
          </cell>
          <cell r="V13">
            <v>104.80000305175781</v>
          </cell>
          <cell r="W13">
            <v>137.55000305175781</v>
          </cell>
          <cell r="X13">
            <v>91.699996948242187</v>
          </cell>
          <cell r="Y13">
            <v>45.849998474121094</v>
          </cell>
          <cell r="Z13">
            <v>137.55000305175781</v>
          </cell>
          <cell r="AA13">
            <v>131</v>
          </cell>
          <cell r="AB13">
            <v>117.90000152587891</v>
          </cell>
          <cell r="AC13">
            <v>131</v>
          </cell>
          <cell r="AD13">
            <v>13.100000381469727</v>
          </cell>
          <cell r="AE13">
            <v>47001</v>
          </cell>
          <cell r="AF13" t="str">
            <v>SANTA MARTA</v>
          </cell>
          <cell r="AG13" t="str">
            <v>Bodegas Regional</v>
          </cell>
          <cell r="AH13" t="str">
            <v>NO</v>
          </cell>
        </row>
        <row r="14">
          <cell r="F14">
            <v>4701001285</v>
          </cell>
          <cell r="G14" t="str">
            <v>HCB 19 de abril (La Lucha)</v>
          </cell>
          <cell r="H14" t="str">
            <v>MARTA COLINA</v>
          </cell>
          <cell r="I14" t="str">
            <v>Cra 21C No. 41A-20 Barrio 19 Abril</v>
          </cell>
          <cell r="J14" t="str">
            <v xml:space="preserve"> 3155437498</v>
          </cell>
          <cell r="K14" t="str">
            <v>42000500000102</v>
          </cell>
          <cell r="L14" t="str">
            <v>HCB - FAMILIARES MEDIO TIEMPO</v>
          </cell>
          <cell r="M14" t="str">
            <v>C-320-1504-4-0-12</v>
          </cell>
          <cell r="N14" t="str">
            <v>HCB - TRADICIONALES FAMILIARES MEDIO TIEMPO.</v>
          </cell>
          <cell r="O14">
            <v>7</v>
          </cell>
          <cell r="P14">
            <v>84</v>
          </cell>
          <cell r="Q14">
            <v>84</v>
          </cell>
          <cell r="R14">
            <v>729.53997802734375</v>
          </cell>
          <cell r="S14">
            <v>0</v>
          </cell>
          <cell r="T14">
            <v>102.05999755859375</v>
          </cell>
          <cell r="U14">
            <v>26.459999084472656</v>
          </cell>
          <cell r="V14">
            <v>102.05999755859375</v>
          </cell>
          <cell r="W14">
            <v>32.759998321533203</v>
          </cell>
          <cell r="X14">
            <v>23.940000534057617</v>
          </cell>
          <cell r="Y14">
            <v>26.459999084472656</v>
          </cell>
          <cell r="Z14">
            <v>102.05999755859375</v>
          </cell>
          <cell r="AA14">
            <v>100.80000305175781</v>
          </cell>
          <cell r="AB14">
            <v>103.31999969482422</v>
          </cell>
          <cell r="AC14">
            <v>107.09999847412109</v>
          </cell>
          <cell r="AD14">
            <v>2.5199999809265137</v>
          </cell>
          <cell r="AE14">
            <v>47001</v>
          </cell>
          <cell r="AF14" t="str">
            <v>SANTA MARTA</v>
          </cell>
          <cell r="AG14" t="str">
            <v>Unidades Servicios</v>
          </cell>
          <cell r="AH14" t="str">
            <v>NO</v>
          </cell>
        </row>
        <row r="15">
          <cell r="F15">
            <v>4701001285</v>
          </cell>
          <cell r="G15" t="str">
            <v>HCB 19 de abril (La Lucha)</v>
          </cell>
          <cell r="H15" t="str">
            <v>MARTA COLINA</v>
          </cell>
          <cell r="I15" t="str">
            <v>Cra 21C No. 41A-20 Barrio 19 Abril</v>
          </cell>
          <cell r="J15" t="str">
            <v xml:space="preserve"> 3155437498</v>
          </cell>
          <cell r="K15" t="str">
            <v>420053</v>
          </cell>
          <cell r="L15" t="str">
            <v>HOGAR COMUNITARIO - FAMI - DESPLAZADOS</v>
          </cell>
          <cell r="M15" t="str">
            <v>C-320-1504-2-0-2-4</v>
          </cell>
          <cell r="N15" t="str">
            <v>HCB - FAMI - DESPLAZADOS.</v>
          </cell>
          <cell r="O15">
            <v>2</v>
          </cell>
          <cell r="P15">
            <v>26</v>
          </cell>
          <cell r="Q15">
            <v>52</v>
          </cell>
          <cell r="R15">
            <v>394.67999267578125</v>
          </cell>
          <cell r="S15">
            <v>0</v>
          </cell>
          <cell r="T15">
            <v>35.880001068115234</v>
          </cell>
          <cell r="U15">
            <v>35.880001068115234</v>
          </cell>
          <cell r="V15">
            <v>35.880001068115234</v>
          </cell>
          <cell r="W15">
            <v>35.880001068115234</v>
          </cell>
          <cell r="X15">
            <v>35.880001068115234</v>
          </cell>
          <cell r="Y15">
            <v>35.880001068115234</v>
          </cell>
          <cell r="Z15">
            <v>35.880001068115234</v>
          </cell>
          <cell r="AA15">
            <v>35.880001068115234</v>
          </cell>
          <cell r="AB15">
            <v>35.880001068115234</v>
          </cell>
          <cell r="AC15">
            <v>35.880001068115234</v>
          </cell>
          <cell r="AD15">
            <v>35.880001068115234</v>
          </cell>
          <cell r="AE15">
            <v>47001</v>
          </cell>
          <cell r="AF15" t="str">
            <v>SANTA MARTA</v>
          </cell>
          <cell r="AG15" t="str">
            <v>Unidades Servicios</v>
          </cell>
          <cell r="AH15" t="str">
            <v>NO</v>
          </cell>
        </row>
        <row r="16">
          <cell r="F16">
            <v>4701001285</v>
          </cell>
          <cell r="G16" t="str">
            <v>HCB 19 de abril (La Lucha)</v>
          </cell>
          <cell r="H16" t="str">
            <v>MARTA COLINA</v>
          </cell>
          <cell r="I16" t="str">
            <v>Cra 21C No. 41A-20 Barrio 19 Abril</v>
          </cell>
          <cell r="J16" t="str">
            <v xml:space="preserve"> 3155437498</v>
          </cell>
          <cell r="K16" t="str">
            <v>42005400000102</v>
          </cell>
          <cell r="L16" t="str">
            <v>HCB - FAMILIARES MEDIO TIEMPO - DESPL</v>
          </cell>
          <cell r="M16" t="str">
            <v>C-320-1504-2-0-2-6</v>
          </cell>
          <cell r="N16" t="str">
            <v>HCB - TRADICIONALES FAMILIARES MEDIO TIEMPO - DESPLAZADOS.</v>
          </cell>
          <cell r="O16">
            <v>2</v>
          </cell>
          <cell r="P16">
            <v>24</v>
          </cell>
          <cell r="Q16">
            <v>24</v>
          </cell>
          <cell r="R16">
            <v>229.67999267578125</v>
          </cell>
          <cell r="S16">
            <v>0</v>
          </cell>
          <cell r="T16">
            <v>29.159999847412109</v>
          </cell>
          <cell r="U16">
            <v>7.559999942779541</v>
          </cell>
          <cell r="V16">
            <v>29.159999847412109</v>
          </cell>
          <cell r="W16">
            <v>9.3599996566772461</v>
          </cell>
          <cell r="X16">
            <v>26.639999389648437</v>
          </cell>
          <cell r="Y16">
            <v>9</v>
          </cell>
          <cell r="Z16">
            <v>29.159999847412109</v>
          </cell>
          <cell r="AA16">
            <v>28.799999237060547</v>
          </cell>
          <cell r="AB16">
            <v>29.520000457763672</v>
          </cell>
          <cell r="AC16">
            <v>30.600000381469727</v>
          </cell>
          <cell r="AD16">
            <v>0.72000002861022949</v>
          </cell>
          <cell r="AE16">
            <v>47001</v>
          </cell>
          <cell r="AF16" t="str">
            <v>SANTA MARTA</v>
          </cell>
          <cell r="AG16" t="str">
            <v>Unidades Servicios</v>
          </cell>
          <cell r="AH16" t="str">
            <v>NO</v>
          </cell>
        </row>
        <row r="17">
          <cell r="F17">
            <v>4701001286</v>
          </cell>
          <cell r="G17" t="str">
            <v>HCB  Avispero de Gaira y La Quinina</v>
          </cell>
          <cell r="H17" t="str">
            <v>Luzbina Robles Barreto</v>
          </cell>
          <cell r="I17" t="str">
            <v>Calle 14 No. 15-40. Barrio Avispero de Gaira</v>
          </cell>
          <cell r="J17" t="str">
            <v xml:space="preserve"> 4227700</v>
          </cell>
          <cell r="K17" t="str">
            <v>420004</v>
          </cell>
          <cell r="L17" t="str">
            <v>HOGAR COMUNITARIO - FAMI</v>
          </cell>
          <cell r="M17" t="str">
            <v>C-320-1504-4-0-10</v>
          </cell>
          <cell r="N17" t="str">
            <v>HCB - FAMI.</v>
          </cell>
          <cell r="O17">
            <v>2</v>
          </cell>
          <cell r="P17">
            <v>26</v>
          </cell>
          <cell r="Q17">
            <v>52</v>
          </cell>
          <cell r="R17">
            <v>394.67999267578125</v>
          </cell>
          <cell r="S17">
            <v>0</v>
          </cell>
          <cell r="T17">
            <v>35.880001068115234</v>
          </cell>
          <cell r="U17">
            <v>35.880001068115234</v>
          </cell>
          <cell r="V17">
            <v>35.880001068115234</v>
          </cell>
          <cell r="W17">
            <v>35.880001068115234</v>
          </cell>
          <cell r="X17">
            <v>35.880001068115234</v>
          </cell>
          <cell r="Y17">
            <v>35.880001068115234</v>
          </cell>
          <cell r="Z17">
            <v>35.880001068115234</v>
          </cell>
          <cell r="AA17">
            <v>35.880001068115234</v>
          </cell>
          <cell r="AB17">
            <v>35.880001068115234</v>
          </cell>
          <cell r="AC17">
            <v>35.880001068115234</v>
          </cell>
          <cell r="AD17">
            <v>35.880001068115234</v>
          </cell>
          <cell r="AE17">
            <v>47001</v>
          </cell>
          <cell r="AF17" t="str">
            <v>SANTA MARTA</v>
          </cell>
          <cell r="AG17" t="str">
            <v>Unidades Servicios</v>
          </cell>
          <cell r="AH17" t="str">
            <v>NO</v>
          </cell>
        </row>
        <row r="18">
          <cell r="F18">
            <v>4701001286</v>
          </cell>
          <cell r="G18" t="str">
            <v>HCB  Avispero de Gaira y La Quinina</v>
          </cell>
          <cell r="H18" t="str">
            <v>Luzbina Robles Barreto</v>
          </cell>
          <cell r="I18" t="str">
            <v>Calle 14 No. 15-40. Barrio Avispero de Gaira</v>
          </cell>
          <cell r="J18" t="str">
            <v xml:space="preserve"> 4227700</v>
          </cell>
          <cell r="K18" t="str">
            <v>42000500000102</v>
          </cell>
          <cell r="L18" t="str">
            <v>HCB - FAMILIARES MEDIO TIEMPO</v>
          </cell>
          <cell r="M18" t="str">
            <v>C-320-1504-4-0-12</v>
          </cell>
          <cell r="N18" t="str">
            <v>HCB - TRADICIONALES FAMILIARES MEDIO TIEMPO.</v>
          </cell>
          <cell r="O18">
            <v>6</v>
          </cell>
          <cell r="P18">
            <v>72</v>
          </cell>
          <cell r="Q18">
            <v>72</v>
          </cell>
          <cell r="R18">
            <v>625.32000732421875</v>
          </cell>
          <cell r="S18">
            <v>0</v>
          </cell>
          <cell r="T18">
            <v>87.480003356933594</v>
          </cell>
          <cell r="U18">
            <v>22.680000305175781</v>
          </cell>
          <cell r="V18">
            <v>87.480003356933594</v>
          </cell>
          <cell r="W18">
            <v>28.079999923706055</v>
          </cell>
          <cell r="X18">
            <v>20.520000457763672</v>
          </cell>
          <cell r="Y18">
            <v>22.680000305175781</v>
          </cell>
          <cell r="Z18">
            <v>87.480003356933594</v>
          </cell>
          <cell r="AA18">
            <v>86.400001525878906</v>
          </cell>
          <cell r="AB18">
            <v>88.55999755859375</v>
          </cell>
          <cell r="AC18">
            <v>91.800003051757813</v>
          </cell>
          <cell r="AD18">
            <v>2.1600000858306885</v>
          </cell>
          <cell r="AE18">
            <v>47001</v>
          </cell>
          <cell r="AF18" t="str">
            <v>SANTA MARTA</v>
          </cell>
          <cell r="AG18" t="str">
            <v>Unidades Servicios</v>
          </cell>
          <cell r="AH18" t="str">
            <v>NO</v>
          </cell>
        </row>
        <row r="19">
          <cell r="F19">
            <v>4701001286</v>
          </cell>
          <cell r="G19" t="str">
            <v>HCB  Avispero de Gaira y La Quinina</v>
          </cell>
          <cell r="H19" t="str">
            <v>Luzbina Robles Barreto</v>
          </cell>
          <cell r="I19" t="str">
            <v>Calle 14 No. 15-40. Barrio Avispero de Gaira</v>
          </cell>
          <cell r="J19" t="str">
            <v xml:space="preserve"> 4227700</v>
          </cell>
          <cell r="K19" t="str">
            <v>42005400000102</v>
          </cell>
          <cell r="L19" t="str">
            <v>HCB - FAMILIARES MEDIO TIEMPO - DESPL</v>
          </cell>
          <cell r="M19" t="str">
            <v>C-320-1504-2-0-2-6</v>
          </cell>
          <cell r="N19" t="str">
            <v>HCB - TRADICIONALES FAMILIARES MEDIO TIEMPO - DESPLAZADOS.</v>
          </cell>
          <cell r="O19">
            <v>1</v>
          </cell>
          <cell r="P19">
            <v>12</v>
          </cell>
          <cell r="Q19">
            <v>12</v>
          </cell>
          <cell r="R19">
            <v>114.83999633789063</v>
          </cell>
          <cell r="S19">
            <v>0</v>
          </cell>
          <cell r="T19">
            <v>14.579999923706055</v>
          </cell>
          <cell r="U19">
            <v>3.7799999713897705</v>
          </cell>
          <cell r="V19">
            <v>14.579999923706055</v>
          </cell>
          <cell r="W19">
            <v>4.679999828338623</v>
          </cell>
          <cell r="X19">
            <v>13.319999694824219</v>
          </cell>
          <cell r="Y19">
            <v>4.5</v>
          </cell>
          <cell r="Z19">
            <v>14.579999923706055</v>
          </cell>
          <cell r="AA19">
            <v>14.399999618530273</v>
          </cell>
          <cell r="AB19">
            <v>14.760000228881836</v>
          </cell>
          <cell r="AC19">
            <v>15.300000190734863</v>
          </cell>
          <cell r="AD19">
            <v>0.36000001430511475</v>
          </cell>
          <cell r="AE19">
            <v>47001</v>
          </cell>
          <cell r="AF19" t="str">
            <v>SANTA MARTA</v>
          </cell>
          <cell r="AG19" t="str">
            <v>Unidades Servicios</v>
          </cell>
          <cell r="AH19" t="str">
            <v>NO</v>
          </cell>
        </row>
        <row r="20">
          <cell r="F20">
            <v>4701001287</v>
          </cell>
          <cell r="G20" t="str">
            <v>HCB  Colinas del Pando</v>
          </cell>
          <cell r="H20" t="str">
            <v>IRIS MARIA RUBIO</v>
          </cell>
          <cell r="I20" t="str">
            <v>Cra 20 No. 38 -26. Parte Alta  Barrio Colinas del Pando</v>
          </cell>
          <cell r="J20" t="str">
            <v>3135592555</v>
          </cell>
          <cell r="K20" t="str">
            <v>420004</v>
          </cell>
          <cell r="L20" t="str">
            <v>HOGAR COMUNITARIO - FAMI</v>
          </cell>
          <cell r="M20" t="str">
            <v>C-320-1504-4-0-10</v>
          </cell>
          <cell r="N20" t="str">
            <v>HCB - FAMI.</v>
          </cell>
          <cell r="O20">
            <v>2</v>
          </cell>
          <cell r="P20">
            <v>26</v>
          </cell>
          <cell r="Q20">
            <v>52</v>
          </cell>
          <cell r="R20">
            <v>394.67999267578125</v>
          </cell>
          <cell r="S20">
            <v>0</v>
          </cell>
          <cell r="T20">
            <v>35.880001068115234</v>
          </cell>
          <cell r="U20">
            <v>35.880001068115234</v>
          </cell>
          <cell r="V20">
            <v>35.880001068115234</v>
          </cell>
          <cell r="W20">
            <v>35.880001068115234</v>
          </cell>
          <cell r="X20">
            <v>35.880001068115234</v>
          </cell>
          <cell r="Y20">
            <v>35.880001068115234</v>
          </cell>
          <cell r="Z20">
            <v>35.880001068115234</v>
          </cell>
          <cell r="AA20">
            <v>35.880001068115234</v>
          </cell>
          <cell r="AB20">
            <v>35.880001068115234</v>
          </cell>
          <cell r="AC20">
            <v>35.880001068115234</v>
          </cell>
          <cell r="AD20">
            <v>35.880001068115234</v>
          </cell>
          <cell r="AE20">
            <v>47001</v>
          </cell>
          <cell r="AF20" t="str">
            <v>SANTA MARTA</v>
          </cell>
          <cell r="AG20" t="str">
            <v>Unidades Servicios</v>
          </cell>
          <cell r="AH20" t="str">
            <v>NO</v>
          </cell>
        </row>
        <row r="21">
          <cell r="F21">
            <v>4701001287</v>
          </cell>
          <cell r="G21" t="str">
            <v>HCB  Colinas del Pando</v>
          </cell>
          <cell r="H21" t="str">
            <v>IRIS MARIA RUBIO</v>
          </cell>
          <cell r="I21" t="str">
            <v>Cra 20 No. 38 -26. Parte Alta  Barrio Colinas del Pando</v>
          </cell>
          <cell r="J21" t="str">
            <v>3135592555</v>
          </cell>
          <cell r="K21" t="str">
            <v>42000500000102</v>
          </cell>
          <cell r="L21" t="str">
            <v>HCB - FAMILIARES MEDIO TIEMPO</v>
          </cell>
          <cell r="M21" t="str">
            <v>C-320-1504-4-0-12</v>
          </cell>
          <cell r="N21" t="str">
            <v>HCB - TRADICIONALES FAMILIARES MEDIO TIEMPO.</v>
          </cell>
          <cell r="O21">
            <v>8</v>
          </cell>
          <cell r="P21">
            <v>96</v>
          </cell>
          <cell r="Q21">
            <v>96</v>
          </cell>
          <cell r="R21">
            <v>833.760009765625</v>
          </cell>
          <cell r="S21">
            <v>0</v>
          </cell>
          <cell r="T21">
            <v>116.63999938964844</v>
          </cell>
          <cell r="U21">
            <v>30.239999771118164</v>
          </cell>
          <cell r="V21">
            <v>116.63999938964844</v>
          </cell>
          <cell r="W21">
            <v>37.439998626708984</v>
          </cell>
          <cell r="X21">
            <v>27.360000610351563</v>
          </cell>
          <cell r="Y21">
            <v>30.239999771118164</v>
          </cell>
          <cell r="Z21">
            <v>116.63999938964844</v>
          </cell>
          <cell r="AA21">
            <v>115.19999694824219</v>
          </cell>
          <cell r="AB21">
            <v>118.08000183105469</v>
          </cell>
          <cell r="AC21">
            <v>122.40000152587891</v>
          </cell>
          <cell r="AD21">
            <v>2.880000114440918</v>
          </cell>
          <cell r="AE21">
            <v>47001</v>
          </cell>
          <cell r="AF21" t="str">
            <v>SANTA MARTA</v>
          </cell>
          <cell r="AG21" t="str">
            <v>Unidades Servicios</v>
          </cell>
          <cell r="AH21" t="str">
            <v>NO</v>
          </cell>
        </row>
        <row r="22">
          <cell r="F22">
            <v>4701001287</v>
          </cell>
          <cell r="G22" t="str">
            <v>HCB  Colinas del Pando</v>
          </cell>
          <cell r="H22" t="str">
            <v>IRIS MARIA RUBIO</v>
          </cell>
          <cell r="I22" t="str">
            <v>Cra 20 No. 38 -26. Parte Alta  Barrio Colinas del Pando</v>
          </cell>
          <cell r="J22" t="str">
            <v>3135592555</v>
          </cell>
          <cell r="K22" t="str">
            <v>42005400000102</v>
          </cell>
          <cell r="L22" t="str">
            <v>HCB - FAMILIARES MEDIO TIEMPO - DESPL</v>
          </cell>
          <cell r="M22" t="str">
            <v>C-320-1504-2-0-2-6</v>
          </cell>
          <cell r="N22" t="str">
            <v>HCB - TRADICIONALES FAMILIARES MEDIO TIEMPO - DESPLAZADOS.</v>
          </cell>
          <cell r="O22">
            <v>1</v>
          </cell>
          <cell r="P22">
            <v>12</v>
          </cell>
          <cell r="Q22">
            <v>12</v>
          </cell>
          <cell r="R22">
            <v>114.83999633789063</v>
          </cell>
          <cell r="S22">
            <v>0</v>
          </cell>
          <cell r="T22">
            <v>14.579999923706055</v>
          </cell>
          <cell r="U22">
            <v>3.7799999713897705</v>
          </cell>
          <cell r="V22">
            <v>14.579999923706055</v>
          </cell>
          <cell r="W22">
            <v>4.679999828338623</v>
          </cell>
          <cell r="X22">
            <v>13.319999694824219</v>
          </cell>
          <cell r="Y22">
            <v>4.5</v>
          </cell>
          <cell r="Z22">
            <v>14.579999923706055</v>
          </cell>
          <cell r="AA22">
            <v>14.399999618530273</v>
          </cell>
          <cell r="AB22">
            <v>14.760000228881836</v>
          </cell>
          <cell r="AC22">
            <v>15.300000190734863</v>
          </cell>
          <cell r="AD22">
            <v>0.36000001430511475</v>
          </cell>
          <cell r="AE22">
            <v>47001</v>
          </cell>
          <cell r="AF22" t="str">
            <v>SANTA MARTA</v>
          </cell>
          <cell r="AG22" t="str">
            <v>Unidades Servicios</v>
          </cell>
          <cell r="AH22" t="str">
            <v>NO</v>
          </cell>
        </row>
        <row r="23">
          <cell r="F23">
            <v>4701001288</v>
          </cell>
          <cell r="G23" t="str">
            <v>HCB  Cristo Rey</v>
          </cell>
          <cell r="H23" t="str">
            <v>Miyinis del Amparo Parrao</v>
          </cell>
          <cell r="I23" t="str">
            <v>Carrrera 10B No. 147-60 Barrio Cristo Rey</v>
          </cell>
          <cell r="J23" t="str">
            <v>3186999431</v>
          </cell>
          <cell r="K23" t="str">
            <v>420004</v>
          </cell>
          <cell r="L23" t="str">
            <v>HOGAR COMUNITARIO - FAMI</v>
          </cell>
          <cell r="M23" t="str">
            <v>C-320-1504-4-0-10</v>
          </cell>
          <cell r="N23" t="str">
            <v>HCB - FAMI.</v>
          </cell>
          <cell r="O23">
            <v>1</v>
          </cell>
          <cell r="P23">
            <v>13</v>
          </cell>
          <cell r="Q23">
            <v>26</v>
          </cell>
          <cell r="R23">
            <v>197.33999633789062</v>
          </cell>
          <cell r="S23">
            <v>0</v>
          </cell>
          <cell r="T23">
            <v>17.940000534057617</v>
          </cell>
          <cell r="U23">
            <v>17.940000534057617</v>
          </cell>
          <cell r="V23">
            <v>17.940000534057617</v>
          </cell>
          <cell r="W23">
            <v>17.940000534057617</v>
          </cell>
          <cell r="X23">
            <v>17.940000534057617</v>
          </cell>
          <cell r="Y23">
            <v>17.940000534057617</v>
          </cell>
          <cell r="Z23">
            <v>17.940000534057617</v>
          </cell>
          <cell r="AA23">
            <v>17.940000534057617</v>
          </cell>
          <cell r="AB23">
            <v>17.940000534057617</v>
          </cell>
          <cell r="AC23">
            <v>17.940000534057617</v>
          </cell>
          <cell r="AD23">
            <v>17.940000534057617</v>
          </cell>
          <cell r="AE23">
            <v>47001</v>
          </cell>
          <cell r="AF23" t="str">
            <v>SANTA MARTA</v>
          </cell>
          <cell r="AG23" t="str">
            <v>Unidades Servicios</v>
          </cell>
          <cell r="AH23" t="str">
            <v>NO</v>
          </cell>
        </row>
        <row r="24">
          <cell r="F24">
            <v>4701001288</v>
          </cell>
          <cell r="G24" t="str">
            <v>HCB  Cristo Rey</v>
          </cell>
          <cell r="H24" t="str">
            <v>Miyinis del Amparo Parrao</v>
          </cell>
          <cell r="I24" t="str">
            <v>Carrrera 10B No. 147-60 Barrio Cristo Rey</v>
          </cell>
          <cell r="J24" t="str">
            <v>3186999431</v>
          </cell>
          <cell r="K24" t="str">
            <v>42000500000101</v>
          </cell>
          <cell r="L24" t="str">
            <v>HCB - FAMILIARES TIEMPO COMPLETO</v>
          </cell>
          <cell r="M24" t="str">
            <v>C-320-1504-4-0-11</v>
          </cell>
          <cell r="N24" t="str">
            <v>HCB - TRADICIONALES FAMILIARES TIEMPO COMPLETO.</v>
          </cell>
          <cell r="O24">
            <v>3</v>
          </cell>
          <cell r="P24">
            <v>36</v>
          </cell>
          <cell r="Q24">
            <v>36</v>
          </cell>
          <cell r="R24">
            <v>342.3599853515625</v>
          </cell>
          <cell r="S24">
            <v>0</v>
          </cell>
          <cell r="T24">
            <v>43.740001678466797</v>
          </cell>
          <cell r="U24">
            <v>11.340000152587891</v>
          </cell>
          <cell r="V24">
            <v>43.740001678466797</v>
          </cell>
          <cell r="W24">
            <v>14.039999961853027</v>
          </cell>
          <cell r="X24">
            <v>39.959999084472656</v>
          </cell>
          <cell r="Y24">
            <v>11.340000152587891</v>
          </cell>
          <cell r="Z24">
            <v>43.740001678466797</v>
          </cell>
          <cell r="AA24">
            <v>43.200000762939453</v>
          </cell>
          <cell r="AB24">
            <v>44.279998779296875</v>
          </cell>
          <cell r="AC24">
            <v>45.900001525878906</v>
          </cell>
          <cell r="AD24">
            <v>1.0800000429153442</v>
          </cell>
          <cell r="AE24">
            <v>47001</v>
          </cell>
          <cell r="AF24" t="str">
            <v>SANTA MARTA</v>
          </cell>
          <cell r="AG24" t="str">
            <v>Unidades Servicios</v>
          </cell>
          <cell r="AH24" t="str">
            <v>NO</v>
          </cell>
        </row>
        <row r="25">
          <cell r="F25">
            <v>4701001288</v>
          </cell>
          <cell r="G25" t="str">
            <v>HCB  Cristo Rey</v>
          </cell>
          <cell r="H25" t="str">
            <v>Miyinis del Amparo Parrao</v>
          </cell>
          <cell r="I25" t="str">
            <v>Carrrera 10B No. 147-60 Barrio Cristo Rey</v>
          </cell>
          <cell r="J25" t="str">
            <v>3186999431</v>
          </cell>
          <cell r="K25" t="str">
            <v>42000500000102</v>
          </cell>
          <cell r="L25" t="str">
            <v>HCB - FAMILIARES MEDIO TIEMPO</v>
          </cell>
          <cell r="M25" t="str">
            <v>C-320-1504-4-0-12</v>
          </cell>
          <cell r="N25" t="str">
            <v>HCB - TRADICIONALES FAMILIARES MEDIO TIEMPO.</v>
          </cell>
          <cell r="O25">
            <v>8</v>
          </cell>
          <cell r="P25">
            <v>96</v>
          </cell>
          <cell r="Q25">
            <v>96</v>
          </cell>
          <cell r="R25">
            <v>833.760009765625</v>
          </cell>
          <cell r="S25">
            <v>0</v>
          </cell>
          <cell r="T25">
            <v>116.63999938964844</v>
          </cell>
          <cell r="U25">
            <v>30.239999771118164</v>
          </cell>
          <cell r="V25">
            <v>116.63999938964844</v>
          </cell>
          <cell r="W25">
            <v>37.439998626708984</v>
          </cell>
          <cell r="X25">
            <v>27.360000610351563</v>
          </cell>
          <cell r="Y25">
            <v>30.239999771118164</v>
          </cell>
          <cell r="Z25">
            <v>116.63999938964844</v>
          </cell>
          <cell r="AA25">
            <v>115.19999694824219</v>
          </cell>
          <cell r="AB25">
            <v>118.08000183105469</v>
          </cell>
          <cell r="AC25">
            <v>122.40000152587891</v>
          </cell>
          <cell r="AD25">
            <v>2.880000114440918</v>
          </cell>
          <cell r="AE25">
            <v>47001</v>
          </cell>
          <cell r="AF25" t="str">
            <v>SANTA MARTA</v>
          </cell>
          <cell r="AG25" t="str">
            <v>Unidades Servicios</v>
          </cell>
          <cell r="AH25" t="str">
            <v>NO</v>
          </cell>
        </row>
        <row r="26">
          <cell r="F26">
            <v>4701001288</v>
          </cell>
          <cell r="G26" t="str">
            <v>HCB  Cristo Rey</v>
          </cell>
          <cell r="H26" t="str">
            <v>Miyinis del Amparo Parrao</v>
          </cell>
          <cell r="I26" t="str">
            <v>Carrrera 10B No. 147-60 Barrio Cristo Rey</v>
          </cell>
          <cell r="J26" t="str">
            <v>3186999431</v>
          </cell>
          <cell r="K26" t="str">
            <v>420053</v>
          </cell>
          <cell r="L26" t="str">
            <v>HOGAR COMUNITARIO - FAMI - DESPLAZADOS</v>
          </cell>
          <cell r="M26" t="str">
            <v>C-320-1504-2-0-2-4</v>
          </cell>
          <cell r="N26" t="str">
            <v>HCB - FAMI - DESPLAZADOS.</v>
          </cell>
          <cell r="O26">
            <v>1</v>
          </cell>
          <cell r="P26">
            <v>13</v>
          </cell>
          <cell r="Q26">
            <v>26</v>
          </cell>
          <cell r="R26">
            <v>197.33999633789062</v>
          </cell>
          <cell r="S26">
            <v>0</v>
          </cell>
          <cell r="T26">
            <v>17.940000534057617</v>
          </cell>
          <cell r="U26">
            <v>17.940000534057617</v>
          </cell>
          <cell r="V26">
            <v>17.940000534057617</v>
          </cell>
          <cell r="W26">
            <v>17.940000534057617</v>
          </cell>
          <cell r="X26">
            <v>17.940000534057617</v>
          </cell>
          <cell r="Y26">
            <v>17.940000534057617</v>
          </cell>
          <cell r="Z26">
            <v>17.940000534057617</v>
          </cell>
          <cell r="AA26">
            <v>17.940000534057617</v>
          </cell>
          <cell r="AB26">
            <v>17.940000534057617</v>
          </cell>
          <cell r="AC26">
            <v>17.940000534057617</v>
          </cell>
          <cell r="AD26">
            <v>17.940000534057617</v>
          </cell>
          <cell r="AE26">
            <v>47001</v>
          </cell>
          <cell r="AF26" t="str">
            <v>SANTA MARTA</v>
          </cell>
          <cell r="AG26" t="str">
            <v>Unidades Servicios</v>
          </cell>
          <cell r="AH26" t="str">
            <v>NO</v>
          </cell>
        </row>
        <row r="27">
          <cell r="F27">
            <v>4701001288</v>
          </cell>
          <cell r="G27" t="str">
            <v>HCB  Cristo Rey</v>
          </cell>
          <cell r="H27" t="str">
            <v>Miyinis del Amparo Parrao</v>
          </cell>
          <cell r="I27" t="str">
            <v>Carrrera 10B No. 147-60 Barrio Cristo Rey</v>
          </cell>
          <cell r="J27" t="str">
            <v>3186999431</v>
          </cell>
          <cell r="K27" t="str">
            <v>42005400000102</v>
          </cell>
          <cell r="L27" t="str">
            <v>HCB - FAMILIARES MEDIO TIEMPO - DESPL</v>
          </cell>
          <cell r="M27" t="str">
            <v>C-320-1504-2-0-2-6</v>
          </cell>
          <cell r="N27" t="str">
            <v>HCB - TRADICIONALES FAMILIARES MEDIO TIEMPO - DESPLAZADOS.</v>
          </cell>
          <cell r="O27">
            <v>3</v>
          </cell>
          <cell r="P27">
            <v>36</v>
          </cell>
          <cell r="Q27">
            <v>36</v>
          </cell>
          <cell r="R27">
            <v>344.51998901367187</v>
          </cell>
          <cell r="S27">
            <v>0</v>
          </cell>
          <cell r="T27">
            <v>43.740001678466797</v>
          </cell>
          <cell r="U27">
            <v>11.340000152587891</v>
          </cell>
          <cell r="V27">
            <v>43.740001678466797</v>
          </cell>
          <cell r="W27">
            <v>14.039999961853027</v>
          </cell>
          <cell r="X27">
            <v>39.959999084472656</v>
          </cell>
          <cell r="Y27">
            <v>13.5</v>
          </cell>
          <cell r="Z27">
            <v>43.740001678466797</v>
          </cell>
          <cell r="AA27">
            <v>43.200000762939453</v>
          </cell>
          <cell r="AB27">
            <v>44.279998779296875</v>
          </cell>
          <cell r="AC27">
            <v>45.900001525878906</v>
          </cell>
          <cell r="AD27">
            <v>1.0800000429153442</v>
          </cell>
          <cell r="AE27">
            <v>47001</v>
          </cell>
          <cell r="AF27" t="str">
            <v>SANTA MARTA</v>
          </cell>
          <cell r="AG27" t="str">
            <v>Unidades Servicios</v>
          </cell>
          <cell r="AH27" t="str">
            <v>NO</v>
          </cell>
        </row>
        <row r="28">
          <cell r="F28">
            <v>4701001289</v>
          </cell>
          <cell r="G28" t="str">
            <v>HCB  El Parque</v>
          </cell>
          <cell r="H28" t="str">
            <v>Evangelina Downs</v>
          </cell>
          <cell r="I28" t="str">
            <v>Manzana 19 casa 20. Barrio El Parque</v>
          </cell>
          <cell r="J28" t="str">
            <v xml:space="preserve"> 3167692617</v>
          </cell>
          <cell r="K28" t="str">
            <v>420004</v>
          </cell>
          <cell r="L28" t="str">
            <v>HOGAR COMUNITARIO - FAMI</v>
          </cell>
          <cell r="M28" t="str">
            <v>C-320-1504-4-0-10</v>
          </cell>
          <cell r="N28" t="str">
            <v>HCB - FAMI.</v>
          </cell>
          <cell r="O28">
            <v>1</v>
          </cell>
          <cell r="P28">
            <v>13</v>
          </cell>
          <cell r="Q28">
            <v>26</v>
          </cell>
          <cell r="R28">
            <v>197.33999633789062</v>
          </cell>
          <cell r="S28">
            <v>0</v>
          </cell>
          <cell r="T28">
            <v>17.940000534057617</v>
          </cell>
          <cell r="U28">
            <v>17.940000534057617</v>
          </cell>
          <cell r="V28">
            <v>17.940000534057617</v>
          </cell>
          <cell r="W28">
            <v>17.940000534057617</v>
          </cell>
          <cell r="X28">
            <v>17.940000534057617</v>
          </cell>
          <cell r="Y28">
            <v>17.940000534057617</v>
          </cell>
          <cell r="Z28">
            <v>17.940000534057617</v>
          </cell>
          <cell r="AA28">
            <v>17.940000534057617</v>
          </cell>
          <cell r="AB28">
            <v>17.940000534057617</v>
          </cell>
          <cell r="AC28">
            <v>17.940000534057617</v>
          </cell>
          <cell r="AD28">
            <v>17.940000534057617</v>
          </cell>
          <cell r="AE28">
            <v>47001</v>
          </cell>
          <cell r="AF28" t="str">
            <v>SANTA MARTA</v>
          </cell>
          <cell r="AG28" t="str">
            <v>Unidades Servicios</v>
          </cell>
          <cell r="AH28" t="str">
            <v>NO</v>
          </cell>
        </row>
        <row r="29">
          <cell r="F29">
            <v>4701001289</v>
          </cell>
          <cell r="G29" t="str">
            <v>HCB  El Parque</v>
          </cell>
          <cell r="H29" t="str">
            <v>Evangelina Downs</v>
          </cell>
          <cell r="I29" t="str">
            <v>Manzana 19 casa 20. Barrio El Parque</v>
          </cell>
          <cell r="J29" t="str">
            <v xml:space="preserve"> 3167692617</v>
          </cell>
          <cell r="K29" t="str">
            <v>42000500000102</v>
          </cell>
          <cell r="L29" t="str">
            <v>HCB - FAMILIARES MEDIO TIEMPO</v>
          </cell>
          <cell r="M29" t="str">
            <v>C-320-1504-4-0-12</v>
          </cell>
          <cell r="N29" t="str">
            <v>HCB - TRADICIONALES FAMILIARES MEDIO TIEMPO.</v>
          </cell>
          <cell r="O29">
            <v>10</v>
          </cell>
          <cell r="P29">
            <v>120</v>
          </cell>
          <cell r="Q29">
            <v>120</v>
          </cell>
          <cell r="R29">
            <v>1042.199951171875</v>
          </cell>
          <cell r="S29">
            <v>0</v>
          </cell>
          <cell r="T29">
            <v>145.80000305175781</v>
          </cell>
          <cell r="U29">
            <v>37.799999237060547</v>
          </cell>
          <cell r="V29">
            <v>145.80000305175781</v>
          </cell>
          <cell r="W29">
            <v>46.799999237060547</v>
          </cell>
          <cell r="X29">
            <v>34.200000762939453</v>
          </cell>
          <cell r="Y29">
            <v>37.799999237060547</v>
          </cell>
          <cell r="Z29">
            <v>145.80000305175781</v>
          </cell>
          <cell r="AA29">
            <v>144</v>
          </cell>
          <cell r="AB29">
            <v>147.60000610351562</v>
          </cell>
          <cell r="AC29">
            <v>153</v>
          </cell>
          <cell r="AD29">
            <v>3.5999999046325684</v>
          </cell>
          <cell r="AE29">
            <v>47001</v>
          </cell>
          <cell r="AF29" t="str">
            <v>SANTA MARTA</v>
          </cell>
          <cell r="AG29" t="str">
            <v>Unidades Servicios</v>
          </cell>
          <cell r="AH29" t="str">
            <v>NO</v>
          </cell>
        </row>
        <row r="30">
          <cell r="F30">
            <v>4701001290</v>
          </cell>
          <cell r="G30" t="str">
            <v>HCB  El Rosario</v>
          </cell>
          <cell r="H30" t="str">
            <v>Nidia Manjarrez Almanza</v>
          </cell>
          <cell r="I30" t="str">
            <v>Cra 10 No. 10-53.  Barrio El Rosario Gaira</v>
          </cell>
          <cell r="J30" t="str">
            <v xml:space="preserve"> 4227339</v>
          </cell>
          <cell r="K30" t="str">
            <v>420004</v>
          </cell>
          <cell r="L30" t="str">
            <v>HOGAR COMUNITARIO - FAMI</v>
          </cell>
          <cell r="M30" t="str">
            <v>C-320-1504-4-0-10</v>
          </cell>
          <cell r="N30" t="str">
            <v>HCB - FAMI.</v>
          </cell>
          <cell r="O30">
            <v>4</v>
          </cell>
          <cell r="P30">
            <v>52</v>
          </cell>
          <cell r="Q30">
            <v>104</v>
          </cell>
          <cell r="R30">
            <v>789.3599853515625</v>
          </cell>
          <cell r="S30">
            <v>0</v>
          </cell>
          <cell r="T30">
            <v>71.760002136230469</v>
          </cell>
          <cell r="U30">
            <v>71.760002136230469</v>
          </cell>
          <cell r="V30">
            <v>71.760002136230469</v>
          </cell>
          <cell r="W30">
            <v>71.760002136230469</v>
          </cell>
          <cell r="X30">
            <v>71.760002136230469</v>
          </cell>
          <cell r="Y30">
            <v>71.760002136230469</v>
          </cell>
          <cell r="Z30">
            <v>71.760002136230469</v>
          </cell>
          <cell r="AA30">
            <v>71.760002136230469</v>
          </cell>
          <cell r="AB30">
            <v>71.760002136230469</v>
          </cell>
          <cell r="AC30">
            <v>71.760002136230469</v>
          </cell>
          <cell r="AD30">
            <v>71.760002136230469</v>
          </cell>
          <cell r="AE30">
            <v>47001</v>
          </cell>
          <cell r="AF30" t="str">
            <v>SANTA MARTA</v>
          </cell>
          <cell r="AG30" t="str">
            <v>Unidades Servicios</v>
          </cell>
          <cell r="AH30" t="str">
            <v>NO</v>
          </cell>
        </row>
        <row r="31">
          <cell r="F31">
            <v>4701001290</v>
          </cell>
          <cell r="G31" t="str">
            <v>HCB  El Rosario</v>
          </cell>
          <cell r="H31" t="str">
            <v>Nidia Manjarrez Almanza</v>
          </cell>
          <cell r="I31" t="str">
            <v>Cra 10 No. 10-53.  Barrio El Rosario Gaira</v>
          </cell>
          <cell r="J31" t="str">
            <v xml:space="preserve"> 4227339</v>
          </cell>
          <cell r="K31" t="str">
            <v>42000500000102</v>
          </cell>
          <cell r="L31" t="str">
            <v>HCB - FAMILIARES MEDIO TIEMPO</v>
          </cell>
          <cell r="M31" t="str">
            <v>C-320-1504-4-0-12</v>
          </cell>
          <cell r="N31" t="str">
            <v>HCB - TRADICIONALES FAMILIARES MEDIO TIEMPO.</v>
          </cell>
          <cell r="O31">
            <v>6</v>
          </cell>
          <cell r="P31">
            <v>72</v>
          </cell>
          <cell r="Q31">
            <v>72</v>
          </cell>
          <cell r="R31">
            <v>625.32000732421875</v>
          </cell>
          <cell r="S31">
            <v>0</v>
          </cell>
          <cell r="T31">
            <v>87.480003356933594</v>
          </cell>
          <cell r="U31">
            <v>22.680000305175781</v>
          </cell>
          <cell r="V31">
            <v>87.480003356933594</v>
          </cell>
          <cell r="W31">
            <v>28.079999923706055</v>
          </cell>
          <cell r="X31">
            <v>20.520000457763672</v>
          </cell>
          <cell r="Y31">
            <v>22.680000305175781</v>
          </cell>
          <cell r="Z31">
            <v>87.480003356933594</v>
          </cell>
          <cell r="AA31">
            <v>86.400001525878906</v>
          </cell>
          <cell r="AB31">
            <v>88.55999755859375</v>
          </cell>
          <cell r="AC31">
            <v>91.800003051757813</v>
          </cell>
          <cell r="AD31">
            <v>2.1600000858306885</v>
          </cell>
          <cell r="AE31">
            <v>47001</v>
          </cell>
          <cell r="AF31" t="str">
            <v>SANTA MARTA</v>
          </cell>
          <cell r="AG31" t="str">
            <v>Unidades Servicios</v>
          </cell>
          <cell r="AH31" t="str">
            <v>NO</v>
          </cell>
        </row>
        <row r="32">
          <cell r="F32">
            <v>4701001291</v>
          </cell>
          <cell r="G32" t="str">
            <v>HCB  La Esmeralda</v>
          </cell>
          <cell r="H32" t="str">
            <v>Nohemi Diaz Delgado</v>
          </cell>
          <cell r="I32" t="str">
            <v xml:space="preserve">Manzana 5 Casa 12. Barrio La Esmeralda                                   </v>
          </cell>
          <cell r="J32" t="str">
            <v xml:space="preserve"> 3107040718</v>
          </cell>
          <cell r="K32" t="str">
            <v>42000500000102</v>
          </cell>
          <cell r="L32" t="str">
            <v>HCB - FAMILIARES MEDIO TIEMPO</v>
          </cell>
          <cell r="M32" t="str">
            <v>C-320-1504-4-0-12</v>
          </cell>
          <cell r="N32" t="str">
            <v>HCB - TRADICIONALES FAMILIARES MEDIO TIEMPO.</v>
          </cell>
          <cell r="O32">
            <v>4</v>
          </cell>
          <cell r="P32">
            <v>48</v>
          </cell>
          <cell r="Q32">
            <v>48</v>
          </cell>
          <cell r="R32">
            <v>416.8800048828125</v>
          </cell>
          <cell r="S32">
            <v>0</v>
          </cell>
          <cell r="T32">
            <v>58.319999694824219</v>
          </cell>
          <cell r="U32">
            <v>15.119999885559082</v>
          </cell>
          <cell r="V32">
            <v>58.319999694824219</v>
          </cell>
          <cell r="W32">
            <v>18.719999313354492</v>
          </cell>
          <cell r="X32">
            <v>13.680000305175781</v>
          </cell>
          <cell r="Y32">
            <v>15.119999885559082</v>
          </cell>
          <cell r="Z32">
            <v>58.319999694824219</v>
          </cell>
          <cell r="AA32">
            <v>57.599998474121094</v>
          </cell>
          <cell r="AB32">
            <v>59.040000915527344</v>
          </cell>
          <cell r="AC32">
            <v>61.200000762939453</v>
          </cell>
          <cell r="AD32">
            <v>1.440000057220459</v>
          </cell>
          <cell r="AE32">
            <v>47001</v>
          </cell>
          <cell r="AF32" t="str">
            <v>SANTA MARTA</v>
          </cell>
          <cell r="AG32" t="str">
            <v>Unidades Servicios</v>
          </cell>
          <cell r="AH32" t="str">
            <v>NO</v>
          </cell>
        </row>
        <row r="33">
          <cell r="F33">
            <v>4701001291</v>
          </cell>
          <cell r="G33" t="str">
            <v>HCB  La Esmeralda</v>
          </cell>
          <cell r="H33" t="str">
            <v>Nohemi Diaz Delgado</v>
          </cell>
          <cell r="I33" t="str">
            <v xml:space="preserve">Manzana 5 Casa 12. Barrio La Esmeralda                                   </v>
          </cell>
          <cell r="J33" t="str">
            <v xml:space="preserve"> 3107040718</v>
          </cell>
          <cell r="K33" t="str">
            <v>420053</v>
          </cell>
          <cell r="L33" t="str">
            <v>HOGAR COMUNITARIO - FAMI - DESPLAZADOS</v>
          </cell>
          <cell r="M33" t="str">
            <v>C-320-1504-2-0-2-4</v>
          </cell>
          <cell r="N33" t="str">
            <v>HCB - FAMI - DESPLAZADOS.</v>
          </cell>
          <cell r="O33">
            <v>3</v>
          </cell>
          <cell r="P33">
            <v>39</v>
          </cell>
          <cell r="Q33">
            <v>78</v>
          </cell>
          <cell r="R33">
            <v>592.02001953125</v>
          </cell>
          <cell r="S33">
            <v>0</v>
          </cell>
          <cell r="T33">
            <v>53.819999694824219</v>
          </cell>
          <cell r="U33">
            <v>53.819999694824219</v>
          </cell>
          <cell r="V33">
            <v>53.819999694824219</v>
          </cell>
          <cell r="W33">
            <v>53.819999694824219</v>
          </cell>
          <cell r="X33">
            <v>53.819999694824219</v>
          </cell>
          <cell r="Y33">
            <v>53.819999694824219</v>
          </cell>
          <cell r="Z33">
            <v>53.819999694824219</v>
          </cell>
          <cell r="AA33">
            <v>53.819999694824219</v>
          </cell>
          <cell r="AB33">
            <v>53.819999694824219</v>
          </cell>
          <cell r="AC33">
            <v>53.819999694824219</v>
          </cell>
          <cell r="AD33">
            <v>53.819999694824219</v>
          </cell>
          <cell r="AE33">
            <v>47001</v>
          </cell>
          <cell r="AF33" t="str">
            <v>SANTA MARTA</v>
          </cell>
          <cell r="AG33" t="str">
            <v>Unidades Servicios</v>
          </cell>
          <cell r="AH33" t="str">
            <v>NO</v>
          </cell>
        </row>
        <row r="34">
          <cell r="F34">
            <v>4701001291</v>
          </cell>
          <cell r="G34" t="str">
            <v>HCB  La Esmeralda</v>
          </cell>
          <cell r="H34" t="str">
            <v>Nohemi Diaz Delgado</v>
          </cell>
          <cell r="I34" t="str">
            <v xml:space="preserve">Manzana 5 Casa 12. Barrio La Esmeralda                                   </v>
          </cell>
          <cell r="J34" t="str">
            <v xml:space="preserve"> 3107040718</v>
          </cell>
          <cell r="K34" t="str">
            <v>42005400000102</v>
          </cell>
          <cell r="L34" t="str">
            <v>HCB - FAMILIARES MEDIO TIEMPO - DESPL</v>
          </cell>
          <cell r="M34" t="str">
            <v>C-320-1504-2-0-2-6</v>
          </cell>
          <cell r="N34" t="str">
            <v>HCB - TRADICIONALES FAMILIARES MEDIO TIEMPO - DESPLAZADOS.</v>
          </cell>
          <cell r="O34">
            <v>2</v>
          </cell>
          <cell r="P34">
            <v>24</v>
          </cell>
          <cell r="Q34">
            <v>24</v>
          </cell>
          <cell r="R34">
            <v>229.67999267578125</v>
          </cell>
          <cell r="S34">
            <v>0</v>
          </cell>
          <cell r="T34">
            <v>29.159999847412109</v>
          </cell>
          <cell r="U34">
            <v>7.559999942779541</v>
          </cell>
          <cell r="V34">
            <v>29.159999847412109</v>
          </cell>
          <cell r="W34">
            <v>9.3599996566772461</v>
          </cell>
          <cell r="X34">
            <v>26.639999389648437</v>
          </cell>
          <cell r="Y34">
            <v>9</v>
          </cell>
          <cell r="Z34">
            <v>29.159999847412109</v>
          </cell>
          <cell r="AA34">
            <v>28.799999237060547</v>
          </cell>
          <cell r="AB34">
            <v>29.520000457763672</v>
          </cell>
          <cell r="AC34">
            <v>30.600000381469727</v>
          </cell>
          <cell r="AD34">
            <v>0.72000002861022949</v>
          </cell>
          <cell r="AE34">
            <v>47001</v>
          </cell>
          <cell r="AF34" t="str">
            <v>SANTA MARTA</v>
          </cell>
          <cell r="AG34" t="str">
            <v>Unidades Servicios</v>
          </cell>
          <cell r="AH34" t="str">
            <v>NO</v>
          </cell>
        </row>
        <row r="35">
          <cell r="F35">
            <v>4701001292</v>
          </cell>
          <cell r="G35" t="str">
            <v>HCB  La Magdalena</v>
          </cell>
          <cell r="H35" t="str">
            <v>Rosa  Pedroza</v>
          </cell>
          <cell r="I35" t="str">
            <v>Calle 3 No. 14-60. Barrio La Magdalena – Gaira</v>
          </cell>
          <cell r="J35" t="str">
            <v xml:space="preserve"> 4221302</v>
          </cell>
          <cell r="K35" t="str">
            <v>420004</v>
          </cell>
          <cell r="L35" t="str">
            <v>HOGAR COMUNITARIO - FAMI</v>
          </cell>
          <cell r="M35" t="str">
            <v>C-320-1504-4-0-10</v>
          </cell>
          <cell r="N35" t="str">
            <v>HCB - FAMI.</v>
          </cell>
          <cell r="O35">
            <v>2</v>
          </cell>
          <cell r="P35">
            <v>26</v>
          </cell>
          <cell r="Q35">
            <v>52</v>
          </cell>
          <cell r="R35">
            <v>394.67999267578125</v>
          </cell>
          <cell r="S35">
            <v>0</v>
          </cell>
          <cell r="T35">
            <v>35.880001068115234</v>
          </cell>
          <cell r="U35">
            <v>35.880001068115234</v>
          </cell>
          <cell r="V35">
            <v>35.880001068115234</v>
          </cell>
          <cell r="W35">
            <v>35.880001068115234</v>
          </cell>
          <cell r="X35">
            <v>35.880001068115234</v>
          </cell>
          <cell r="Y35">
            <v>35.880001068115234</v>
          </cell>
          <cell r="Z35">
            <v>35.880001068115234</v>
          </cell>
          <cell r="AA35">
            <v>35.880001068115234</v>
          </cell>
          <cell r="AB35">
            <v>35.880001068115234</v>
          </cell>
          <cell r="AC35">
            <v>35.880001068115234</v>
          </cell>
          <cell r="AD35">
            <v>35.880001068115234</v>
          </cell>
          <cell r="AE35">
            <v>47001</v>
          </cell>
          <cell r="AF35" t="str">
            <v>SANTA MARTA</v>
          </cell>
          <cell r="AG35" t="str">
            <v>Unidades Servicios</v>
          </cell>
          <cell r="AH35" t="str">
            <v>NO</v>
          </cell>
        </row>
        <row r="36">
          <cell r="F36">
            <v>4701001292</v>
          </cell>
          <cell r="G36" t="str">
            <v>HCB  La Magdalena</v>
          </cell>
          <cell r="H36" t="str">
            <v>Rosa  Pedroza</v>
          </cell>
          <cell r="I36" t="str">
            <v>Calle 3 No. 14-60. Barrio La Magdalena – Gaira</v>
          </cell>
          <cell r="J36" t="str">
            <v xml:space="preserve"> 4221302</v>
          </cell>
          <cell r="K36" t="str">
            <v>42000500000102</v>
          </cell>
          <cell r="L36" t="str">
            <v>HCB - FAMILIARES MEDIO TIEMPO</v>
          </cell>
          <cell r="M36" t="str">
            <v>C-320-1504-4-0-12</v>
          </cell>
          <cell r="N36" t="str">
            <v>HCB - TRADICIONALES FAMILIARES MEDIO TIEMPO.</v>
          </cell>
          <cell r="O36">
            <v>3</v>
          </cell>
          <cell r="P36">
            <v>36</v>
          </cell>
          <cell r="Q36">
            <v>36</v>
          </cell>
          <cell r="R36">
            <v>312.66000366210937</v>
          </cell>
          <cell r="S36">
            <v>0</v>
          </cell>
          <cell r="T36">
            <v>43.740001678466797</v>
          </cell>
          <cell r="U36">
            <v>11.340000152587891</v>
          </cell>
          <cell r="V36">
            <v>43.740001678466797</v>
          </cell>
          <cell r="W36">
            <v>14.039999961853027</v>
          </cell>
          <cell r="X36">
            <v>10.260000228881836</v>
          </cell>
          <cell r="Y36">
            <v>11.340000152587891</v>
          </cell>
          <cell r="Z36">
            <v>43.740001678466797</v>
          </cell>
          <cell r="AA36">
            <v>43.200000762939453</v>
          </cell>
          <cell r="AB36">
            <v>44.279998779296875</v>
          </cell>
          <cell r="AC36">
            <v>45.900001525878906</v>
          </cell>
          <cell r="AD36">
            <v>1.0800000429153442</v>
          </cell>
          <cell r="AE36">
            <v>47001</v>
          </cell>
          <cell r="AF36" t="str">
            <v>SANTA MARTA</v>
          </cell>
          <cell r="AG36" t="str">
            <v>Unidades Servicios</v>
          </cell>
          <cell r="AH36" t="str">
            <v>NO</v>
          </cell>
        </row>
        <row r="37">
          <cell r="F37">
            <v>4701001293</v>
          </cell>
          <cell r="G37" t="str">
            <v xml:space="preserve">HCB  La Paz </v>
          </cell>
          <cell r="H37" t="str">
            <v>DILIA JUDITH ANAYA HERRERA</v>
          </cell>
          <cell r="I37" t="str">
            <v>Carrera 13 No. 118-41. Cerca a la tienda El Surtidor. Barrio La Paz cerca al Hotel Zuana.</v>
          </cell>
          <cell r="J37" t="str">
            <v>3215292887</v>
          </cell>
          <cell r="K37" t="str">
            <v>420004</v>
          </cell>
          <cell r="L37" t="str">
            <v>HOGAR COMUNITARIO - FAMI</v>
          </cell>
          <cell r="M37" t="str">
            <v>C-320-1504-4-0-10</v>
          </cell>
          <cell r="N37" t="str">
            <v>HCB - FAMI.</v>
          </cell>
          <cell r="O37">
            <v>1</v>
          </cell>
          <cell r="P37">
            <v>13</v>
          </cell>
          <cell r="Q37">
            <v>26</v>
          </cell>
          <cell r="R37">
            <v>197.33999633789062</v>
          </cell>
          <cell r="S37">
            <v>0</v>
          </cell>
          <cell r="T37">
            <v>17.940000534057617</v>
          </cell>
          <cell r="U37">
            <v>17.940000534057617</v>
          </cell>
          <cell r="V37">
            <v>17.940000534057617</v>
          </cell>
          <cell r="W37">
            <v>17.940000534057617</v>
          </cell>
          <cell r="X37">
            <v>17.940000534057617</v>
          </cell>
          <cell r="Y37">
            <v>17.940000534057617</v>
          </cell>
          <cell r="Z37">
            <v>17.940000534057617</v>
          </cell>
          <cell r="AA37">
            <v>17.940000534057617</v>
          </cell>
          <cell r="AB37">
            <v>17.940000534057617</v>
          </cell>
          <cell r="AC37">
            <v>17.940000534057617</v>
          </cell>
          <cell r="AD37">
            <v>17.940000534057617</v>
          </cell>
          <cell r="AE37">
            <v>47001</v>
          </cell>
          <cell r="AF37" t="str">
            <v>SANTA MARTA</v>
          </cell>
          <cell r="AG37" t="str">
            <v>Unidades Servicios</v>
          </cell>
          <cell r="AH37" t="str">
            <v>NO</v>
          </cell>
        </row>
        <row r="38">
          <cell r="F38">
            <v>4701001293</v>
          </cell>
          <cell r="G38" t="str">
            <v xml:space="preserve">HCB  La Paz </v>
          </cell>
          <cell r="H38" t="str">
            <v>DILIA JUDITH ANAYA HERRERA</v>
          </cell>
          <cell r="I38" t="str">
            <v>Carrera 13 No. 118-41. Cerca a la tienda El Surtidor. Barrio La Paz cerca al Hotel Zuana.</v>
          </cell>
          <cell r="J38" t="str">
            <v>3215292887</v>
          </cell>
          <cell r="K38" t="str">
            <v>42000500000101</v>
          </cell>
          <cell r="L38" t="str">
            <v>HCB - FAMILIARES TIEMPO COMPLETO</v>
          </cell>
          <cell r="M38" t="str">
            <v>C-320-1504-4-0-11</v>
          </cell>
          <cell r="N38" t="str">
            <v>HCB - TRADICIONALES FAMILIARES TIEMPO COMPLETO.</v>
          </cell>
          <cell r="O38">
            <v>2</v>
          </cell>
          <cell r="P38">
            <v>24</v>
          </cell>
          <cell r="Q38">
            <v>24</v>
          </cell>
          <cell r="R38">
            <v>228.24000549316406</v>
          </cell>
          <cell r="S38">
            <v>0</v>
          </cell>
          <cell r="T38">
            <v>29.159999847412109</v>
          </cell>
          <cell r="U38">
            <v>7.559999942779541</v>
          </cell>
          <cell r="V38">
            <v>29.159999847412109</v>
          </cell>
          <cell r="W38">
            <v>9.3599996566772461</v>
          </cell>
          <cell r="X38">
            <v>26.639999389648437</v>
          </cell>
          <cell r="Y38">
            <v>7.559999942779541</v>
          </cell>
          <cell r="Z38">
            <v>29.159999847412109</v>
          </cell>
          <cell r="AA38">
            <v>28.799999237060547</v>
          </cell>
          <cell r="AB38">
            <v>29.520000457763672</v>
          </cell>
          <cell r="AC38">
            <v>30.600000381469727</v>
          </cell>
          <cell r="AD38">
            <v>0.72000002861022949</v>
          </cell>
          <cell r="AE38">
            <v>47001</v>
          </cell>
          <cell r="AF38" t="str">
            <v>SANTA MARTA</v>
          </cell>
          <cell r="AG38" t="str">
            <v>Unidades Servicios</v>
          </cell>
          <cell r="AH38" t="str">
            <v>NO</v>
          </cell>
        </row>
        <row r="39">
          <cell r="F39">
            <v>4701001293</v>
          </cell>
          <cell r="G39" t="str">
            <v xml:space="preserve">HCB  La Paz </v>
          </cell>
          <cell r="H39" t="str">
            <v>DILIA JUDITH ANAYA HERRERA</v>
          </cell>
          <cell r="I39" t="str">
            <v>Carrera 13 No. 118-41. Cerca a la tienda El Surtidor. Barrio La Paz cerca al Hotel Zuana.</v>
          </cell>
          <cell r="J39" t="str">
            <v>3215292887</v>
          </cell>
          <cell r="K39" t="str">
            <v>42000500000102</v>
          </cell>
          <cell r="L39" t="str">
            <v>HCB - FAMILIARES MEDIO TIEMPO</v>
          </cell>
          <cell r="M39" t="str">
            <v>C-320-1504-4-0-12</v>
          </cell>
          <cell r="N39" t="str">
            <v>HCB - TRADICIONALES FAMILIARES MEDIO TIEMPO.</v>
          </cell>
          <cell r="O39">
            <v>6</v>
          </cell>
          <cell r="P39">
            <v>72</v>
          </cell>
          <cell r="Q39">
            <v>72</v>
          </cell>
          <cell r="R39">
            <v>625.32000732421875</v>
          </cell>
          <cell r="S39">
            <v>0</v>
          </cell>
          <cell r="T39">
            <v>87.480003356933594</v>
          </cell>
          <cell r="U39">
            <v>22.680000305175781</v>
          </cell>
          <cell r="V39">
            <v>87.480003356933594</v>
          </cell>
          <cell r="W39">
            <v>28.079999923706055</v>
          </cell>
          <cell r="X39">
            <v>20.520000457763672</v>
          </cell>
          <cell r="Y39">
            <v>22.680000305175781</v>
          </cell>
          <cell r="Z39">
            <v>87.480003356933594</v>
          </cell>
          <cell r="AA39">
            <v>86.400001525878906</v>
          </cell>
          <cell r="AB39">
            <v>88.55999755859375</v>
          </cell>
          <cell r="AC39">
            <v>91.800003051757813</v>
          </cell>
          <cell r="AD39">
            <v>2.1600000858306885</v>
          </cell>
          <cell r="AE39">
            <v>47001</v>
          </cell>
          <cell r="AF39" t="str">
            <v>SANTA MARTA</v>
          </cell>
          <cell r="AG39" t="str">
            <v>Unidades Servicios</v>
          </cell>
          <cell r="AH39" t="str">
            <v>NO</v>
          </cell>
        </row>
        <row r="40">
          <cell r="F40">
            <v>4701001293</v>
          </cell>
          <cell r="G40" t="str">
            <v xml:space="preserve">HCB  La Paz </v>
          </cell>
          <cell r="H40" t="str">
            <v>DILIA JUDITH ANAYA HERRERA</v>
          </cell>
          <cell r="I40" t="str">
            <v>Carrera 13 No. 118-41. Cerca a la tienda El Surtidor. Barrio La Paz cerca al Hotel Zuana.</v>
          </cell>
          <cell r="J40" t="str">
            <v>3215292887</v>
          </cell>
          <cell r="K40" t="str">
            <v>42005400000102</v>
          </cell>
          <cell r="L40" t="str">
            <v>HCB - FAMILIARES MEDIO TIEMPO - DESPL</v>
          </cell>
          <cell r="M40" t="str">
            <v>C-320-1504-2-0-2-6</v>
          </cell>
          <cell r="N40" t="str">
            <v>HCB - TRADICIONALES FAMILIARES MEDIO TIEMPO - DESPLAZADOS.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47001</v>
          </cell>
          <cell r="AF40" t="str">
            <v>SANTA MARTA</v>
          </cell>
          <cell r="AG40" t="str">
            <v>Unidades Servicios</v>
          </cell>
          <cell r="AH40" t="str">
            <v>NO</v>
          </cell>
        </row>
        <row r="41">
          <cell r="F41">
            <v>4701001294</v>
          </cell>
          <cell r="G41" t="str">
            <v>HCB  La Paz  1</v>
          </cell>
          <cell r="H41" t="str">
            <v>CARMEN EUGENIA MONTENEGRO MORENO</v>
          </cell>
          <cell r="I41" t="str">
            <v>Carrera 11 No. 109-34. Barrio La Paz 1</v>
          </cell>
          <cell r="J41" t="str">
            <v>4321593</v>
          </cell>
          <cell r="K41" t="str">
            <v>420004</v>
          </cell>
          <cell r="L41" t="str">
            <v>HOGAR COMUNITARIO - FAMI</v>
          </cell>
          <cell r="M41" t="str">
            <v>C-320-1504-4-0-10</v>
          </cell>
          <cell r="N41" t="str">
            <v>HCB - FAMI.</v>
          </cell>
          <cell r="O41">
            <v>1</v>
          </cell>
          <cell r="P41">
            <v>13</v>
          </cell>
          <cell r="Q41">
            <v>26</v>
          </cell>
          <cell r="R41">
            <v>197.33999633789062</v>
          </cell>
          <cell r="S41">
            <v>0</v>
          </cell>
          <cell r="T41">
            <v>17.940000534057617</v>
          </cell>
          <cell r="U41">
            <v>17.940000534057617</v>
          </cell>
          <cell r="V41">
            <v>17.940000534057617</v>
          </cell>
          <cell r="W41">
            <v>17.940000534057617</v>
          </cell>
          <cell r="X41">
            <v>17.940000534057617</v>
          </cell>
          <cell r="Y41">
            <v>17.940000534057617</v>
          </cell>
          <cell r="Z41">
            <v>17.940000534057617</v>
          </cell>
          <cell r="AA41">
            <v>17.940000534057617</v>
          </cell>
          <cell r="AB41">
            <v>17.940000534057617</v>
          </cell>
          <cell r="AC41">
            <v>17.940000534057617</v>
          </cell>
          <cell r="AD41">
            <v>17.940000534057617</v>
          </cell>
          <cell r="AE41">
            <v>47001</v>
          </cell>
          <cell r="AF41" t="str">
            <v>SANTA MARTA</v>
          </cell>
          <cell r="AG41" t="str">
            <v>Unidades Servicios</v>
          </cell>
          <cell r="AH41" t="str">
            <v>NO</v>
          </cell>
        </row>
        <row r="42">
          <cell r="F42">
            <v>4701001294</v>
          </cell>
          <cell r="G42" t="str">
            <v>HCB  La Paz  1</v>
          </cell>
          <cell r="H42" t="str">
            <v>CARMEN EUGENIA MONTENEGRO MORENO</v>
          </cell>
          <cell r="I42" t="str">
            <v>Carrera 11 No. 109-34. Barrio La Paz 1</v>
          </cell>
          <cell r="J42" t="str">
            <v>4321593</v>
          </cell>
          <cell r="K42" t="str">
            <v>42000500000101</v>
          </cell>
          <cell r="L42" t="str">
            <v>HCB - FAMILIARES TIEMPO COMPLETO</v>
          </cell>
          <cell r="M42" t="str">
            <v>C-320-1504-4-0-11</v>
          </cell>
          <cell r="N42" t="str">
            <v>HCB - TRADICIONALES FAMILIARES TIEMPO COMPLETO.</v>
          </cell>
          <cell r="O42">
            <v>1</v>
          </cell>
          <cell r="P42">
            <v>12</v>
          </cell>
          <cell r="Q42">
            <v>12</v>
          </cell>
          <cell r="R42">
            <v>114.12000274658203</v>
          </cell>
          <cell r="S42">
            <v>0</v>
          </cell>
          <cell r="T42">
            <v>14.579999923706055</v>
          </cell>
          <cell r="U42">
            <v>3.7799999713897705</v>
          </cell>
          <cell r="V42">
            <v>14.579999923706055</v>
          </cell>
          <cell r="W42">
            <v>4.679999828338623</v>
          </cell>
          <cell r="X42">
            <v>13.319999694824219</v>
          </cell>
          <cell r="Y42">
            <v>3.7799999713897705</v>
          </cell>
          <cell r="Z42">
            <v>14.579999923706055</v>
          </cell>
          <cell r="AA42">
            <v>14.399999618530273</v>
          </cell>
          <cell r="AB42">
            <v>14.760000228881836</v>
          </cell>
          <cell r="AC42">
            <v>15.300000190734863</v>
          </cell>
          <cell r="AD42">
            <v>0.36000001430511475</v>
          </cell>
          <cell r="AE42">
            <v>47001</v>
          </cell>
          <cell r="AF42" t="str">
            <v>SANTA MARTA</v>
          </cell>
          <cell r="AG42" t="str">
            <v>Unidades Servicios</v>
          </cell>
          <cell r="AH42" t="str">
            <v>NO</v>
          </cell>
        </row>
        <row r="43">
          <cell r="F43">
            <v>4701001294</v>
          </cell>
          <cell r="G43" t="str">
            <v>HCB  La Paz  1</v>
          </cell>
          <cell r="H43" t="str">
            <v>CARMEN EUGENIA MONTENEGRO MORENO</v>
          </cell>
          <cell r="I43" t="str">
            <v>Carrera 11 No. 109-34. Barrio La Paz 1</v>
          </cell>
          <cell r="J43" t="str">
            <v>4321593</v>
          </cell>
          <cell r="K43" t="str">
            <v>42000500000102</v>
          </cell>
          <cell r="L43" t="str">
            <v>HCB - FAMILIARES MEDIO TIEMPO</v>
          </cell>
          <cell r="M43" t="str">
            <v>C-320-1504-4-0-12</v>
          </cell>
          <cell r="N43" t="str">
            <v>HCB - TRADICIONALES FAMILIARES MEDIO TIEMPO.</v>
          </cell>
          <cell r="O43">
            <v>5</v>
          </cell>
          <cell r="P43">
            <v>60</v>
          </cell>
          <cell r="Q43">
            <v>60</v>
          </cell>
          <cell r="R43">
            <v>521.0999755859375</v>
          </cell>
          <cell r="S43">
            <v>0</v>
          </cell>
          <cell r="T43">
            <v>72.900001525878906</v>
          </cell>
          <cell r="U43">
            <v>18.899999618530273</v>
          </cell>
          <cell r="V43">
            <v>72.900001525878906</v>
          </cell>
          <cell r="W43">
            <v>23.399999618530273</v>
          </cell>
          <cell r="X43">
            <v>17.100000381469727</v>
          </cell>
          <cell r="Y43">
            <v>18.899999618530273</v>
          </cell>
          <cell r="Z43">
            <v>72.900001525878906</v>
          </cell>
          <cell r="AA43">
            <v>72</v>
          </cell>
          <cell r="AB43">
            <v>73.800003051757812</v>
          </cell>
          <cell r="AC43">
            <v>76.5</v>
          </cell>
          <cell r="AD43">
            <v>1.7999999523162842</v>
          </cell>
          <cell r="AE43">
            <v>47001</v>
          </cell>
          <cell r="AF43" t="str">
            <v>SANTA MARTA</v>
          </cell>
          <cell r="AG43" t="str">
            <v>Unidades Servicios</v>
          </cell>
          <cell r="AH43" t="str">
            <v>NO</v>
          </cell>
        </row>
        <row r="44">
          <cell r="F44">
            <v>4701001294</v>
          </cell>
          <cell r="G44" t="str">
            <v>HCB  La Paz  1</v>
          </cell>
          <cell r="H44" t="str">
            <v>CARMEN EUGENIA MONTENEGRO MORENO</v>
          </cell>
          <cell r="I44" t="str">
            <v>Carrera 11 No. 109-34. Barrio La Paz 1</v>
          </cell>
          <cell r="J44" t="str">
            <v>4321593</v>
          </cell>
          <cell r="K44" t="str">
            <v>420053</v>
          </cell>
          <cell r="L44" t="str">
            <v>HOGAR COMUNITARIO - FAMI - DESPLAZADOS</v>
          </cell>
          <cell r="M44" t="str">
            <v>C-320-1504-2-0-2-4</v>
          </cell>
          <cell r="N44" t="str">
            <v>HCB - FAMI - DESPLAZADOS.</v>
          </cell>
          <cell r="O44">
            <v>1</v>
          </cell>
          <cell r="P44">
            <v>13</v>
          </cell>
          <cell r="Q44">
            <v>26</v>
          </cell>
          <cell r="R44">
            <v>197.33999633789062</v>
          </cell>
          <cell r="S44">
            <v>0</v>
          </cell>
          <cell r="T44">
            <v>17.940000534057617</v>
          </cell>
          <cell r="U44">
            <v>17.940000534057617</v>
          </cell>
          <cell r="V44">
            <v>17.940000534057617</v>
          </cell>
          <cell r="W44">
            <v>17.940000534057617</v>
          </cell>
          <cell r="X44">
            <v>17.940000534057617</v>
          </cell>
          <cell r="Y44">
            <v>17.940000534057617</v>
          </cell>
          <cell r="Z44">
            <v>17.940000534057617</v>
          </cell>
          <cell r="AA44">
            <v>17.940000534057617</v>
          </cell>
          <cell r="AB44">
            <v>17.940000534057617</v>
          </cell>
          <cell r="AC44">
            <v>17.940000534057617</v>
          </cell>
          <cell r="AD44">
            <v>17.940000534057617</v>
          </cell>
          <cell r="AE44">
            <v>47001</v>
          </cell>
          <cell r="AF44" t="str">
            <v>SANTA MARTA</v>
          </cell>
          <cell r="AG44" t="str">
            <v>Unidades Servicios</v>
          </cell>
          <cell r="AH44" t="str">
            <v>NO</v>
          </cell>
        </row>
        <row r="45">
          <cell r="F45">
            <v>4701001294</v>
          </cell>
          <cell r="G45" t="str">
            <v>HCB  La Paz  1</v>
          </cell>
          <cell r="H45" t="str">
            <v>CARMEN EUGENIA MONTENEGRO MORENO</v>
          </cell>
          <cell r="I45" t="str">
            <v>Carrera 11 No. 109-34. Barrio La Paz 1</v>
          </cell>
          <cell r="J45" t="str">
            <v>4321593</v>
          </cell>
          <cell r="K45" t="str">
            <v>42005400000102</v>
          </cell>
          <cell r="L45" t="str">
            <v>HCB - FAMILIARES MEDIO TIEMPO - DESPL</v>
          </cell>
          <cell r="M45" t="str">
            <v>C-320-1504-2-0-2-6</v>
          </cell>
          <cell r="N45" t="str">
            <v>HCB - TRADICIONALES FAMILIARES MEDIO TIEMPO - DESPLAZADOS.</v>
          </cell>
          <cell r="O45">
            <v>2</v>
          </cell>
          <cell r="P45">
            <v>24</v>
          </cell>
          <cell r="Q45">
            <v>24</v>
          </cell>
          <cell r="R45">
            <v>229.67999267578125</v>
          </cell>
          <cell r="S45">
            <v>0</v>
          </cell>
          <cell r="T45">
            <v>29.159999847412109</v>
          </cell>
          <cell r="U45">
            <v>7.559999942779541</v>
          </cell>
          <cell r="V45">
            <v>29.159999847412109</v>
          </cell>
          <cell r="W45">
            <v>9.3599996566772461</v>
          </cell>
          <cell r="X45">
            <v>26.639999389648437</v>
          </cell>
          <cell r="Y45">
            <v>9</v>
          </cell>
          <cell r="Z45">
            <v>29.159999847412109</v>
          </cell>
          <cell r="AA45">
            <v>28.799999237060547</v>
          </cell>
          <cell r="AB45">
            <v>29.520000457763672</v>
          </cell>
          <cell r="AC45">
            <v>30.600000381469727</v>
          </cell>
          <cell r="AD45">
            <v>0.72000002861022949</v>
          </cell>
          <cell r="AE45">
            <v>47001</v>
          </cell>
          <cell r="AF45" t="str">
            <v>SANTA MARTA</v>
          </cell>
          <cell r="AG45" t="str">
            <v>Unidades Servicios</v>
          </cell>
          <cell r="AH45" t="str">
            <v>NO</v>
          </cell>
        </row>
        <row r="46">
          <cell r="F46">
            <v>4701001295</v>
          </cell>
          <cell r="G46" t="str">
            <v>MIS PRIMEROS PASOS</v>
          </cell>
          <cell r="H46" t="str">
            <v>MARIA CAROLINA PERDOMO</v>
          </cell>
          <cell r="I46" t="str">
            <v>Mzna 1 CASA 10 BARRIO LOS ALPES A</v>
          </cell>
          <cell r="J46" t="str">
            <v>3204952955</v>
          </cell>
          <cell r="K46" t="str">
            <v>420146</v>
          </cell>
          <cell r="L46" t="str">
            <v>CENTRO EDUCATIVO MIS PRIMEROS PASOS</v>
          </cell>
          <cell r="M46" t="str">
            <v>C-320-1504-4-0-25-1</v>
          </cell>
          <cell r="N46" t="str">
            <v>MODELO DE ATENCIÓN A LA PRIMERA INFANCIA -  SANTA MARTA - MAGDALENA.</v>
          </cell>
          <cell r="O46">
            <v>1</v>
          </cell>
          <cell r="P46">
            <v>125</v>
          </cell>
          <cell r="Q46">
            <v>125</v>
          </cell>
          <cell r="R46">
            <v>1125</v>
          </cell>
          <cell r="S46">
            <v>0</v>
          </cell>
          <cell r="T46">
            <v>112.5</v>
          </cell>
          <cell r="U46">
            <v>112.5</v>
          </cell>
          <cell r="V46">
            <v>112.5</v>
          </cell>
          <cell r="W46">
            <v>112.5</v>
          </cell>
          <cell r="X46">
            <v>112.5</v>
          </cell>
          <cell r="Y46">
            <v>112.5</v>
          </cell>
          <cell r="Z46">
            <v>112.5</v>
          </cell>
          <cell r="AA46">
            <v>112.5</v>
          </cell>
          <cell r="AB46">
            <v>112.5</v>
          </cell>
          <cell r="AC46">
            <v>112.5</v>
          </cell>
          <cell r="AD46">
            <v>0</v>
          </cell>
          <cell r="AE46">
            <v>47001</v>
          </cell>
          <cell r="AF46" t="str">
            <v>SANTA MARTA</v>
          </cell>
          <cell r="AG46" t="str">
            <v>Unidades Servicios</v>
          </cell>
          <cell r="AH46" t="str">
            <v>NO</v>
          </cell>
        </row>
        <row r="47">
          <cell r="F47">
            <v>4701001297</v>
          </cell>
          <cell r="G47" t="str">
            <v>Jardin Social Maria Eugenia</v>
          </cell>
          <cell r="H47" t="str">
            <v>ELIZABETH   SARMIENTO CASTRO</v>
          </cell>
          <cell r="I47" t="str">
            <v>Carrera 16ª No. 33-12. Barrio Maria Eugenia</v>
          </cell>
          <cell r="J47" t="str">
            <v>4233760</v>
          </cell>
          <cell r="K47" t="str">
            <v>420079</v>
          </cell>
          <cell r="L47" t="str">
            <v>JARDINES SOCIALES</v>
          </cell>
          <cell r="M47" t="str">
            <v>C-320-1504-4-0-18</v>
          </cell>
          <cell r="N47" t="str">
            <v>HCB - JARDINES SOCIALES.</v>
          </cell>
          <cell r="O47">
            <v>1</v>
          </cell>
          <cell r="P47">
            <v>300</v>
          </cell>
          <cell r="Q47">
            <v>300</v>
          </cell>
          <cell r="R47">
            <v>688.5</v>
          </cell>
          <cell r="S47">
            <v>0</v>
          </cell>
          <cell r="T47">
            <v>94.5</v>
          </cell>
          <cell r="U47">
            <v>94.5</v>
          </cell>
          <cell r="V47">
            <v>72</v>
          </cell>
          <cell r="W47">
            <v>364.5</v>
          </cell>
          <cell r="X47">
            <v>63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47001</v>
          </cell>
          <cell r="AF47" t="str">
            <v>SANTA MARTA</v>
          </cell>
          <cell r="AG47" t="str">
            <v>Unidades Servicios</v>
          </cell>
          <cell r="AH47" t="str">
            <v>NO</v>
          </cell>
        </row>
        <row r="48">
          <cell r="F48">
            <v>4701001298</v>
          </cell>
          <cell r="G48" t="str">
            <v>HCB  Martinete Corea</v>
          </cell>
          <cell r="H48" t="str">
            <v>Graciela Soto</v>
          </cell>
          <cell r="I48" t="str">
            <v>Carrera 11 No. 32-53. Barrio Martinete Corea</v>
          </cell>
          <cell r="J48" t="str">
            <v xml:space="preserve"> 4318433</v>
          </cell>
          <cell r="K48" t="str">
            <v>420004</v>
          </cell>
          <cell r="L48" t="str">
            <v>HOGAR COMUNITARIO - FAMI</v>
          </cell>
          <cell r="M48" t="str">
            <v>C-320-1504-4-0-10</v>
          </cell>
          <cell r="N48" t="str">
            <v>HCB - FAMI.</v>
          </cell>
          <cell r="O48">
            <v>6</v>
          </cell>
          <cell r="P48">
            <v>78</v>
          </cell>
          <cell r="Q48">
            <v>156</v>
          </cell>
          <cell r="R48">
            <v>1184.0400390625</v>
          </cell>
          <cell r="S48">
            <v>0</v>
          </cell>
          <cell r="T48">
            <v>107.63999938964844</v>
          </cell>
          <cell r="U48">
            <v>107.63999938964844</v>
          </cell>
          <cell r="V48">
            <v>107.63999938964844</v>
          </cell>
          <cell r="W48">
            <v>107.63999938964844</v>
          </cell>
          <cell r="X48">
            <v>107.63999938964844</v>
          </cell>
          <cell r="Y48">
            <v>107.63999938964844</v>
          </cell>
          <cell r="Z48">
            <v>107.63999938964844</v>
          </cell>
          <cell r="AA48">
            <v>107.63999938964844</v>
          </cell>
          <cell r="AB48">
            <v>107.63999938964844</v>
          </cell>
          <cell r="AC48">
            <v>107.63999938964844</v>
          </cell>
          <cell r="AD48">
            <v>107.63999938964844</v>
          </cell>
          <cell r="AE48">
            <v>47001</v>
          </cell>
          <cell r="AF48" t="str">
            <v>SANTA MARTA</v>
          </cell>
          <cell r="AG48" t="str">
            <v>Unidades Servicios</v>
          </cell>
          <cell r="AH48" t="str">
            <v>NO</v>
          </cell>
        </row>
        <row r="49">
          <cell r="F49">
            <v>4701001298</v>
          </cell>
          <cell r="G49" t="str">
            <v>HCB  Martinete Corea</v>
          </cell>
          <cell r="H49" t="str">
            <v>Graciela Soto</v>
          </cell>
          <cell r="I49" t="str">
            <v>Carrera 11 No. 32-53. Barrio Martinete Corea</v>
          </cell>
          <cell r="J49" t="str">
            <v xml:space="preserve"> 4318433</v>
          </cell>
          <cell r="K49" t="str">
            <v>42000500000102</v>
          </cell>
          <cell r="L49" t="str">
            <v>HCB - FAMILIARES MEDIO TIEMPO</v>
          </cell>
          <cell r="M49" t="str">
            <v>C-320-1504-4-0-12</v>
          </cell>
          <cell r="N49" t="str">
            <v>HCB - TRADICIONALES FAMILIARES MEDIO TIEMPO.</v>
          </cell>
          <cell r="O49">
            <v>6</v>
          </cell>
          <cell r="P49">
            <v>72</v>
          </cell>
          <cell r="Q49">
            <v>72</v>
          </cell>
          <cell r="R49">
            <v>625.32000732421875</v>
          </cell>
          <cell r="S49">
            <v>0</v>
          </cell>
          <cell r="T49">
            <v>87.480003356933594</v>
          </cell>
          <cell r="U49">
            <v>22.680000305175781</v>
          </cell>
          <cell r="V49">
            <v>87.480003356933594</v>
          </cell>
          <cell r="W49">
            <v>28.079999923706055</v>
          </cell>
          <cell r="X49">
            <v>20.520000457763672</v>
          </cell>
          <cell r="Y49">
            <v>22.680000305175781</v>
          </cell>
          <cell r="Z49">
            <v>87.480003356933594</v>
          </cell>
          <cell r="AA49">
            <v>86.400001525878906</v>
          </cell>
          <cell r="AB49">
            <v>88.55999755859375</v>
          </cell>
          <cell r="AC49">
            <v>91.800003051757813</v>
          </cell>
          <cell r="AD49">
            <v>2.1600000858306885</v>
          </cell>
          <cell r="AE49">
            <v>47001</v>
          </cell>
          <cell r="AF49" t="str">
            <v>SANTA MARTA</v>
          </cell>
          <cell r="AG49" t="str">
            <v>Unidades Servicios</v>
          </cell>
          <cell r="AH49" t="str">
            <v>NO</v>
          </cell>
        </row>
        <row r="50">
          <cell r="F50">
            <v>4701001299</v>
          </cell>
          <cell r="G50" t="str">
            <v>HCB  Nueva Colombia</v>
          </cell>
          <cell r="H50" t="str">
            <v>Eva Maria Barrios Ortega</v>
          </cell>
          <cell r="I50" t="str">
            <v>Calle 31ª No. 67-42. Barrio Nueva Colombia</v>
          </cell>
          <cell r="J50" t="str">
            <v xml:space="preserve"> 4335480</v>
          </cell>
          <cell r="K50" t="str">
            <v>420004</v>
          </cell>
          <cell r="L50" t="str">
            <v>HOGAR COMUNITARIO - FAMI</v>
          </cell>
          <cell r="M50" t="str">
            <v>C-320-1504-4-0-10</v>
          </cell>
          <cell r="N50" t="str">
            <v>HCB - FAMI.</v>
          </cell>
          <cell r="O50">
            <v>3</v>
          </cell>
          <cell r="P50">
            <v>39</v>
          </cell>
          <cell r="Q50">
            <v>78</v>
          </cell>
          <cell r="R50">
            <v>592.02001953125</v>
          </cell>
          <cell r="S50">
            <v>0</v>
          </cell>
          <cell r="T50">
            <v>53.819999694824219</v>
          </cell>
          <cell r="U50">
            <v>53.819999694824219</v>
          </cell>
          <cell r="V50">
            <v>53.819999694824219</v>
          </cell>
          <cell r="W50">
            <v>53.819999694824219</v>
          </cell>
          <cell r="X50">
            <v>53.819999694824219</v>
          </cell>
          <cell r="Y50">
            <v>53.819999694824219</v>
          </cell>
          <cell r="Z50">
            <v>53.819999694824219</v>
          </cell>
          <cell r="AA50">
            <v>53.819999694824219</v>
          </cell>
          <cell r="AB50">
            <v>53.819999694824219</v>
          </cell>
          <cell r="AC50">
            <v>53.819999694824219</v>
          </cell>
          <cell r="AD50">
            <v>53.819999694824219</v>
          </cell>
          <cell r="AE50">
            <v>47001</v>
          </cell>
          <cell r="AF50" t="str">
            <v>SANTA MARTA</v>
          </cell>
          <cell r="AG50" t="str">
            <v>Unidades Servicios</v>
          </cell>
          <cell r="AH50" t="str">
            <v>NO</v>
          </cell>
        </row>
        <row r="51">
          <cell r="F51">
            <v>4701001299</v>
          </cell>
          <cell r="G51" t="str">
            <v>HCB  Nueva Colombia</v>
          </cell>
          <cell r="H51" t="str">
            <v>Eva Maria Barrios Ortega</v>
          </cell>
          <cell r="I51" t="str">
            <v>Calle 31ª No. 67-42. Barrio Nueva Colombia</v>
          </cell>
          <cell r="J51" t="str">
            <v xml:space="preserve"> 4335480</v>
          </cell>
          <cell r="K51" t="str">
            <v>42000500000101</v>
          </cell>
          <cell r="L51" t="str">
            <v>HCB - FAMILIARES TIEMPO COMPLETO</v>
          </cell>
          <cell r="M51" t="str">
            <v>C-320-1504-4-0-11</v>
          </cell>
          <cell r="N51" t="str">
            <v>HCB - TRADICIONALES FAMILIARES TIEMPO COMPLETO.</v>
          </cell>
          <cell r="O51">
            <v>1</v>
          </cell>
          <cell r="P51">
            <v>12</v>
          </cell>
          <cell r="Q51">
            <v>12</v>
          </cell>
          <cell r="R51">
            <v>114.12000274658203</v>
          </cell>
          <cell r="S51">
            <v>0</v>
          </cell>
          <cell r="T51">
            <v>14.579999923706055</v>
          </cell>
          <cell r="U51">
            <v>3.7799999713897705</v>
          </cell>
          <cell r="V51">
            <v>14.579999923706055</v>
          </cell>
          <cell r="W51">
            <v>4.679999828338623</v>
          </cell>
          <cell r="X51">
            <v>13.319999694824219</v>
          </cell>
          <cell r="Y51">
            <v>3.7799999713897705</v>
          </cell>
          <cell r="Z51">
            <v>14.579999923706055</v>
          </cell>
          <cell r="AA51">
            <v>14.399999618530273</v>
          </cell>
          <cell r="AB51">
            <v>14.760000228881836</v>
          </cell>
          <cell r="AC51">
            <v>15.300000190734863</v>
          </cell>
          <cell r="AD51">
            <v>0.36000001430511475</v>
          </cell>
          <cell r="AE51">
            <v>47001</v>
          </cell>
          <cell r="AF51" t="str">
            <v>SANTA MARTA</v>
          </cell>
          <cell r="AG51" t="str">
            <v>Unidades Servicios</v>
          </cell>
          <cell r="AH51" t="str">
            <v>NO</v>
          </cell>
        </row>
        <row r="52">
          <cell r="F52">
            <v>4701001299</v>
          </cell>
          <cell r="G52" t="str">
            <v>HCB  Nueva Colombia</v>
          </cell>
          <cell r="H52" t="str">
            <v>Eva Maria Barrios Ortega</v>
          </cell>
          <cell r="I52" t="str">
            <v>Calle 31ª No. 67-42. Barrio Nueva Colombia</v>
          </cell>
          <cell r="J52" t="str">
            <v xml:space="preserve"> 4335480</v>
          </cell>
          <cell r="K52" t="str">
            <v>42000500000102</v>
          </cell>
          <cell r="L52" t="str">
            <v>HCB - FAMILIARES MEDIO TIEMPO</v>
          </cell>
          <cell r="M52" t="str">
            <v>C-320-1504-4-0-12</v>
          </cell>
          <cell r="N52" t="str">
            <v>HCB - TRADICIONALES FAMILIARES MEDIO TIEMPO.</v>
          </cell>
          <cell r="O52">
            <v>6</v>
          </cell>
          <cell r="P52">
            <v>72</v>
          </cell>
          <cell r="Q52">
            <v>72</v>
          </cell>
          <cell r="R52">
            <v>625.32000732421875</v>
          </cell>
          <cell r="S52">
            <v>0</v>
          </cell>
          <cell r="T52">
            <v>87.480003356933594</v>
          </cell>
          <cell r="U52">
            <v>22.680000305175781</v>
          </cell>
          <cell r="V52">
            <v>87.480003356933594</v>
          </cell>
          <cell r="W52">
            <v>28.079999923706055</v>
          </cell>
          <cell r="X52">
            <v>20.520000457763672</v>
          </cell>
          <cell r="Y52">
            <v>22.680000305175781</v>
          </cell>
          <cell r="Z52">
            <v>87.480003356933594</v>
          </cell>
          <cell r="AA52">
            <v>86.400001525878906</v>
          </cell>
          <cell r="AB52">
            <v>88.55999755859375</v>
          </cell>
          <cell r="AC52">
            <v>91.800003051757813</v>
          </cell>
          <cell r="AD52">
            <v>2.1600000858306885</v>
          </cell>
          <cell r="AE52">
            <v>47001</v>
          </cell>
          <cell r="AF52" t="str">
            <v>SANTA MARTA</v>
          </cell>
          <cell r="AG52" t="str">
            <v>Unidades Servicios</v>
          </cell>
          <cell r="AH52" t="str">
            <v>NO</v>
          </cell>
        </row>
        <row r="53">
          <cell r="F53">
            <v>4701001300</v>
          </cell>
          <cell r="G53" t="str">
            <v>HCB  Nuevo Bethel y El Socorro</v>
          </cell>
          <cell r="H53" t="str">
            <v>Maria   Manjarrez Gutierrez</v>
          </cell>
          <cell r="I53" t="str">
            <v>Calle 23B No. 14-40. Barrio Nuevo Bethel Gaira</v>
          </cell>
          <cell r="J53" t="str">
            <v xml:space="preserve"> 4222444</v>
          </cell>
          <cell r="K53" t="str">
            <v>420004</v>
          </cell>
          <cell r="L53" t="str">
            <v>HOGAR COMUNITARIO - FAMI</v>
          </cell>
          <cell r="M53" t="str">
            <v>C-320-1504-4-0-10</v>
          </cell>
          <cell r="N53" t="str">
            <v>HCB - FAMI.</v>
          </cell>
          <cell r="O53">
            <v>2</v>
          </cell>
          <cell r="P53">
            <v>26</v>
          </cell>
          <cell r="Q53">
            <v>52</v>
          </cell>
          <cell r="R53">
            <v>394.67999267578125</v>
          </cell>
          <cell r="S53">
            <v>0</v>
          </cell>
          <cell r="T53">
            <v>35.880001068115234</v>
          </cell>
          <cell r="U53">
            <v>35.880001068115234</v>
          </cell>
          <cell r="V53">
            <v>35.880001068115234</v>
          </cell>
          <cell r="W53">
            <v>35.880001068115234</v>
          </cell>
          <cell r="X53">
            <v>35.880001068115234</v>
          </cell>
          <cell r="Y53">
            <v>35.880001068115234</v>
          </cell>
          <cell r="Z53">
            <v>35.880001068115234</v>
          </cell>
          <cell r="AA53">
            <v>35.880001068115234</v>
          </cell>
          <cell r="AB53">
            <v>35.880001068115234</v>
          </cell>
          <cell r="AC53">
            <v>35.880001068115234</v>
          </cell>
          <cell r="AD53">
            <v>35.880001068115234</v>
          </cell>
          <cell r="AE53">
            <v>47001</v>
          </cell>
          <cell r="AF53" t="str">
            <v>SANTA MARTA</v>
          </cell>
          <cell r="AG53" t="str">
            <v>Unidades Servicios</v>
          </cell>
          <cell r="AH53" t="str">
            <v>NO</v>
          </cell>
        </row>
        <row r="54">
          <cell r="F54">
            <v>4701001300</v>
          </cell>
          <cell r="G54" t="str">
            <v>HCB  Nuevo Bethel y El Socorro</v>
          </cell>
          <cell r="H54" t="str">
            <v>Maria   Manjarrez Gutierrez</v>
          </cell>
          <cell r="I54" t="str">
            <v>Calle 23B No. 14-40. Barrio Nuevo Bethel Gaira</v>
          </cell>
          <cell r="J54" t="str">
            <v xml:space="preserve"> 4222444</v>
          </cell>
          <cell r="K54" t="str">
            <v>42000500000102</v>
          </cell>
          <cell r="L54" t="str">
            <v>HCB - FAMILIARES MEDIO TIEMPO</v>
          </cell>
          <cell r="M54" t="str">
            <v>C-320-1504-4-0-12</v>
          </cell>
          <cell r="N54" t="str">
            <v>HCB - TRADICIONALES FAMILIARES MEDIO TIEMPO.</v>
          </cell>
          <cell r="O54">
            <v>6</v>
          </cell>
          <cell r="P54">
            <v>72</v>
          </cell>
          <cell r="Q54">
            <v>72</v>
          </cell>
          <cell r="R54">
            <v>625.32000732421875</v>
          </cell>
          <cell r="S54">
            <v>0</v>
          </cell>
          <cell r="T54">
            <v>87.480003356933594</v>
          </cell>
          <cell r="U54">
            <v>22.680000305175781</v>
          </cell>
          <cell r="V54">
            <v>87.480003356933594</v>
          </cell>
          <cell r="W54">
            <v>28.079999923706055</v>
          </cell>
          <cell r="X54">
            <v>20.520000457763672</v>
          </cell>
          <cell r="Y54">
            <v>22.680000305175781</v>
          </cell>
          <cell r="Z54">
            <v>87.480003356933594</v>
          </cell>
          <cell r="AA54">
            <v>86.400001525878906</v>
          </cell>
          <cell r="AB54">
            <v>88.55999755859375</v>
          </cell>
          <cell r="AC54">
            <v>91.800003051757813</v>
          </cell>
          <cell r="AD54">
            <v>2.1600000858306885</v>
          </cell>
          <cell r="AE54">
            <v>47001</v>
          </cell>
          <cell r="AF54" t="str">
            <v>SANTA MARTA</v>
          </cell>
          <cell r="AG54" t="str">
            <v>Unidades Servicios</v>
          </cell>
          <cell r="AH54" t="str">
            <v>NO</v>
          </cell>
        </row>
        <row r="55">
          <cell r="F55">
            <v>4701001300</v>
          </cell>
          <cell r="G55" t="str">
            <v>HCB  Nuevo Bethel y El Socorro</v>
          </cell>
          <cell r="H55" t="str">
            <v>Maria   Manjarrez Gutierrez</v>
          </cell>
          <cell r="I55" t="str">
            <v>Calle 23B No. 14-40. Barrio Nuevo Bethel Gaira</v>
          </cell>
          <cell r="J55" t="str">
            <v xml:space="preserve"> 4222444</v>
          </cell>
          <cell r="K55" t="str">
            <v>42005400000101</v>
          </cell>
          <cell r="L55" t="str">
            <v>HCB - FAMILIARES TIEMPO COMPLETO - DESPL</v>
          </cell>
          <cell r="M55" t="str">
            <v>C-320-1504-2-0-2-5</v>
          </cell>
          <cell r="N55" t="str">
            <v>HCB - TRADICIONALES FAMILIARES TIEMPO COMPLETO - DESPLAZADOS.</v>
          </cell>
          <cell r="O55">
            <v>1</v>
          </cell>
          <cell r="P55">
            <v>12</v>
          </cell>
          <cell r="Q55">
            <v>12</v>
          </cell>
          <cell r="R55">
            <v>114.12000274658203</v>
          </cell>
          <cell r="S55">
            <v>0</v>
          </cell>
          <cell r="T55">
            <v>14.579999923706055</v>
          </cell>
          <cell r="U55">
            <v>3.7799999713897705</v>
          </cell>
          <cell r="V55">
            <v>14.579999923706055</v>
          </cell>
          <cell r="W55">
            <v>4.679999828338623</v>
          </cell>
          <cell r="X55">
            <v>13.319999694824219</v>
          </cell>
          <cell r="Y55">
            <v>3.7799999713897705</v>
          </cell>
          <cell r="Z55">
            <v>14.579999923706055</v>
          </cell>
          <cell r="AA55">
            <v>14.399999618530273</v>
          </cell>
          <cell r="AB55">
            <v>14.760000228881836</v>
          </cell>
          <cell r="AC55">
            <v>15.300000190734863</v>
          </cell>
          <cell r="AD55">
            <v>0.36000001430511475</v>
          </cell>
          <cell r="AE55">
            <v>47001</v>
          </cell>
          <cell r="AF55" t="str">
            <v>SANTA MARTA</v>
          </cell>
          <cell r="AG55" t="str">
            <v>Unidades Servicios</v>
          </cell>
          <cell r="AH55" t="str">
            <v>NO</v>
          </cell>
        </row>
        <row r="56">
          <cell r="F56">
            <v>4701001300</v>
          </cell>
          <cell r="G56" t="str">
            <v>HCB  Nuevo Bethel y El Socorro</v>
          </cell>
          <cell r="H56" t="str">
            <v>Maria   Manjarrez Gutierrez</v>
          </cell>
          <cell r="I56" t="str">
            <v>Calle 23B No. 14-40. Barrio Nuevo Bethel Gaira</v>
          </cell>
          <cell r="J56" t="str">
            <v xml:space="preserve"> 4222444</v>
          </cell>
          <cell r="K56" t="str">
            <v>42005400000102</v>
          </cell>
          <cell r="L56" t="str">
            <v>HCB - FAMILIARES MEDIO TIEMPO - DESPL</v>
          </cell>
          <cell r="M56" t="str">
            <v>C-320-1504-2-0-2-6</v>
          </cell>
          <cell r="N56" t="str">
            <v>HCB - TRADICIONALES FAMILIARES MEDIO TIEMPO - DESPLAZADOS.</v>
          </cell>
          <cell r="O56">
            <v>1</v>
          </cell>
          <cell r="P56">
            <v>12</v>
          </cell>
          <cell r="Q56">
            <v>12</v>
          </cell>
          <cell r="R56">
            <v>114.83999633789063</v>
          </cell>
          <cell r="S56">
            <v>0</v>
          </cell>
          <cell r="T56">
            <v>14.579999923706055</v>
          </cell>
          <cell r="U56">
            <v>3.7799999713897705</v>
          </cell>
          <cell r="V56">
            <v>14.579999923706055</v>
          </cell>
          <cell r="W56">
            <v>4.679999828338623</v>
          </cell>
          <cell r="X56">
            <v>13.319999694824219</v>
          </cell>
          <cell r="Y56">
            <v>4.5</v>
          </cell>
          <cell r="Z56">
            <v>14.579999923706055</v>
          </cell>
          <cell r="AA56">
            <v>14.399999618530273</v>
          </cell>
          <cell r="AB56">
            <v>14.760000228881836</v>
          </cell>
          <cell r="AC56">
            <v>15.300000190734863</v>
          </cell>
          <cell r="AD56">
            <v>0.36000001430511475</v>
          </cell>
          <cell r="AE56">
            <v>47001</v>
          </cell>
          <cell r="AF56" t="str">
            <v>SANTA MARTA</v>
          </cell>
          <cell r="AG56" t="str">
            <v>Unidades Servicios</v>
          </cell>
          <cell r="AH56" t="str">
            <v>NO</v>
          </cell>
        </row>
        <row r="57">
          <cell r="F57">
            <v>4701001301</v>
          </cell>
          <cell r="G57" t="str">
            <v>HCB  Ocho de Febrero</v>
          </cell>
          <cell r="H57" t="str">
            <v>Etel  Bolaño Carrillo</v>
          </cell>
          <cell r="I57" t="str">
            <v>Calle 29E No. 23B-25. Barrio Ocho de Febrero</v>
          </cell>
          <cell r="J57" t="str">
            <v>3116858388</v>
          </cell>
          <cell r="K57" t="str">
            <v>420004</v>
          </cell>
          <cell r="L57" t="str">
            <v>HOGAR COMUNITARIO - FAMI</v>
          </cell>
          <cell r="M57" t="str">
            <v>C-320-1504-4-0-10</v>
          </cell>
          <cell r="N57" t="str">
            <v>HCB - FAMI.</v>
          </cell>
          <cell r="O57">
            <v>1</v>
          </cell>
          <cell r="P57">
            <v>13</v>
          </cell>
          <cell r="Q57">
            <v>26</v>
          </cell>
          <cell r="R57">
            <v>197.33999633789062</v>
          </cell>
          <cell r="S57">
            <v>0</v>
          </cell>
          <cell r="T57">
            <v>17.940000534057617</v>
          </cell>
          <cell r="U57">
            <v>17.940000534057617</v>
          </cell>
          <cell r="V57">
            <v>17.940000534057617</v>
          </cell>
          <cell r="W57">
            <v>17.940000534057617</v>
          </cell>
          <cell r="X57">
            <v>17.940000534057617</v>
          </cell>
          <cell r="Y57">
            <v>17.940000534057617</v>
          </cell>
          <cell r="Z57">
            <v>17.940000534057617</v>
          </cell>
          <cell r="AA57">
            <v>17.940000534057617</v>
          </cell>
          <cell r="AB57">
            <v>17.940000534057617</v>
          </cell>
          <cell r="AC57">
            <v>17.940000534057617</v>
          </cell>
          <cell r="AD57">
            <v>17.940000534057617</v>
          </cell>
          <cell r="AE57">
            <v>47001</v>
          </cell>
          <cell r="AF57" t="str">
            <v>SANTA MARTA</v>
          </cell>
          <cell r="AG57" t="str">
            <v>Unidades Servicios</v>
          </cell>
          <cell r="AH57" t="str">
            <v>NO</v>
          </cell>
        </row>
        <row r="58">
          <cell r="F58">
            <v>4701001301</v>
          </cell>
          <cell r="G58" t="str">
            <v>HCB  Ocho de Febrero</v>
          </cell>
          <cell r="H58" t="str">
            <v>Etel  Bolaño Carrillo</v>
          </cell>
          <cell r="I58" t="str">
            <v>Calle 29E No. 23B-25. Barrio Ocho de Febrero</v>
          </cell>
          <cell r="J58" t="str">
            <v>3116858388</v>
          </cell>
          <cell r="K58" t="str">
            <v>42000500000102</v>
          </cell>
          <cell r="L58" t="str">
            <v>HCB - FAMILIARES MEDIO TIEMPO</v>
          </cell>
          <cell r="M58" t="str">
            <v>C-320-1504-4-0-12</v>
          </cell>
          <cell r="N58" t="str">
            <v>HCB - TRADICIONALES FAMILIARES MEDIO TIEMPO.</v>
          </cell>
          <cell r="O58">
            <v>5</v>
          </cell>
          <cell r="P58">
            <v>60</v>
          </cell>
          <cell r="Q58">
            <v>60</v>
          </cell>
          <cell r="R58">
            <v>521.0999755859375</v>
          </cell>
          <cell r="S58">
            <v>0</v>
          </cell>
          <cell r="T58">
            <v>72.900001525878906</v>
          </cell>
          <cell r="U58">
            <v>18.899999618530273</v>
          </cell>
          <cell r="V58">
            <v>72.900001525878906</v>
          </cell>
          <cell r="W58">
            <v>23.399999618530273</v>
          </cell>
          <cell r="X58">
            <v>17.100000381469727</v>
          </cell>
          <cell r="Y58">
            <v>18.899999618530273</v>
          </cell>
          <cell r="Z58">
            <v>72.900001525878906</v>
          </cell>
          <cell r="AA58">
            <v>72</v>
          </cell>
          <cell r="AB58">
            <v>73.800003051757812</v>
          </cell>
          <cell r="AC58">
            <v>76.5</v>
          </cell>
          <cell r="AD58">
            <v>1.7999999523162842</v>
          </cell>
          <cell r="AE58">
            <v>47001</v>
          </cell>
          <cell r="AF58" t="str">
            <v>SANTA MARTA</v>
          </cell>
          <cell r="AG58" t="str">
            <v>Unidades Servicios</v>
          </cell>
          <cell r="AH58" t="str">
            <v>NO</v>
          </cell>
        </row>
        <row r="59">
          <cell r="F59">
            <v>4701001302</v>
          </cell>
          <cell r="G59" t="str">
            <v>HCB  Las Malvinas y Santana</v>
          </cell>
          <cell r="H59" t="str">
            <v>CARMEN  ROSA BARBOSA BARBOSA</v>
          </cell>
          <cell r="I59" t="str">
            <v>Carrera 24 No.  29B-08. Barrio Las Malvinas</v>
          </cell>
          <cell r="J59" t="str">
            <v>3106754666</v>
          </cell>
          <cell r="K59" t="str">
            <v>420004</v>
          </cell>
          <cell r="L59" t="str">
            <v>HOGAR COMUNITARIO - FAMI</v>
          </cell>
          <cell r="M59" t="str">
            <v>C-320-1504-4-0-10</v>
          </cell>
          <cell r="N59" t="str">
            <v>HCB - FAMI.</v>
          </cell>
          <cell r="O59">
            <v>3</v>
          </cell>
          <cell r="P59">
            <v>39</v>
          </cell>
          <cell r="Q59">
            <v>78</v>
          </cell>
          <cell r="R59">
            <v>592.02001953125</v>
          </cell>
          <cell r="S59">
            <v>0</v>
          </cell>
          <cell r="T59">
            <v>53.819999694824219</v>
          </cell>
          <cell r="U59">
            <v>53.819999694824219</v>
          </cell>
          <cell r="V59">
            <v>53.819999694824219</v>
          </cell>
          <cell r="W59">
            <v>53.819999694824219</v>
          </cell>
          <cell r="X59">
            <v>53.819999694824219</v>
          </cell>
          <cell r="Y59">
            <v>53.819999694824219</v>
          </cell>
          <cell r="Z59">
            <v>53.819999694824219</v>
          </cell>
          <cell r="AA59">
            <v>53.819999694824219</v>
          </cell>
          <cell r="AB59">
            <v>53.819999694824219</v>
          </cell>
          <cell r="AC59">
            <v>53.819999694824219</v>
          </cell>
          <cell r="AD59">
            <v>53.819999694824219</v>
          </cell>
          <cell r="AE59">
            <v>47001</v>
          </cell>
          <cell r="AF59" t="str">
            <v>SANTA MARTA</v>
          </cell>
          <cell r="AG59" t="str">
            <v>Unidades Servicios</v>
          </cell>
          <cell r="AH59" t="str">
            <v>NO</v>
          </cell>
        </row>
        <row r="60">
          <cell r="F60">
            <v>4701001302</v>
          </cell>
          <cell r="G60" t="str">
            <v>HCB  Las Malvinas y Santana</v>
          </cell>
          <cell r="H60" t="str">
            <v>CARMEN  ROSA BARBOSA BARBOSA</v>
          </cell>
          <cell r="I60" t="str">
            <v>Carrera 24 No.  29B-08. Barrio Las Malvinas</v>
          </cell>
          <cell r="J60" t="str">
            <v>3106754666</v>
          </cell>
          <cell r="K60" t="str">
            <v>42000500000102</v>
          </cell>
          <cell r="L60" t="str">
            <v>HCB - FAMILIARES MEDIO TIEMPO</v>
          </cell>
          <cell r="M60" t="str">
            <v>C-320-1504-4-0-12</v>
          </cell>
          <cell r="N60" t="str">
            <v>HCB - TRADICIONALES FAMILIARES MEDIO TIEMPO.</v>
          </cell>
          <cell r="O60">
            <v>9</v>
          </cell>
          <cell r="P60">
            <v>108</v>
          </cell>
          <cell r="Q60">
            <v>108</v>
          </cell>
          <cell r="R60">
            <v>937.97998046875</v>
          </cell>
          <cell r="S60">
            <v>0</v>
          </cell>
          <cell r="T60">
            <v>131.22000122070312</v>
          </cell>
          <cell r="U60">
            <v>34.020000457763672</v>
          </cell>
          <cell r="V60">
            <v>131.22000122070312</v>
          </cell>
          <cell r="W60">
            <v>42.119998931884766</v>
          </cell>
          <cell r="X60">
            <v>30.780000686645508</v>
          </cell>
          <cell r="Y60">
            <v>34.020000457763672</v>
          </cell>
          <cell r="Z60">
            <v>131.22000122070312</v>
          </cell>
          <cell r="AA60">
            <v>129.60000610351562</v>
          </cell>
          <cell r="AB60">
            <v>132.83999633789062</v>
          </cell>
          <cell r="AC60">
            <v>137.69999694824219</v>
          </cell>
          <cell r="AD60">
            <v>3.2400000095367432</v>
          </cell>
          <cell r="AE60">
            <v>47001</v>
          </cell>
          <cell r="AF60" t="str">
            <v>SANTA MARTA</v>
          </cell>
          <cell r="AG60" t="str">
            <v>Unidades Servicios</v>
          </cell>
          <cell r="AH60" t="str">
            <v>NO</v>
          </cell>
        </row>
        <row r="61">
          <cell r="F61">
            <v>4701001302</v>
          </cell>
          <cell r="G61" t="str">
            <v>HCB  Las Malvinas y Santana</v>
          </cell>
          <cell r="H61" t="str">
            <v>CARMEN  ROSA BARBOSA BARBOSA</v>
          </cell>
          <cell r="I61" t="str">
            <v>Carrera 24 No.  29B-08. Barrio Las Malvinas</v>
          </cell>
          <cell r="J61" t="str">
            <v>3106754666</v>
          </cell>
          <cell r="K61" t="str">
            <v>42005400000102</v>
          </cell>
          <cell r="L61" t="str">
            <v>HCB - FAMILIARES MEDIO TIEMPO - DESPL</v>
          </cell>
          <cell r="M61" t="str">
            <v>C-320-1504-2-0-2-6</v>
          </cell>
          <cell r="N61" t="str">
            <v>HCB - TRADICIONALES FAMILIARES MEDIO TIEMPO - DESPLAZADOS.</v>
          </cell>
          <cell r="O61">
            <v>2</v>
          </cell>
          <cell r="P61">
            <v>24</v>
          </cell>
          <cell r="Q61">
            <v>24</v>
          </cell>
          <cell r="R61">
            <v>229.67999267578125</v>
          </cell>
          <cell r="S61">
            <v>0</v>
          </cell>
          <cell r="T61">
            <v>29.159999847412109</v>
          </cell>
          <cell r="U61">
            <v>7.559999942779541</v>
          </cell>
          <cell r="V61">
            <v>29.159999847412109</v>
          </cell>
          <cell r="W61">
            <v>9.3599996566772461</v>
          </cell>
          <cell r="X61">
            <v>26.639999389648437</v>
          </cell>
          <cell r="Y61">
            <v>9</v>
          </cell>
          <cell r="Z61">
            <v>29.159999847412109</v>
          </cell>
          <cell r="AA61">
            <v>28.799999237060547</v>
          </cell>
          <cell r="AB61">
            <v>29.520000457763672</v>
          </cell>
          <cell r="AC61">
            <v>30.600000381469727</v>
          </cell>
          <cell r="AD61">
            <v>0.72000002861022949</v>
          </cell>
          <cell r="AE61">
            <v>47001</v>
          </cell>
          <cell r="AF61" t="str">
            <v>SANTA MARTA</v>
          </cell>
          <cell r="AG61" t="str">
            <v>Unidades Servicios</v>
          </cell>
          <cell r="AH61" t="str">
            <v>NO</v>
          </cell>
        </row>
        <row r="62">
          <cell r="F62">
            <v>4701001303</v>
          </cell>
          <cell r="G62" t="str">
            <v>HCB  Once de Noviembre</v>
          </cell>
          <cell r="H62" t="str">
            <v>Ruby  Ripoll Montenegro</v>
          </cell>
          <cell r="I62" t="str">
            <v>Carrera 71 No. 36-19  Barrio Once de Noviembre</v>
          </cell>
          <cell r="J62" t="str">
            <v>3013877563</v>
          </cell>
          <cell r="K62" t="str">
            <v>420004</v>
          </cell>
          <cell r="L62" t="str">
            <v>HOGAR COMUNITARIO - FAMI</v>
          </cell>
          <cell r="M62" t="str">
            <v>C-320-1504-4-0-10</v>
          </cell>
          <cell r="N62" t="str">
            <v>HCB - FAMI.</v>
          </cell>
          <cell r="O62">
            <v>6</v>
          </cell>
          <cell r="P62">
            <v>78</v>
          </cell>
          <cell r="Q62">
            <v>156</v>
          </cell>
          <cell r="R62">
            <v>1184.0400390625</v>
          </cell>
          <cell r="S62">
            <v>0</v>
          </cell>
          <cell r="T62">
            <v>107.63999938964844</v>
          </cell>
          <cell r="U62">
            <v>107.63999938964844</v>
          </cell>
          <cell r="V62">
            <v>107.63999938964844</v>
          </cell>
          <cell r="W62">
            <v>107.63999938964844</v>
          </cell>
          <cell r="X62">
            <v>107.63999938964844</v>
          </cell>
          <cell r="Y62">
            <v>107.63999938964844</v>
          </cell>
          <cell r="Z62">
            <v>107.63999938964844</v>
          </cell>
          <cell r="AA62">
            <v>107.63999938964844</v>
          </cell>
          <cell r="AB62">
            <v>107.63999938964844</v>
          </cell>
          <cell r="AC62">
            <v>107.63999938964844</v>
          </cell>
          <cell r="AD62">
            <v>107.63999938964844</v>
          </cell>
          <cell r="AE62">
            <v>47001</v>
          </cell>
          <cell r="AF62" t="str">
            <v>SANTA MARTA</v>
          </cell>
          <cell r="AG62" t="str">
            <v>Unidades Servicios</v>
          </cell>
          <cell r="AH62" t="str">
            <v>NO</v>
          </cell>
        </row>
        <row r="63">
          <cell r="F63">
            <v>4701001303</v>
          </cell>
          <cell r="G63" t="str">
            <v>HCB  Once de Noviembre</v>
          </cell>
          <cell r="H63" t="str">
            <v>Ruby  Ripoll Montenegro</v>
          </cell>
          <cell r="I63" t="str">
            <v>Carrera 71 No. 36-19  Barrio Once de Noviembre</v>
          </cell>
          <cell r="J63" t="str">
            <v>3013877563</v>
          </cell>
          <cell r="K63" t="str">
            <v>42000500000101</v>
          </cell>
          <cell r="L63" t="str">
            <v>HCB - FAMILIARES TIEMPO COMPLETO</v>
          </cell>
          <cell r="M63" t="str">
            <v>C-320-1504-4-0-11</v>
          </cell>
          <cell r="N63" t="str">
            <v>HCB - TRADICIONALES FAMILIARES TIEMPO COMPLETO.</v>
          </cell>
          <cell r="O63">
            <v>3</v>
          </cell>
          <cell r="P63">
            <v>36</v>
          </cell>
          <cell r="Q63">
            <v>36</v>
          </cell>
          <cell r="R63">
            <v>342.3599853515625</v>
          </cell>
          <cell r="S63">
            <v>0</v>
          </cell>
          <cell r="T63">
            <v>43.740001678466797</v>
          </cell>
          <cell r="U63">
            <v>11.340000152587891</v>
          </cell>
          <cell r="V63">
            <v>43.740001678466797</v>
          </cell>
          <cell r="W63">
            <v>14.039999961853027</v>
          </cell>
          <cell r="X63">
            <v>39.959999084472656</v>
          </cell>
          <cell r="Y63">
            <v>11.340000152587891</v>
          </cell>
          <cell r="Z63">
            <v>43.740001678466797</v>
          </cell>
          <cell r="AA63">
            <v>43.200000762939453</v>
          </cell>
          <cell r="AB63">
            <v>44.279998779296875</v>
          </cell>
          <cell r="AC63">
            <v>45.900001525878906</v>
          </cell>
          <cell r="AD63">
            <v>1.0800000429153442</v>
          </cell>
          <cell r="AE63">
            <v>47001</v>
          </cell>
          <cell r="AF63" t="str">
            <v>SANTA MARTA</v>
          </cell>
          <cell r="AG63" t="str">
            <v>Unidades Servicios</v>
          </cell>
          <cell r="AH63" t="str">
            <v>NO</v>
          </cell>
        </row>
        <row r="64">
          <cell r="F64">
            <v>4701001303</v>
          </cell>
          <cell r="G64" t="str">
            <v>HCB  Once de Noviembre</v>
          </cell>
          <cell r="H64" t="str">
            <v>Ruby  Ripoll Montenegro</v>
          </cell>
          <cell r="I64" t="str">
            <v>Carrera 71 No. 36-19  Barrio Once de Noviembre</v>
          </cell>
          <cell r="J64" t="str">
            <v>3013877563</v>
          </cell>
          <cell r="K64" t="str">
            <v>42000500000102</v>
          </cell>
          <cell r="L64" t="str">
            <v>HCB - FAMILIARES MEDIO TIEMPO</v>
          </cell>
          <cell r="M64" t="str">
            <v>C-320-1504-4-0-12</v>
          </cell>
          <cell r="N64" t="str">
            <v>HCB - TRADICIONALES FAMILIARES MEDIO TIEMPO.</v>
          </cell>
          <cell r="O64">
            <v>11</v>
          </cell>
          <cell r="P64">
            <v>132</v>
          </cell>
          <cell r="Q64">
            <v>132</v>
          </cell>
          <cell r="R64">
            <v>1146.4200439453125</v>
          </cell>
          <cell r="S64">
            <v>0</v>
          </cell>
          <cell r="T64">
            <v>160.3800048828125</v>
          </cell>
          <cell r="U64">
            <v>41.580001831054688</v>
          </cell>
          <cell r="V64">
            <v>160.3800048828125</v>
          </cell>
          <cell r="W64">
            <v>51.479999542236328</v>
          </cell>
          <cell r="X64">
            <v>37.619998931884766</v>
          </cell>
          <cell r="Y64">
            <v>41.580001831054688</v>
          </cell>
          <cell r="Z64">
            <v>160.3800048828125</v>
          </cell>
          <cell r="AA64">
            <v>158.39999389648437</v>
          </cell>
          <cell r="AB64">
            <v>162.36000061035156</v>
          </cell>
          <cell r="AC64">
            <v>168.30000305175781</v>
          </cell>
          <cell r="AD64">
            <v>3.9600000381469727</v>
          </cell>
          <cell r="AE64">
            <v>47001</v>
          </cell>
          <cell r="AF64" t="str">
            <v>SANTA MARTA</v>
          </cell>
          <cell r="AG64" t="str">
            <v>Unidades Servicios</v>
          </cell>
          <cell r="AH64" t="str">
            <v>NO</v>
          </cell>
        </row>
        <row r="65">
          <cell r="F65">
            <v>4701001303</v>
          </cell>
          <cell r="G65" t="str">
            <v>HCB  Once de Noviembre</v>
          </cell>
          <cell r="H65" t="str">
            <v>Ruby  Ripoll Montenegro</v>
          </cell>
          <cell r="I65" t="str">
            <v>Carrera 71 No. 36-19  Barrio Once de Noviembre</v>
          </cell>
          <cell r="J65" t="str">
            <v>3013877563</v>
          </cell>
          <cell r="K65" t="str">
            <v>420053</v>
          </cell>
          <cell r="L65" t="str">
            <v>HOGAR COMUNITARIO - FAMI - DESPLAZADOS</v>
          </cell>
          <cell r="M65" t="str">
            <v>C-320-1504-2-0-2-4</v>
          </cell>
          <cell r="N65" t="str">
            <v>HCB - FAMI - DESPLAZADOS.</v>
          </cell>
          <cell r="O65">
            <v>1</v>
          </cell>
          <cell r="P65">
            <v>13</v>
          </cell>
          <cell r="Q65">
            <v>26</v>
          </cell>
          <cell r="R65">
            <v>197.33999633789062</v>
          </cell>
          <cell r="S65">
            <v>0</v>
          </cell>
          <cell r="T65">
            <v>17.940000534057617</v>
          </cell>
          <cell r="U65">
            <v>17.940000534057617</v>
          </cell>
          <cell r="V65">
            <v>17.940000534057617</v>
          </cell>
          <cell r="W65">
            <v>17.940000534057617</v>
          </cell>
          <cell r="X65">
            <v>17.940000534057617</v>
          </cell>
          <cell r="Y65">
            <v>17.940000534057617</v>
          </cell>
          <cell r="Z65">
            <v>17.940000534057617</v>
          </cell>
          <cell r="AA65">
            <v>17.940000534057617</v>
          </cell>
          <cell r="AB65">
            <v>17.940000534057617</v>
          </cell>
          <cell r="AC65">
            <v>17.940000534057617</v>
          </cell>
          <cell r="AD65">
            <v>17.940000534057617</v>
          </cell>
          <cell r="AE65">
            <v>47001</v>
          </cell>
          <cell r="AF65" t="str">
            <v>SANTA MARTA</v>
          </cell>
          <cell r="AG65" t="str">
            <v>Unidades Servicios</v>
          </cell>
          <cell r="AH65" t="str">
            <v>NO</v>
          </cell>
        </row>
        <row r="66">
          <cell r="F66">
            <v>4701001303</v>
          </cell>
          <cell r="G66" t="str">
            <v>HCB  Once de Noviembre</v>
          </cell>
          <cell r="H66" t="str">
            <v>Ruby  Ripoll Montenegro</v>
          </cell>
          <cell r="I66" t="str">
            <v>Carrera 71 No. 36-19  Barrio Once de Noviembre</v>
          </cell>
          <cell r="J66" t="str">
            <v>3013877563</v>
          </cell>
          <cell r="K66" t="str">
            <v>42005400000102</v>
          </cell>
          <cell r="L66" t="str">
            <v>HCB - FAMILIARES MEDIO TIEMPO - DESPL</v>
          </cell>
          <cell r="M66" t="str">
            <v>C-320-1504-2-0-2-6</v>
          </cell>
          <cell r="N66" t="str">
            <v>HCB - TRADICIONALES FAMILIARES MEDIO TIEMPO - DESPLAZADOS.</v>
          </cell>
          <cell r="O66">
            <v>3</v>
          </cell>
          <cell r="P66">
            <v>36</v>
          </cell>
          <cell r="Q66">
            <v>36</v>
          </cell>
          <cell r="R66">
            <v>344.51998901367187</v>
          </cell>
          <cell r="S66">
            <v>0</v>
          </cell>
          <cell r="T66">
            <v>43.740001678466797</v>
          </cell>
          <cell r="U66">
            <v>11.340000152587891</v>
          </cell>
          <cell r="V66">
            <v>43.740001678466797</v>
          </cell>
          <cell r="W66">
            <v>14.039999961853027</v>
          </cell>
          <cell r="X66">
            <v>39.959999084472656</v>
          </cell>
          <cell r="Y66">
            <v>13.5</v>
          </cell>
          <cell r="Z66">
            <v>43.740001678466797</v>
          </cell>
          <cell r="AA66">
            <v>43.200000762939453</v>
          </cell>
          <cell r="AB66">
            <v>44.279998779296875</v>
          </cell>
          <cell r="AC66">
            <v>45.900001525878906</v>
          </cell>
          <cell r="AD66">
            <v>1.0800000429153442</v>
          </cell>
          <cell r="AE66">
            <v>47001</v>
          </cell>
          <cell r="AF66" t="str">
            <v>SANTA MARTA</v>
          </cell>
          <cell r="AG66" t="str">
            <v>Unidades Servicios</v>
          </cell>
          <cell r="AH66" t="str">
            <v>NO</v>
          </cell>
        </row>
        <row r="67">
          <cell r="F67">
            <v>4701001304</v>
          </cell>
          <cell r="G67" t="str">
            <v>HCB  Once de Noviembre  2</v>
          </cell>
          <cell r="H67" t="str">
            <v>Nellys   Jimenez  Manga</v>
          </cell>
          <cell r="I67" t="str">
            <v>Calle 35 carrera 71 Esquina. Barrio Once de Noviembre 2</v>
          </cell>
          <cell r="J67" t="str">
            <v>3004121543</v>
          </cell>
          <cell r="K67" t="str">
            <v>420004</v>
          </cell>
          <cell r="L67" t="str">
            <v>HOGAR COMUNITARIO - FAMI</v>
          </cell>
          <cell r="M67" t="str">
            <v>C-320-1504-4-0-10</v>
          </cell>
          <cell r="N67" t="str">
            <v>HCB - FAMI.</v>
          </cell>
          <cell r="O67">
            <v>7</v>
          </cell>
          <cell r="P67">
            <v>91</v>
          </cell>
          <cell r="Q67">
            <v>182</v>
          </cell>
          <cell r="R67">
            <v>1381.3800048828125</v>
          </cell>
          <cell r="S67">
            <v>0</v>
          </cell>
          <cell r="T67">
            <v>125.58000183105469</v>
          </cell>
          <cell r="U67">
            <v>125.58000183105469</v>
          </cell>
          <cell r="V67">
            <v>125.58000183105469</v>
          </cell>
          <cell r="W67">
            <v>125.58000183105469</v>
          </cell>
          <cell r="X67">
            <v>125.58000183105469</v>
          </cell>
          <cell r="Y67">
            <v>125.58000183105469</v>
          </cell>
          <cell r="Z67">
            <v>125.58000183105469</v>
          </cell>
          <cell r="AA67">
            <v>125.58000183105469</v>
          </cell>
          <cell r="AB67">
            <v>125.58000183105469</v>
          </cell>
          <cell r="AC67">
            <v>125.58000183105469</v>
          </cell>
          <cell r="AD67">
            <v>125.58000183105469</v>
          </cell>
          <cell r="AE67">
            <v>47001</v>
          </cell>
          <cell r="AF67" t="str">
            <v>SANTA MARTA</v>
          </cell>
          <cell r="AG67" t="str">
            <v>Unidades Servicios</v>
          </cell>
          <cell r="AH67" t="str">
            <v>NO</v>
          </cell>
        </row>
        <row r="68">
          <cell r="F68">
            <v>4701001304</v>
          </cell>
          <cell r="G68" t="str">
            <v>HCB  Once de Noviembre  2</v>
          </cell>
          <cell r="H68" t="str">
            <v>Nellys   Jimenez  Manga</v>
          </cell>
          <cell r="I68" t="str">
            <v>Calle 35 carrera 71 Esquina. Barrio Once de Noviembre 2</v>
          </cell>
          <cell r="J68" t="str">
            <v>3004121543</v>
          </cell>
          <cell r="K68" t="str">
            <v>42000500000102</v>
          </cell>
          <cell r="L68" t="str">
            <v>HCB - FAMILIARES MEDIO TIEMPO</v>
          </cell>
          <cell r="M68" t="str">
            <v>C-320-1504-4-0-12</v>
          </cell>
          <cell r="N68" t="str">
            <v>HCB - TRADICIONALES FAMILIARES MEDIO TIEMPO.</v>
          </cell>
          <cell r="O68">
            <v>14</v>
          </cell>
          <cell r="P68">
            <v>168</v>
          </cell>
          <cell r="Q68">
            <v>168</v>
          </cell>
          <cell r="R68">
            <v>1459.0799560546875</v>
          </cell>
          <cell r="S68">
            <v>0</v>
          </cell>
          <cell r="T68">
            <v>204.1199951171875</v>
          </cell>
          <cell r="U68">
            <v>52.919998168945313</v>
          </cell>
          <cell r="V68">
            <v>204.1199951171875</v>
          </cell>
          <cell r="W68">
            <v>65.519996643066406</v>
          </cell>
          <cell r="X68">
            <v>47.880001068115234</v>
          </cell>
          <cell r="Y68">
            <v>52.919998168945313</v>
          </cell>
          <cell r="Z68">
            <v>204.1199951171875</v>
          </cell>
          <cell r="AA68">
            <v>201.60000610351562</v>
          </cell>
          <cell r="AB68">
            <v>206.63999938964844</v>
          </cell>
          <cell r="AC68">
            <v>214.19999694824219</v>
          </cell>
          <cell r="AD68">
            <v>5.0399999618530273</v>
          </cell>
          <cell r="AE68">
            <v>47001</v>
          </cell>
          <cell r="AF68" t="str">
            <v>SANTA MARTA</v>
          </cell>
          <cell r="AG68" t="str">
            <v>Unidades Servicios</v>
          </cell>
          <cell r="AH68" t="str">
            <v>NO</v>
          </cell>
        </row>
        <row r="69">
          <cell r="F69">
            <v>4701001304</v>
          </cell>
          <cell r="G69" t="str">
            <v>HCB  Once de Noviembre  2</v>
          </cell>
          <cell r="H69" t="str">
            <v>Nellys   Jimenez  Manga</v>
          </cell>
          <cell r="I69" t="str">
            <v>Calle 35 carrera 71 Esquina. Barrio Once de Noviembre 2</v>
          </cell>
          <cell r="J69" t="str">
            <v>3004121543</v>
          </cell>
          <cell r="K69" t="str">
            <v>42005400000102</v>
          </cell>
          <cell r="L69" t="str">
            <v>HCB - FAMILIARES MEDIO TIEMPO - DESPL</v>
          </cell>
          <cell r="M69" t="str">
            <v>C-320-1504-2-0-2-6</v>
          </cell>
          <cell r="N69" t="str">
            <v>HCB - TRADICIONALES FAMILIARES MEDIO TIEMPO - DESPLAZADOS.</v>
          </cell>
          <cell r="O69">
            <v>4</v>
          </cell>
          <cell r="P69">
            <v>48</v>
          </cell>
          <cell r="Q69">
            <v>48</v>
          </cell>
          <cell r="R69">
            <v>459.3599853515625</v>
          </cell>
          <cell r="S69">
            <v>0</v>
          </cell>
          <cell r="T69">
            <v>58.319999694824219</v>
          </cell>
          <cell r="U69">
            <v>15.119999885559082</v>
          </cell>
          <cell r="V69">
            <v>58.319999694824219</v>
          </cell>
          <cell r="W69">
            <v>18.719999313354492</v>
          </cell>
          <cell r="X69">
            <v>53.279998779296875</v>
          </cell>
          <cell r="Y69">
            <v>18</v>
          </cell>
          <cell r="Z69">
            <v>58.319999694824219</v>
          </cell>
          <cell r="AA69">
            <v>57.599998474121094</v>
          </cell>
          <cell r="AB69">
            <v>59.040000915527344</v>
          </cell>
          <cell r="AC69">
            <v>61.200000762939453</v>
          </cell>
          <cell r="AD69">
            <v>1.440000057220459</v>
          </cell>
          <cell r="AE69">
            <v>47001</v>
          </cell>
          <cell r="AF69" t="str">
            <v>SANTA MARTA</v>
          </cell>
          <cell r="AG69" t="str">
            <v>Unidades Servicios</v>
          </cell>
          <cell r="AH69" t="str">
            <v>NO</v>
          </cell>
        </row>
        <row r="70">
          <cell r="F70">
            <v>4701001305</v>
          </cell>
          <cell r="G70" t="str">
            <v>HCB  Pastrana</v>
          </cell>
          <cell r="H70" t="str">
            <v>Maria Engracia Fontalvo Gonzalez</v>
          </cell>
          <cell r="I70" t="str">
            <v>Carrera 16 No. 43-60 Barrio La Victoria</v>
          </cell>
          <cell r="J70" t="str">
            <v xml:space="preserve"> 4311779  - 3145620328</v>
          </cell>
          <cell r="K70" t="str">
            <v>420004</v>
          </cell>
          <cell r="L70" t="str">
            <v>HOGAR COMUNITARIO - FAMI</v>
          </cell>
          <cell r="M70" t="str">
            <v>C-320-1504-4-0-10</v>
          </cell>
          <cell r="N70" t="str">
            <v>HCB - FAMI.</v>
          </cell>
          <cell r="O70">
            <v>3</v>
          </cell>
          <cell r="P70">
            <v>39</v>
          </cell>
          <cell r="Q70">
            <v>78</v>
          </cell>
          <cell r="R70">
            <v>592.02001953125</v>
          </cell>
          <cell r="S70">
            <v>0</v>
          </cell>
          <cell r="T70">
            <v>53.819999694824219</v>
          </cell>
          <cell r="U70">
            <v>53.819999694824219</v>
          </cell>
          <cell r="V70">
            <v>53.819999694824219</v>
          </cell>
          <cell r="W70">
            <v>53.819999694824219</v>
          </cell>
          <cell r="X70">
            <v>53.819999694824219</v>
          </cell>
          <cell r="Y70">
            <v>53.819999694824219</v>
          </cell>
          <cell r="Z70">
            <v>53.819999694824219</v>
          </cell>
          <cell r="AA70">
            <v>53.819999694824219</v>
          </cell>
          <cell r="AB70">
            <v>53.819999694824219</v>
          </cell>
          <cell r="AC70">
            <v>53.819999694824219</v>
          </cell>
          <cell r="AD70">
            <v>53.819999694824219</v>
          </cell>
          <cell r="AE70">
            <v>47001</v>
          </cell>
          <cell r="AF70" t="str">
            <v>SANTA MARTA</v>
          </cell>
          <cell r="AG70" t="str">
            <v>Unidades Servicios</v>
          </cell>
          <cell r="AH70" t="str">
            <v>NO</v>
          </cell>
        </row>
        <row r="71">
          <cell r="F71">
            <v>4701001305</v>
          </cell>
          <cell r="G71" t="str">
            <v>HCB  Pastrana</v>
          </cell>
          <cell r="H71" t="str">
            <v>Maria Engracia Fontalvo Gonzalez</v>
          </cell>
          <cell r="I71" t="str">
            <v>Carrera 16 No. 43-60 Barrio La Victoria</v>
          </cell>
          <cell r="J71" t="str">
            <v xml:space="preserve"> 4311779  - 3145620328</v>
          </cell>
          <cell r="K71" t="str">
            <v>420053</v>
          </cell>
          <cell r="L71" t="str">
            <v>HOGAR COMUNITARIO - FAMI - DESPLAZADOS</v>
          </cell>
          <cell r="M71" t="str">
            <v>C-320-1504-2-0-2-4</v>
          </cell>
          <cell r="N71" t="str">
            <v>HCB - FAMI - DESPLAZADOS.</v>
          </cell>
          <cell r="O71">
            <v>2</v>
          </cell>
          <cell r="P71">
            <v>26</v>
          </cell>
          <cell r="Q71">
            <v>52</v>
          </cell>
          <cell r="R71">
            <v>394.67999267578125</v>
          </cell>
          <cell r="S71">
            <v>0</v>
          </cell>
          <cell r="T71">
            <v>35.880001068115234</v>
          </cell>
          <cell r="U71">
            <v>35.880001068115234</v>
          </cell>
          <cell r="V71">
            <v>35.880001068115234</v>
          </cell>
          <cell r="W71">
            <v>35.880001068115234</v>
          </cell>
          <cell r="X71">
            <v>35.880001068115234</v>
          </cell>
          <cell r="Y71">
            <v>35.880001068115234</v>
          </cell>
          <cell r="Z71">
            <v>35.880001068115234</v>
          </cell>
          <cell r="AA71">
            <v>35.880001068115234</v>
          </cell>
          <cell r="AB71">
            <v>35.880001068115234</v>
          </cell>
          <cell r="AC71">
            <v>35.880001068115234</v>
          </cell>
          <cell r="AD71">
            <v>35.880001068115234</v>
          </cell>
          <cell r="AE71">
            <v>47001</v>
          </cell>
          <cell r="AF71" t="str">
            <v>SANTA MARTA</v>
          </cell>
          <cell r="AG71" t="str">
            <v>Unidades Servicios</v>
          </cell>
          <cell r="AH71" t="str">
            <v>NO</v>
          </cell>
        </row>
        <row r="72">
          <cell r="F72">
            <v>4701001305</v>
          </cell>
          <cell r="G72" t="str">
            <v>HCB  Pastrana</v>
          </cell>
          <cell r="H72" t="str">
            <v>Maria Engracia Fontalvo Gonzalez</v>
          </cell>
          <cell r="I72" t="str">
            <v>Carrera 16 No. 43-60 Barrio La Victoria</v>
          </cell>
          <cell r="J72" t="str">
            <v xml:space="preserve"> 4311779  - 3145620328</v>
          </cell>
          <cell r="K72" t="str">
            <v>42005400000102</v>
          </cell>
          <cell r="L72" t="str">
            <v>HCB - FAMILIARES MEDIO TIEMPO - DESPL</v>
          </cell>
          <cell r="M72" t="str">
            <v>C-320-1504-2-0-2-6</v>
          </cell>
          <cell r="N72" t="str">
            <v>HCB - TRADICIONALES FAMILIARES MEDIO TIEMPO - DESPLAZADOS.</v>
          </cell>
          <cell r="O72">
            <v>3</v>
          </cell>
          <cell r="P72">
            <v>36</v>
          </cell>
          <cell r="Q72">
            <v>36</v>
          </cell>
          <cell r="R72">
            <v>344.51998901367187</v>
          </cell>
          <cell r="S72">
            <v>0</v>
          </cell>
          <cell r="T72">
            <v>43.740001678466797</v>
          </cell>
          <cell r="U72">
            <v>11.340000152587891</v>
          </cell>
          <cell r="V72">
            <v>43.740001678466797</v>
          </cell>
          <cell r="W72">
            <v>14.039999961853027</v>
          </cell>
          <cell r="X72">
            <v>39.959999084472656</v>
          </cell>
          <cell r="Y72">
            <v>13.5</v>
          </cell>
          <cell r="Z72">
            <v>43.740001678466797</v>
          </cell>
          <cell r="AA72">
            <v>43.200000762939453</v>
          </cell>
          <cell r="AB72">
            <v>44.279998779296875</v>
          </cell>
          <cell r="AC72">
            <v>45.900001525878906</v>
          </cell>
          <cell r="AD72">
            <v>1.0800000429153442</v>
          </cell>
          <cell r="AE72">
            <v>47001</v>
          </cell>
          <cell r="AF72" t="str">
            <v>SANTA MARTA</v>
          </cell>
          <cell r="AG72" t="str">
            <v>Unidades Servicios</v>
          </cell>
          <cell r="AH72" t="str">
            <v>NO</v>
          </cell>
        </row>
        <row r="73">
          <cell r="F73">
            <v>4701001307</v>
          </cell>
          <cell r="G73" t="str">
            <v>HCB  Postobòn y Perehutano</v>
          </cell>
          <cell r="H73" t="str">
            <v>Emilia  Elena Bravo Almazo</v>
          </cell>
          <cell r="I73" t="str">
            <v>Cra 20A  No. 27ª-53.  Barrio Postobòn</v>
          </cell>
          <cell r="J73" t="str">
            <v xml:space="preserve"> 4205283</v>
          </cell>
          <cell r="K73" t="str">
            <v>420004</v>
          </cell>
          <cell r="L73" t="str">
            <v>HOGAR COMUNITARIO - FAMI</v>
          </cell>
          <cell r="M73" t="str">
            <v>C-320-1504-4-0-10</v>
          </cell>
          <cell r="N73" t="str">
            <v>HCB - FAMI.</v>
          </cell>
          <cell r="O73">
            <v>2</v>
          </cell>
          <cell r="P73">
            <v>26</v>
          </cell>
          <cell r="Q73">
            <v>52</v>
          </cell>
          <cell r="R73">
            <v>394.67999267578125</v>
          </cell>
          <cell r="S73">
            <v>0</v>
          </cell>
          <cell r="T73">
            <v>35.880001068115234</v>
          </cell>
          <cell r="U73">
            <v>35.880001068115234</v>
          </cell>
          <cell r="V73">
            <v>35.880001068115234</v>
          </cell>
          <cell r="W73">
            <v>35.880001068115234</v>
          </cell>
          <cell r="X73">
            <v>35.880001068115234</v>
          </cell>
          <cell r="Y73">
            <v>35.880001068115234</v>
          </cell>
          <cell r="Z73">
            <v>35.880001068115234</v>
          </cell>
          <cell r="AA73">
            <v>35.880001068115234</v>
          </cell>
          <cell r="AB73">
            <v>35.880001068115234</v>
          </cell>
          <cell r="AC73">
            <v>35.880001068115234</v>
          </cell>
          <cell r="AD73">
            <v>35.880001068115234</v>
          </cell>
          <cell r="AE73">
            <v>47001</v>
          </cell>
          <cell r="AF73" t="str">
            <v>SANTA MARTA</v>
          </cell>
          <cell r="AG73" t="str">
            <v>Unidades Servicios</v>
          </cell>
          <cell r="AH73" t="str">
            <v>NO</v>
          </cell>
        </row>
        <row r="74">
          <cell r="F74">
            <v>4701001307</v>
          </cell>
          <cell r="G74" t="str">
            <v>HCB  Postobòn y Perehutano</v>
          </cell>
          <cell r="H74" t="str">
            <v>Emilia  Elena Bravo Almazo</v>
          </cell>
          <cell r="I74" t="str">
            <v>Cra 20A  No. 27ª-53.  Barrio Postobòn</v>
          </cell>
          <cell r="J74" t="str">
            <v xml:space="preserve"> 4205283</v>
          </cell>
          <cell r="K74" t="str">
            <v>42000500000102</v>
          </cell>
          <cell r="L74" t="str">
            <v>HCB - FAMILIARES MEDIO TIEMPO</v>
          </cell>
          <cell r="M74" t="str">
            <v>C-320-1504-4-0-12</v>
          </cell>
          <cell r="N74" t="str">
            <v>HCB - TRADICIONALES FAMILIARES MEDIO TIEMPO.</v>
          </cell>
          <cell r="O74">
            <v>7</v>
          </cell>
          <cell r="P74">
            <v>84</v>
          </cell>
          <cell r="Q74">
            <v>84</v>
          </cell>
          <cell r="R74">
            <v>729.53997802734375</v>
          </cell>
          <cell r="S74">
            <v>0</v>
          </cell>
          <cell r="T74">
            <v>102.05999755859375</v>
          </cell>
          <cell r="U74">
            <v>26.459999084472656</v>
          </cell>
          <cell r="V74">
            <v>102.05999755859375</v>
          </cell>
          <cell r="W74">
            <v>32.759998321533203</v>
          </cell>
          <cell r="X74">
            <v>23.940000534057617</v>
          </cell>
          <cell r="Y74">
            <v>26.459999084472656</v>
          </cell>
          <cell r="Z74">
            <v>102.05999755859375</v>
          </cell>
          <cell r="AA74">
            <v>100.80000305175781</v>
          </cell>
          <cell r="AB74">
            <v>103.31999969482422</v>
          </cell>
          <cell r="AC74">
            <v>107.09999847412109</v>
          </cell>
          <cell r="AD74">
            <v>2.5199999809265137</v>
          </cell>
          <cell r="AE74">
            <v>47001</v>
          </cell>
          <cell r="AF74" t="str">
            <v>SANTA MARTA</v>
          </cell>
          <cell r="AG74" t="str">
            <v>Unidades Servicios</v>
          </cell>
          <cell r="AH74" t="str">
            <v>NO</v>
          </cell>
        </row>
        <row r="75">
          <cell r="F75">
            <v>4701001308</v>
          </cell>
          <cell r="G75" t="str">
            <v>HCB  Primero de Mayo y Las Americas</v>
          </cell>
          <cell r="H75" t="str">
            <v>MARIBEL  DEL CARMEN HERAZO MEJIA</v>
          </cell>
          <cell r="I75" t="str">
            <v>Carrera 21 No. 32-20  Barrio Primero de Mayo y Las Americas</v>
          </cell>
          <cell r="J75" t="str">
            <v>3145758041</v>
          </cell>
          <cell r="K75" t="str">
            <v>420004</v>
          </cell>
          <cell r="L75" t="str">
            <v>HOGAR COMUNITARIO - FAMI</v>
          </cell>
          <cell r="M75" t="str">
            <v>C-320-1504-4-0-10</v>
          </cell>
          <cell r="N75" t="str">
            <v>HCB - FAMI.</v>
          </cell>
          <cell r="O75">
            <v>8</v>
          </cell>
          <cell r="P75">
            <v>104</v>
          </cell>
          <cell r="Q75">
            <v>208</v>
          </cell>
          <cell r="R75">
            <v>1578.719970703125</v>
          </cell>
          <cell r="S75">
            <v>0</v>
          </cell>
          <cell r="T75">
            <v>143.52000427246094</v>
          </cell>
          <cell r="U75">
            <v>143.52000427246094</v>
          </cell>
          <cell r="V75">
            <v>143.52000427246094</v>
          </cell>
          <cell r="W75">
            <v>143.52000427246094</v>
          </cell>
          <cell r="X75">
            <v>143.52000427246094</v>
          </cell>
          <cell r="Y75">
            <v>143.52000427246094</v>
          </cell>
          <cell r="Z75">
            <v>143.52000427246094</v>
          </cell>
          <cell r="AA75">
            <v>143.52000427246094</v>
          </cell>
          <cell r="AB75">
            <v>143.52000427246094</v>
          </cell>
          <cell r="AC75">
            <v>143.52000427246094</v>
          </cell>
          <cell r="AD75">
            <v>143.52000427246094</v>
          </cell>
          <cell r="AE75">
            <v>47001</v>
          </cell>
          <cell r="AF75" t="str">
            <v>SANTA MARTA</v>
          </cell>
          <cell r="AG75" t="str">
            <v>Unidades Servicios</v>
          </cell>
          <cell r="AH75" t="str">
            <v>NO</v>
          </cell>
        </row>
        <row r="76">
          <cell r="F76">
            <v>4701001308</v>
          </cell>
          <cell r="G76" t="str">
            <v>HCB  Primero de Mayo y Las Americas</v>
          </cell>
          <cell r="H76" t="str">
            <v>MARIBEL  DEL CARMEN HERAZO MEJIA</v>
          </cell>
          <cell r="I76" t="str">
            <v>Carrera 21 No. 32-20  Barrio Primero de Mayo y Las Americas</v>
          </cell>
          <cell r="J76" t="str">
            <v>3145758041</v>
          </cell>
          <cell r="K76" t="str">
            <v>42000500000102</v>
          </cell>
          <cell r="L76" t="str">
            <v>HCB - FAMILIARES MEDIO TIEMPO</v>
          </cell>
          <cell r="M76" t="str">
            <v>C-320-1504-4-0-12</v>
          </cell>
          <cell r="N76" t="str">
            <v>HCB - TRADICIONALES FAMILIARES MEDIO TIEMPO.</v>
          </cell>
          <cell r="O76">
            <v>1</v>
          </cell>
          <cell r="P76">
            <v>12</v>
          </cell>
          <cell r="Q76">
            <v>12</v>
          </cell>
          <cell r="R76">
            <v>104.22000122070312</v>
          </cell>
          <cell r="S76">
            <v>0</v>
          </cell>
          <cell r="T76">
            <v>14.579999923706055</v>
          </cell>
          <cell r="U76">
            <v>3.7799999713897705</v>
          </cell>
          <cell r="V76">
            <v>14.579999923706055</v>
          </cell>
          <cell r="W76">
            <v>4.679999828338623</v>
          </cell>
          <cell r="X76">
            <v>3.4200000762939453</v>
          </cell>
          <cell r="Y76">
            <v>3.7799999713897705</v>
          </cell>
          <cell r="Z76">
            <v>14.579999923706055</v>
          </cell>
          <cell r="AA76">
            <v>14.399999618530273</v>
          </cell>
          <cell r="AB76">
            <v>14.760000228881836</v>
          </cell>
          <cell r="AC76">
            <v>15.300000190734863</v>
          </cell>
          <cell r="AD76">
            <v>0.36000001430511475</v>
          </cell>
          <cell r="AE76">
            <v>47001</v>
          </cell>
          <cell r="AF76" t="str">
            <v>SANTA MARTA</v>
          </cell>
          <cell r="AG76" t="str">
            <v>Unidades Servicios</v>
          </cell>
          <cell r="AH76" t="str">
            <v>NO</v>
          </cell>
        </row>
        <row r="77">
          <cell r="F77">
            <v>4701001308</v>
          </cell>
          <cell r="G77" t="str">
            <v>HCB  Primero de Mayo y Las Americas</v>
          </cell>
          <cell r="H77" t="str">
            <v>MARIBEL  DEL CARMEN HERAZO MEJIA</v>
          </cell>
          <cell r="I77" t="str">
            <v>Carrera 21 No. 32-20  Barrio Primero de Mayo y Las Americas</v>
          </cell>
          <cell r="J77" t="str">
            <v>3145758041</v>
          </cell>
          <cell r="K77" t="str">
            <v>42005400000102</v>
          </cell>
          <cell r="L77" t="str">
            <v>HCB - FAMILIARES MEDIO TIEMPO - DESPL</v>
          </cell>
          <cell r="M77" t="str">
            <v>C-320-1504-2-0-2-6</v>
          </cell>
          <cell r="N77" t="str">
            <v>HCB - TRADICIONALES FAMILIARES MEDIO TIEMPO - DESPLAZADOS.</v>
          </cell>
          <cell r="O77">
            <v>1</v>
          </cell>
          <cell r="P77">
            <v>12</v>
          </cell>
          <cell r="Q77">
            <v>12</v>
          </cell>
          <cell r="R77">
            <v>114.83999633789063</v>
          </cell>
          <cell r="S77">
            <v>0</v>
          </cell>
          <cell r="T77">
            <v>14.579999923706055</v>
          </cell>
          <cell r="U77">
            <v>3.7799999713897705</v>
          </cell>
          <cell r="V77">
            <v>14.579999923706055</v>
          </cell>
          <cell r="W77">
            <v>4.679999828338623</v>
          </cell>
          <cell r="X77">
            <v>13.319999694824219</v>
          </cell>
          <cell r="Y77">
            <v>4.5</v>
          </cell>
          <cell r="Z77">
            <v>14.579999923706055</v>
          </cell>
          <cell r="AA77">
            <v>14.399999618530273</v>
          </cell>
          <cell r="AB77">
            <v>14.760000228881836</v>
          </cell>
          <cell r="AC77">
            <v>15.300000190734863</v>
          </cell>
          <cell r="AD77">
            <v>0.36000001430511475</v>
          </cell>
          <cell r="AE77">
            <v>47001</v>
          </cell>
          <cell r="AF77" t="str">
            <v>SANTA MARTA</v>
          </cell>
          <cell r="AG77" t="str">
            <v>Unidades Servicios</v>
          </cell>
          <cell r="AH77" t="str">
            <v>NO</v>
          </cell>
        </row>
        <row r="78">
          <cell r="F78">
            <v>4701001309</v>
          </cell>
          <cell r="G78" t="str">
            <v>HCB  San Josè del Pando y Las Murallas</v>
          </cell>
          <cell r="H78" t="str">
            <v>ROSIRIS ESTHER NAVARRO CAÑAS</v>
          </cell>
          <cell r="I78" t="str">
            <v xml:space="preserve">Carrera 17B  No. 35-66. Barrio   San Josè del Pando                             </v>
          </cell>
          <cell r="J78" t="str">
            <v>4300869</v>
          </cell>
          <cell r="K78" t="str">
            <v>420004</v>
          </cell>
          <cell r="L78" t="str">
            <v>HOGAR COMUNITARIO - FAMI</v>
          </cell>
          <cell r="M78" t="str">
            <v>C-320-1504-4-0-10</v>
          </cell>
          <cell r="N78" t="str">
            <v>HCB - FAMI.</v>
          </cell>
          <cell r="O78">
            <v>6</v>
          </cell>
          <cell r="P78">
            <v>78</v>
          </cell>
          <cell r="Q78">
            <v>156</v>
          </cell>
          <cell r="R78">
            <v>1184.0400390625</v>
          </cell>
          <cell r="S78">
            <v>0</v>
          </cell>
          <cell r="T78">
            <v>107.63999938964844</v>
          </cell>
          <cell r="U78">
            <v>107.63999938964844</v>
          </cell>
          <cell r="V78">
            <v>107.63999938964844</v>
          </cell>
          <cell r="W78">
            <v>107.63999938964844</v>
          </cell>
          <cell r="X78">
            <v>107.63999938964844</v>
          </cell>
          <cell r="Y78">
            <v>107.63999938964844</v>
          </cell>
          <cell r="Z78">
            <v>107.63999938964844</v>
          </cell>
          <cell r="AA78">
            <v>107.63999938964844</v>
          </cell>
          <cell r="AB78">
            <v>107.63999938964844</v>
          </cell>
          <cell r="AC78">
            <v>107.63999938964844</v>
          </cell>
          <cell r="AD78">
            <v>107.63999938964844</v>
          </cell>
          <cell r="AE78">
            <v>47001</v>
          </cell>
          <cell r="AF78" t="str">
            <v>SANTA MARTA</v>
          </cell>
          <cell r="AG78" t="str">
            <v>Unidades Servicios</v>
          </cell>
          <cell r="AH78" t="str">
            <v>NO</v>
          </cell>
        </row>
        <row r="79">
          <cell r="F79">
            <v>4701001309</v>
          </cell>
          <cell r="G79" t="str">
            <v>HCB  San Josè del Pando y Las Murallas</v>
          </cell>
          <cell r="H79" t="str">
            <v>ROSIRIS ESTHER NAVARRO CAÑAS</v>
          </cell>
          <cell r="I79" t="str">
            <v xml:space="preserve">Carrera 17B  No. 35-66. Barrio   San Josè del Pando                             </v>
          </cell>
          <cell r="J79" t="str">
            <v>4300869</v>
          </cell>
          <cell r="K79" t="str">
            <v>42000500000102</v>
          </cell>
          <cell r="L79" t="str">
            <v>HCB - FAMILIARES MEDIO TIEMPO</v>
          </cell>
          <cell r="M79" t="str">
            <v>C-320-1504-4-0-12</v>
          </cell>
          <cell r="N79" t="str">
            <v>HCB - TRADICIONALES FAMILIARES MEDIO TIEMPO.</v>
          </cell>
          <cell r="O79">
            <v>10</v>
          </cell>
          <cell r="P79">
            <v>120</v>
          </cell>
          <cell r="Q79">
            <v>120</v>
          </cell>
          <cell r="R79">
            <v>1042.199951171875</v>
          </cell>
          <cell r="S79">
            <v>0</v>
          </cell>
          <cell r="T79">
            <v>145.80000305175781</v>
          </cell>
          <cell r="U79">
            <v>37.799999237060547</v>
          </cell>
          <cell r="V79">
            <v>145.80000305175781</v>
          </cell>
          <cell r="W79">
            <v>46.799999237060547</v>
          </cell>
          <cell r="X79">
            <v>34.200000762939453</v>
          </cell>
          <cell r="Y79">
            <v>37.799999237060547</v>
          </cell>
          <cell r="Z79">
            <v>145.80000305175781</v>
          </cell>
          <cell r="AA79">
            <v>144</v>
          </cell>
          <cell r="AB79">
            <v>147.60000610351562</v>
          </cell>
          <cell r="AC79">
            <v>153</v>
          </cell>
          <cell r="AD79">
            <v>3.5999999046325684</v>
          </cell>
          <cell r="AE79">
            <v>47001</v>
          </cell>
          <cell r="AF79" t="str">
            <v>SANTA MARTA</v>
          </cell>
          <cell r="AG79" t="str">
            <v>Unidades Servicios</v>
          </cell>
          <cell r="AH79" t="str">
            <v>NO</v>
          </cell>
        </row>
        <row r="80">
          <cell r="F80">
            <v>4701001309</v>
          </cell>
          <cell r="G80" t="str">
            <v>HCB  San Josè del Pando y Las Murallas</v>
          </cell>
          <cell r="H80" t="str">
            <v>ROSIRIS ESTHER NAVARRO CAÑAS</v>
          </cell>
          <cell r="I80" t="str">
            <v xml:space="preserve">Carrera 17B  No. 35-66. Barrio   San Josè del Pando                             </v>
          </cell>
          <cell r="J80" t="str">
            <v>4300869</v>
          </cell>
          <cell r="K80" t="str">
            <v>420053</v>
          </cell>
          <cell r="L80" t="str">
            <v>HOGAR COMUNITARIO - FAMI - DESPLAZADOS</v>
          </cell>
          <cell r="M80" t="str">
            <v>C-320-1504-2-0-2-4</v>
          </cell>
          <cell r="N80" t="str">
            <v>HCB - FAMI - DESPLAZADOS.</v>
          </cell>
          <cell r="O80">
            <v>1</v>
          </cell>
          <cell r="P80">
            <v>13</v>
          </cell>
          <cell r="Q80">
            <v>26</v>
          </cell>
          <cell r="R80">
            <v>197.33999633789062</v>
          </cell>
          <cell r="S80">
            <v>0</v>
          </cell>
          <cell r="T80">
            <v>17.940000534057617</v>
          </cell>
          <cell r="U80">
            <v>17.940000534057617</v>
          </cell>
          <cell r="V80">
            <v>17.940000534057617</v>
          </cell>
          <cell r="W80">
            <v>17.940000534057617</v>
          </cell>
          <cell r="X80">
            <v>17.940000534057617</v>
          </cell>
          <cell r="Y80">
            <v>17.940000534057617</v>
          </cell>
          <cell r="Z80">
            <v>17.940000534057617</v>
          </cell>
          <cell r="AA80">
            <v>17.940000534057617</v>
          </cell>
          <cell r="AB80">
            <v>17.940000534057617</v>
          </cell>
          <cell r="AC80">
            <v>17.940000534057617</v>
          </cell>
          <cell r="AD80">
            <v>17.940000534057617</v>
          </cell>
          <cell r="AE80">
            <v>47001</v>
          </cell>
          <cell r="AF80" t="str">
            <v>SANTA MARTA</v>
          </cell>
          <cell r="AG80" t="str">
            <v>Unidades Servicios</v>
          </cell>
          <cell r="AH80" t="str">
            <v>NO</v>
          </cell>
        </row>
        <row r="81">
          <cell r="F81">
            <v>4701001309</v>
          </cell>
          <cell r="G81" t="str">
            <v>HCB  San Josè del Pando y Las Murallas</v>
          </cell>
          <cell r="H81" t="str">
            <v>ROSIRIS ESTHER NAVARRO CAÑAS</v>
          </cell>
          <cell r="I81" t="str">
            <v xml:space="preserve">Carrera 17B  No. 35-66. Barrio   San Josè del Pando                             </v>
          </cell>
          <cell r="J81" t="str">
            <v>4300869</v>
          </cell>
          <cell r="K81" t="str">
            <v>42005400000102</v>
          </cell>
          <cell r="L81" t="str">
            <v>HCB - FAMILIARES MEDIO TIEMPO - DESPL</v>
          </cell>
          <cell r="M81" t="str">
            <v>C-320-1504-2-0-2-6</v>
          </cell>
          <cell r="N81" t="str">
            <v>HCB - TRADICIONALES FAMILIARES MEDIO TIEMPO - DESPLAZADOS.</v>
          </cell>
          <cell r="O81">
            <v>1</v>
          </cell>
          <cell r="P81">
            <v>12</v>
          </cell>
          <cell r="Q81">
            <v>12</v>
          </cell>
          <cell r="R81">
            <v>114.83999633789063</v>
          </cell>
          <cell r="S81">
            <v>0</v>
          </cell>
          <cell r="T81">
            <v>14.579999923706055</v>
          </cell>
          <cell r="U81">
            <v>3.7799999713897705</v>
          </cell>
          <cell r="V81">
            <v>14.579999923706055</v>
          </cell>
          <cell r="W81">
            <v>4.679999828338623</v>
          </cell>
          <cell r="X81">
            <v>13.319999694824219</v>
          </cell>
          <cell r="Y81">
            <v>4.5</v>
          </cell>
          <cell r="Z81">
            <v>14.579999923706055</v>
          </cell>
          <cell r="AA81">
            <v>14.399999618530273</v>
          </cell>
          <cell r="AB81">
            <v>14.760000228881836</v>
          </cell>
          <cell r="AC81">
            <v>15.300000190734863</v>
          </cell>
          <cell r="AD81">
            <v>0.36000001430511475</v>
          </cell>
          <cell r="AE81">
            <v>47001</v>
          </cell>
          <cell r="AF81" t="str">
            <v>SANTA MARTA</v>
          </cell>
          <cell r="AG81" t="str">
            <v>Unidades Servicios</v>
          </cell>
          <cell r="AH81" t="str">
            <v>NO</v>
          </cell>
        </row>
        <row r="82">
          <cell r="F82">
            <v>4701001310</v>
          </cell>
          <cell r="G82" t="str">
            <v>HCB  San pablo</v>
          </cell>
          <cell r="H82" t="str">
            <v>Sida  Luz Charris de Karuth</v>
          </cell>
          <cell r="I82" t="str">
            <v>Carrera 5 No. 38-31. Barrio San Pablo</v>
          </cell>
          <cell r="J82" t="str">
            <v xml:space="preserve"> 4313024 -3177903281</v>
          </cell>
          <cell r="K82" t="str">
            <v>420004</v>
          </cell>
          <cell r="L82" t="str">
            <v>HOGAR COMUNITARIO - FAMI</v>
          </cell>
          <cell r="M82" t="str">
            <v>C-320-1504-4-0-10</v>
          </cell>
          <cell r="N82" t="str">
            <v>HCB - FAMI.</v>
          </cell>
          <cell r="O82">
            <v>2</v>
          </cell>
          <cell r="P82">
            <v>26</v>
          </cell>
          <cell r="Q82">
            <v>52</v>
          </cell>
          <cell r="R82">
            <v>394.67999267578125</v>
          </cell>
          <cell r="S82">
            <v>0</v>
          </cell>
          <cell r="T82">
            <v>35.880001068115234</v>
          </cell>
          <cell r="U82">
            <v>35.880001068115234</v>
          </cell>
          <cell r="V82">
            <v>35.880001068115234</v>
          </cell>
          <cell r="W82">
            <v>35.880001068115234</v>
          </cell>
          <cell r="X82">
            <v>35.880001068115234</v>
          </cell>
          <cell r="Y82">
            <v>35.880001068115234</v>
          </cell>
          <cell r="Z82">
            <v>35.880001068115234</v>
          </cell>
          <cell r="AA82">
            <v>35.880001068115234</v>
          </cell>
          <cell r="AB82">
            <v>35.880001068115234</v>
          </cell>
          <cell r="AC82">
            <v>35.880001068115234</v>
          </cell>
          <cell r="AD82">
            <v>35.880001068115234</v>
          </cell>
          <cell r="AE82">
            <v>47001</v>
          </cell>
          <cell r="AF82" t="str">
            <v>SANTA MARTA</v>
          </cell>
          <cell r="AG82" t="str">
            <v>Unidades Servicios</v>
          </cell>
          <cell r="AH82" t="str">
            <v>NO</v>
          </cell>
        </row>
        <row r="83">
          <cell r="F83">
            <v>4701001310</v>
          </cell>
          <cell r="G83" t="str">
            <v>HCB  San pablo</v>
          </cell>
          <cell r="H83" t="str">
            <v>Sida  Luz Charris de Karuth</v>
          </cell>
          <cell r="I83" t="str">
            <v>Carrera 5 No. 38-31. Barrio San Pablo</v>
          </cell>
          <cell r="J83" t="str">
            <v xml:space="preserve"> 4313024 -3177903281</v>
          </cell>
          <cell r="K83" t="str">
            <v>42000500000101</v>
          </cell>
          <cell r="L83" t="str">
            <v>HCB - FAMILIARES TIEMPO COMPLETO</v>
          </cell>
          <cell r="M83" t="str">
            <v>C-320-1504-4-0-11</v>
          </cell>
          <cell r="N83" t="str">
            <v>HCB - TRADICIONALES FAMILIARES TIEMPO COMPLETO.</v>
          </cell>
          <cell r="O83">
            <v>1</v>
          </cell>
          <cell r="P83">
            <v>12</v>
          </cell>
          <cell r="Q83">
            <v>12</v>
          </cell>
          <cell r="R83">
            <v>114.12000274658203</v>
          </cell>
          <cell r="S83">
            <v>0</v>
          </cell>
          <cell r="T83">
            <v>14.579999923706055</v>
          </cell>
          <cell r="U83">
            <v>3.7799999713897705</v>
          </cell>
          <cell r="V83">
            <v>14.579999923706055</v>
          </cell>
          <cell r="W83">
            <v>4.679999828338623</v>
          </cell>
          <cell r="X83">
            <v>13.319999694824219</v>
          </cell>
          <cell r="Y83">
            <v>3.7799999713897705</v>
          </cell>
          <cell r="Z83">
            <v>14.579999923706055</v>
          </cell>
          <cell r="AA83">
            <v>14.399999618530273</v>
          </cell>
          <cell r="AB83">
            <v>14.760000228881836</v>
          </cell>
          <cell r="AC83">
            <v>15.300000190734863</v>
          </cell>
          <cell r="AD83">
            <v>0.36000001430511475</v>
          </cell>
          <cell r="AE83">
            <v>47001</v>
          </cell>
          <cell r="AF83" t="str">
            <v>SANTA MARTA</v>
          </cell>
          <cell r="AG83" t="str">
            <v>Unidades Servicios</v>
          </cell>
          <cell r="AH83" t="str">
            <v>NO</v>
          </cell>
        </row>
        <row r="84">
          <cell r="F84">
            <v>4701001310</v>
          </cell>
          <cell r="G84" t="str">
            <v>HCB  San pablo</v>
          </cell>
          <cell r="H84" t="str">
            <v>Sida  Luz Charris de Karuth</v>
          </cell>
          <cell r="I84" t="str">
            <v>Carrera 5 No. 38-31. Barrio San Pablo</v>
          </cell>
          <cell r="J84" t="str">
            <v xml:space="preserve"> 4313024 -3177903281</v>
          </cell>
          <cell r="K84" t="str">
            <v>42000500000102</v>
          </cell>
          <cell r="L84" t="str">
            <v>HCB - FAMILIARES MEDIO TIEMPO</v>
          </cell>
          <cell r="M84" t="str">
            <v>C-320-1504-4-0-12</v>
          </cell>
          <cell r="N84" t="str">
            <v>HCB - TRADICIONALES FAMILIARES MEDIO TIEMPO.</v>
          </cell>
          <cell r="O84">
            <v>5</v>
          </cell>
          <cell r="P84">
            <v>60</v>
          </cell>
          <cell r="Q84">
            <v>60</v>
          </cell>
          <cell r="R84">
            <v>521.0999755859375</v>
          </cell>
          <cell r="S84">
            <v>0</v>
          </cell>
          <cell r="T84">
            <v>72.900001525878906</v>
          </cell>
          <cell r="U84">
            <v>18.899999618530273</v>
          </cell>
          <cell r="V84">
            <v>72.900001525878906</v>
          </cell>
          <cell r="W84">
            <v>23.399999618530273</v>
          </cell>
          <cell r="X84">
            <v>17.100000381469727</v>
          </cell>
          <cell r="Y84">
            <v>18.899999618530273</v>
          </cell>
          <cell r="Z84">
            <v>72.900001525878906</v>
          </cell>
          <cell r="AA84">
            <v>72</v>
          </cell>
          <cell r="AB84">
            <v>73.800003051757812</v>
          </cell>
          <cell r="AC84">
            <v>76.5</v>
          </cell>
          <cell r="AD84">
            <v>1.7999999523162842</v>
          </cell>
          <cell r="AE84">
            <v>47001</v>
          </cell>
          <cell r="AF84" t="str">
            <v>SANTA MARTA</v>
          </cell>
          <cell r="AG84" t="str">
            <v>Unidades Servicios</v>
          </cell>
          <cell r="AH84" t="str">
            <v>NO</v>
          </cell>
        </row>
        <row r="85">
          <cell r="F85">
            <v>4701001311</v>
          </cell>
          <cell r="G85" t="str">
            <v>HCB  San Pedro Alejandrino</v>
          </cell>
          <cell r="H85" t="str">
            <v>Marinis   Gutierrez  Cantillo</v>
          </cell>
          <cell r="I85" t="str">
            <v>Carrera 28F  No. 24C-65. Barrio San Pedro Alejandrino</v>
          </cell>
          <cell r="J85" t="str">
            <v>3017688835</v>
          </cell>
          <cell r="K85" t="str">
            <v>420004</v>
          </cell>
          <cell r="L85" t="str">
            <v>HOGAR COMUNITARIO - FAMI</v>
          </cell>
          <cell r="M85" t="str">
            <v>C-320-1504-4-0-10</v>
          </cell>
          <cell r="N85" t="str">
            <v>HCB - FAMI.</v>
          </cell>
          <cell r="O85">
            <v>1</v>
          </cell>
          <cell r="P85">
            <v>13</v>
          </cell>
          <cell r="Q85">
            <v>26</v>
          </cell>
          <cell r="R85">
            <v>197.33999633789062</v>
          </cell>
          <cell r="S85">
            <v>0</v>
          </cell>
          <cell r="T85">
            <v>17.940000534057617</v>
          </cell>
          <cell r="U85">
            <v>17.940000534057617</v>
          </cell>
          <cell r="V85">
            <v>17.940000534057617</v>
          </cell>
          <cell r="W85">
            <v>17.940000534057617</v>
          </cell>
          <cell r="X85">
            <v>17.940000534057617</v>
          </cell>
          <cell r="Y85">
            <v>17.940000534057617</v>
          </cell>
          <cell r="Z85">
            <v>17.940000534057617</v>
          </cell>
          <cell r="AA85">
            <v>17.940000534057617</v>
          </cell>
          <cell r="AB85">
            <v>17.940000534057617</v>
          </cell>
          <cell r="AC85">
            <v>17.940000534057617</v>
          </cell>
          <cell r="AD85">
            <v>17.940000534057617</v>
          </cell>
          <cell r="AE85">
            <v>47001</v>
          </cell>
          <cell r="AF85" t="str">
            <v>SANTA MARTA</v>
          </cell>
          <cell r="AG85" t="str">
            <v>Unidades Servicios</v>
          </cell>
          <cell r="AH85" t="str">
            <v>NO</v>
          </cell>
        </row>
        <row r="86">
          <cell r="F86">
            <v>4701001311</v>
          </cell>
          <cell r="G86" t="str">
            <v>HCB  San Pedro Alejandrino</v>
          </cell>
          <cell r="H86" t="str">
            <v>Marinis   Gutierrez  Cantillo</v>
          </cell>
          <cell r="I86" t="str">
            <v>Carrera 28F  No. 24C-65. Barrio San Pedro Alejandrino</v>
          </cell>
          <cell r="J86" t="str">
            <v>3017688835</v>
          </cell>
          <cell r="K86" t="str">
            <v>42000500000102</v>
          </cell>
          <cell r="L86" t="str">
            <v>HCB - FAMILIARES MEDIO TIEMPO</v>
          </cell>
          <cell r="M86" t="str">
            <v>C-320-1504-4-0-12</v>
          </cell>
          <cell r="N86" t="str">
            <v>HCB - TRADICIONALES FAMILIARES MEDIO TIEMPO.</v>
          </cell>
          <cell r="O86">
            <v>6</v>
          </cell>
          <cell r="P86">
            <v>72</v>
          </cell>
          <cell r="Q86">
            <v>72</v>
          </cell>
          <cell r="R86">
            <v>625.32000732421875</v>
          </cell>
          <cell r="S86">
            <v>0</v>
          </cell>
          <cell r="T86">
            <v>87.480003356933594</v>
          </cell>
          <cell r="U86">
            <v>22.680000305175781</v>
          </cell>
          <cell r="V86">
            <v>87.480003356933594</v>
          </cell>
          <cell r="W86">
            <v>28.079999923706055</v>
          </cell>
          <cell r="X86">
            <v>20.520000457763672</v>
          </cell>
          <cell r="Y86">
            <v>22.680000305175781</v>
          </cell>
          <cell r="Z86">
            <v>87.480003356933594</v>
          </cell>
          <cell r="AA86">
            <v>86.400001525878906</v>
          </cell>
          <cell r="AB86">
            <v>88.55999755859375</v>
          </cell>
          <cell r="AC86">
            <v>91.800003051757813</v>
          </cell>
          <cell r="AD86">
            <v>2.1600000858306885</v>
          </cell>
          <cell r="AE86">
            <v>47001</v>
          </cell>
          <cell r="AF86" t="str">
            <v>SANTA MARTA</v>
          </cell>
          <cell r="AG86" t="str">
            <v>Unidades Servicios</v>
          </cell>
          <cell r="AH86" t="str">
            <v>NO</v>
          </cell>
        </row>
        <row r="87">
          <cell r="F87">
            <v>4701001312</v>
          </cell>
          <cell r="G87" t="str">
            <v>HCB  Siete de Agosto</v>
          </cell>
          <cell r="H87" t="str">
            <v>Marcela   Orozco</v>
          </cell>
          <cell r="I87" t="str">
            <v>Cra 24 No. 24-50. Barrio Siete de Agosto</v>
          </cell>
          <cell r="J87" t="str">
            <v>3016478309</v>
          </cell>
          <cell r="K87" t="str">
            <v>420004</v>
          </cell>
          <cell r="L87" t="str">
            <v>HOGAR COMUNITARIO - FAMI</v>
          </cell>
          <cell r="M87" t="str">
            <v>C-320-1504-4-0-10</v>
          </cell>
          <cell r="N87" t="str">
            <v>HCB - FAMI.</v>
          </cell>
          <cell r="O87">
            <v>1</v>
          </cell>
          <cell r="P87">
            <v>13</v>
          </cell>
          <cell r="Q87">
            <v>26</v>
          </cell>
          <cell r="R87">
            <v>197.33999633789062</v>
          </cell>
          <cell r="S87">
            <v>0</v>
          </cell>
          <cell r="T87">
            <v>17.940000534057617</v>
          </cell>
          <cell r="U87">
            <v>17.940000534057617</v>
          </cell>
          <cell r="V87">
            <v>17.940000534057617</v>
          </cell>
          <cell r="W87">
            <v>17.940000534057617</v>
          </cell>
          <cell r="X87">
            <v>17.940000534057617</v>
          </cell>
          <cell r="Y87">
            <v>17.940000534057617</v>
          </cell>
          <cell r="Z87">
            <v>17.940000534057617</v>
          </cell>
          <cell r="AA87">
            <v>17.940000534057617</v>
          </cell>
          <cell r="AB87">
            <v>17.940000534057617</v>
          </cell>
          <cell r="AC87">
            <v>17.940000534057617</v>
          </cell>
          <cell r="AD87">
            <v>17.940000534057617</v>
          </cell>
          <cell r="AE87">
            <v>47001</v>
          </cell>
          <cell r="AF87" t="str">
            <v>SANTA MARTA</v>
          </cell>
          <cell r="AG87" t="str">
            <v>Unidades Servicios</v>
          </cell>
          <cell r="AH87" t="str">
            <v>NO</v>
          </cell>
        </row>
        <row r="88">
          <cell r="F88">
            <v>4701001312</v>
          </cell>
          <cell r="G88" t="str">
            <v>HCB  Siete de Agosto</v>
          </cell>
          <cell r="H88" t="str">
            <v>Marcela   Orozco</v>
          </cell>
          <cell r="I88" t="str">
            <v>Cra 24 No. 24-50. Barrio Siete de Agosto</v>
          </cell>
          <cell r="J88" t="str">
            <v>3016478309</v>
          </cell>
          <cell r="K88" t="str">
            <v>42000500000102</v>
          </cell>
          <cell r="L88" t="str">
            <v>HCB - FAMILIARES MEDIO TIEMPO</v>
          </cell>
          <cell r="M88" t="str">
            <v>C-320-1504-4-0-12</v>
          </cell>
          <cell r="N88" t="str">
            <v>HCB - TRADICIONALES FAMILIARES MEDIO TIEMPO.</v>
          </cell>
          <cell r="O88">
            <v>7</v>
          </cell>
          <cell r="P88">
            <v>84</v>
          </cell>
          <cell r="Q88">
            <v>84</v>
          </cell>
          <cell r="R88">
            <v>729.53997802734375</v>
          </cell>
          <cell r="S88">
            <v>0</v>
          </cell>
          <cell r="T88">
            <v>102.05999755859375</v>
          </cell>
          <cell r="U88">
            <v>26.459999084472656</v>
          </cell>
          <cell r="V88">
            <v>102.05999755859375</v>
          </cell>
          <cell r="W88">
            <v>32.759998321533203</v>
          </cell>
          <cell r="X88">
            <v>23.940000534057617</v>
          </cell>
          <cell r="Y88">
            <v>26.459999084472656</v>
          </cell>
          <cell r="Z88">
            <v>102.05999755859375</v>
          </cell>
          <cell r="AA88">
            <v>100.80000305175781</v>
          </cell>
          <cell r="AB88">
            <v>103.31999969482422</v>
          </cell>
          <cell r="AC88">
            <v>107.09999847412109</v>
          </cell>
          <cell r="AD88">
            <v>2.5199999809265137</v>
          </cell>
          <cell r="AE88">
            <v>47001</v>
          </cell>
          <cell r="AF88" t="str">
            <v>SANTA MARTA</v>
          </cell>
          <cell r="AG88" t="str">
            <v>Unidades Servicios</v>
          </cell>
          <cell r="AH88" t="str">
            <v>NO</v>
          </cell>
        </row>
        <row r="89">
          <cell r="F89">
            <v>4701001313</v>
          </cell>
          <cell r="G89" t="str">
            <v>HCB  Simòn Bolivar</v>
          </cell>
          <cell r="H89" t="str">
            <v>Rosalba Mojica Barrios</v>
          </cell>
          <cell r="I89" t="str">
            <v>Calle 29C2 No. 21ª-18. Barrio Simòn Bolivar</v>
          </cell>
          <cell r="J89" t="str">
            <v xml:space="preserve"> 4207365 - 3156252466</v>
          </cell>
          <cell r="K89" t="str">
            <v>42000500000102</v>
          </cell>
          <cell r="L89" t="str">
            <v>HCB - FAMILIARES MEDIO TIEMPO</v>
          </cell>
          <cell r="M89" t="str">
            <v>C-320-1504-4-0-12</v>
          </cell>
          <cell r="N89" t="str">
            <v>HCB - TRADICIONALES FAMILIARES MEDIO TIEMPO.</v>
          </cell>
          <cell r="O89">
            <v>5</v>
          </cell>
          <cell r="P89">
            <v>60</v>
          </cell>
          <cell r="Q89">
            <v>60</v>
          </cell>
          <cell r="R89">
            <v>521.0999755859375</v>
          </cell>
          <cell r="S89">
            <v>0</v>
          </cell>
          <cell r="T89">
            <v>72.900001525878906</v>
          </cell>
          <cell r="U89">
            <v>18.899999618530273</v>
          </cell>
          <cell r="V89">
            <v>72.900001525878906</v>
          </cell>
          <cell r="W89">
            <v>23.399999618530273</v>
          </cell>
          <cell r="X89">
            <v>17.100000381469727</v>
          </cell>
          <cell r="Y89">
            <v>18.899999618530273</v>
          </cell>
          <cell r="Z89">
            <v>72.900001525878906</v>
          </cell>
          <cell r="AA89">
            <v>72</v>
          </cell>
          <cell r="AB89">
            <v>73.800003051757812</v>
          </cell>
          <cell r="AC89">
            <v>76.5</v>
          </cell>
          <cell r="AD89">
            <v>1.7999999523162842</v>
          </cell>
          <cell r="AE89">
            <v>47001</v>
          </cell>
          <cell r="AF89" t="str">
            <v>SANTA MARTA</v>
          </cell>
          <cell r="AG89" t="str">
            <v>Unidades Servicios</v>
          </cell>
          <cell r="AH89" t="str">
            <v>NO</v>
          </cell>
        </row>
        <row r="90">
          <cell r="F90">
            <v>4701001314</v>
          </cell>
          <cell r="G90" t="str">
            <v>HCB  Timayui</v>
          </cell>
          <cell r="H90" t="str">
            <v>Norcy   Villarreal</v>
          </cell>
          <cell r="I90" t="str">
            <v>Manzana L Casa 14. Barrio Garagoa</v>
          </cell>
          <cell r="J90" t="str">
            <v>3004770081</v>
          </cell>
          <cell r="K90" t="str">
            <v>420004</v>
          </cell>
          <cell r="L90" t="str">
            <v>HOGAR COMUNITARIO - FAMI</v>
          </cell>
          <cell r="M90" t="str">
            <v>C-320-1504-4-0-10</v>
          </cell>
          <cell r="N90" t="str">
            <v>HCB - FAMI.</v>
          </cell>
          <cell r="O90">
            <v>2</v>
          </cell>
          <cell r="P90">
            <v>26</v>
          </cell>
          <cell r="Q90">
            <v>52</v>
          </cell>
          <cell r="R90">
            <v>394.67999267578125</v>
          </cell>
          <cell r="S90">
            <v>0</v>
          </cell>
          <cell r="T90">
            <v>35.880001068115234</v>
          </cell>
          <cell r="U90">
            <v>35.880001068115234</v>
          </cell>
          <cell r="V90">
            <v>35.880001068115234</v>
          </cell>
          <cell r="W90">
            <v>35.880001068115234</v>
          </cell>
          <cell r="X90">
            <v>35.880001068115234</v>
          </cell>
          <cell r="Y90">
            <v>35.880001068115234</v>
          </cell>
          <cell r="Z90">
            <v>35.880001068115234</v>
          </cell>
          <cell r="AA90">
            <v>35.880001068115234</v>
          </cell>
          <cell r="AB90">
            <v>35.880001068115234</v>
          </cell>
          <cell r="AC90">
            <v>35.880001068115234</v>
          </cell>
          <cell r="AD90">
            <v>35.880001068115234</v>
          </cell>
          <cell r="AE90">
            <v>47001</v>
          </cell>
          <cell r="AF90" t="str">
            <v>SANTA MARTA</v>
          </cell>
          <cell r="AG90" t="str">
            <v>Unidades Servicios</v>
          </cell>
          <cell r="AH90" t="str">
            <v>NO</v>
          </cell>
        </row>
        <row r="91">
          <cell r="F91">
            <v>4701001314</v>
          </cell>
          <cell r="G91" t="str">
            <v>HCB  Timayui</v>
          </cell>
          <cell r="H91" t="str">
            <v>Norcy   Villarreal</v>
          </cell>
          <cell r="I91" t="str">
            <v>Manzana L Casa 14. Barrio Garagoa</v>
          </cell>
          <cell r="J91" t="str">
            <v>3004770081</v>
          </cell>
          <cell r="K91" t="str">
            <v>42000500000101</v>
          </cell>
          <cell r="L91" t="str">
            <v>HCB - FAMILIARES TIEMPO COMPLETO</v>
          </cell>
          <cell r="M91" t="str">
            <v>C-320-1504-4-0-11</v>
          </cell>
          <cell r="N91" t="str">
            <v>HCB - TRADICIONALES FAMILIARES TIEMPO COMPLETO.</v>
          </cell>
          <cell r="O91">
            <v>1</v>
          </cell>
          <cell r="P91">
            <v>12</v>
          </cell>
          <cell r="Q91">
            <v>12</v>
          </cell>
          <cell r="R91">
            <v>114.12000274658203</v>
          </cell>
          <cell r="S91">
            <v>0</v>
          </cell>
          <cell r="T91">
            <v>14.579999923706055</v>
          </cell>
          <cell r="U91">
            <v>3.7799999713897705</v>
          </cell>
          <cell r="V91">
            <v>14.579999923706055</v>
          </cell>
          <cell r="W91">
            <v>4.679999828338623</v>
          </cell>
          <cell r="X91">
            <v>13.319999694824219</v>
          </cell>
          <cell r="Y91">
            <v>3.7799999713897705</v>
          </cell>
          <cell r="Z91">
            <v>14.579999923706055</v>
          </cell>
          <cell r="AA91">
            <v>14.399999618530273</v>
          </cell>
          <cell r="AB91">
            <v>14.760000228881836</v>
          </cell>
          <cell r="AC91">
            <v>15.300000190734863</v>
          </cell>
          <cell r="AD91">
            <v>0.36000001430511475</v>
          </cell>
          <cell r="AE91">
            <v>47001</v>
          </cell>
          <cell r="AF91" t="str">
            <v>SANTA MARTA</v>
          </cell>
          <cell r="AG91" t="str">
            <v>Unidades Servicios</v>
          </cell>
          <cell r="AH91" t="str">
            <v>NO</v>
          </cell>
        </row>
        <row r="92">
          <cell r="F92">
            <v>4701001314</v>
          </cell>
          <cell r="G92" t="str">
            <v>HCB  Timayui</v>
          </cell>
          <cell r="H92" t="str">
            <v>Norcy   Villarreal</v>
          </cell>
          <cell r="I92" t="str">
            <v>Manzana L Casa 14. Barrio Garagoa</v>
          </cell>
          <cell r="J92" t="str">
            <v>3004770081</v>
          </cell>
          <cell r="K92" t="str">
            <v>42000500000102</v>
          </cell>
          <cell r="L92" t="str">
            <v>HCB - FAMILIARES MEDIO TIEMPO</v>
          </cell>
          <cell r="M92" t="str">
            <v>C-320-1504-4-0-12</v>
          </cell>
          <cell r="N92" t="str">
            <v>HCB - TRADICIONALES FAMILIARES MEDIO TIEMPO.</v>
          </cell>
          <cell r="O92">
            <v>4</v>
          </cell>
          <cell r="P92">
            <v>48</v>
          </cell>
          <cell r="Q92">
            <v>48</v>
          </cell>
          <cell r="R92">
            <v>416.8800048828125</v>
          </cell>
          <cell r="S92">
            <v>0</v>
          </cell>
          <cell r="T92">
            <v>58.319999694824219</v>
          </cell>
          <cell r="U92">
            <v>15.119999885559082</v>
          </cell>
          <cell r="V92">
            <v>58.319999694824219</v>
          </cell>
          <cell r="W92">
            <v>18.719999313354492</v>
          </cell>
          <cell r="X92">
            <v>13.680000305175781</v>
          </cell>
          <cell r="Y92">
            <v>15.119999885559082</v>
          </cell>
          <cell r="Z92">
            <v>58.319999694824219</v>
          </cell>
          <cell r="AA92">
            <v>57.599998474121094</v>
          </cell>
          <cell r="AB92">
            <v>59.040000915527344</v>
          </cell>
          <cell r="AC92">
            <v>61.200000762939453</v>
          </cell>
          <cell r="AD92">
            <v>1.440000057220459</v>
          </cell>
          <cell r="AE92">
            <v>47001</v>
          </cell>
          <cell r="AF92" t="str">
            <v>SANTA MARTA</v>
          </cell>
          <cell r="AG92" t="str">
            <v>Unidades Servicios</v>
          </cell>
          <cell r="AH92" t="str">
            <v>NO</v>
          </cell>
        </row>
        <row r="93">
          <cell r="F93">
            <v>4701001314</v>
          </cell>
          <cell r="G93" t="str">
            <v>HCB  Timayui</v>
          </cell>
          <cell r="H93" t="str">
            <v>Norcy   Villarreal</v>
          </cell>
          <cell r="I93" t="str">
            <v>Manzana L Casa 14. Barrio Garagoa</v>
          </cell>
          <cell r="J93" t="str">
            <v>3004770081</v>
          </cell>
          <cell r="K93" t="str">
            <v>420053</v>
          </cell>
          <cell r="L93" t="str">
            <v>HOGAR COMUNITARIO - FAMI - DESPLAZADOS</v>
          </cell>
          <cell r="M93" t="str">
            <v>C-320-1504-2-0-2-4</v>
          </cell>
          <cell r="N93" t="str">
            <v>HCB - FAMI - DESPLAZADOS.</v>
          </cell>
          <cell r="O93">
            <v>3</v>
          </cell>
          <cell r="P93">
            <v>39</v>
          </cell>
          <cell r="Q93">
            <v>78</v>
          </cell>
          <cell r="R93">
            <v>592.02001953125</v>
          </cell>
          <cell r="S93">
            <v>0</v>
          </cell>
          <cell r="T93">
            <v>53.819999694824219</v>
          </cell>
          <cell r="U93">
            <v>53.819999694824219</v>
          </cell>
          <cell r="V93">
            <v>53.819999694824219</v>
          </cell>
          <cell r="W93">
            <v>53.819999694824219</v>
          </cell>
          <cell r="X93">
            <v>53.819999694824219</v>
          </cell>
          <cell r="Y93">
            <v>53.819999694824219</v>
          </cell>
          <cell r="Z93">
            <v>53.819999694824219</v>
          </cell>
          <cell r="AA93">
            <v>53.819999694824219</v>
          </cell>
          <cell r="AB93">
            <v>53.819999694824219</v>
          </cell>
          <cell r="AC93">
            <v>53.819999694824219</v>
          </cell>
          <cell r="AD93">
            <v>53.819999694824219</v>
          </cell>
          <cell r="AE93">
            <v>47001</v>
          </cell>
          <cell r="AF93" t="str">
            <v>SANTA MARTA</v>
          </cell>
          <cell r="AG93" t="str">
            <v>Unidades Servicios</v>
          </cell>
          <cell r="AH93" t="str">
            <v>NO</v>
          </cell>
        </row>
        <row r="94">
          <cell r="F94">
            <v>4701001314</v>
          </cell>
          <cell r="G94" t="str">
            <v>HCB  Timayui</v>
          </cell>
          <cell r="H94" t="str">
            <v>Norcy   Villarreal</v>
          </cell>
          <cell r="I94" t="str">
            <v>Manzana L Casa 14. Barrio Garagoa</v>
          </cell>
          <cell r="J94" t="str">
            <v>3004770081</v>
          </cell>
          <cell r="K94" t="str">
            <v>42005400000102</v>
          </cell>
          <cell r="L94" t="str">
            <v>HCB - FAMILIARES MEDIO TIEMPO - DESPL</v>
          </cell>
          <cell r="M94" t="str">
            <v>C-320-1504-2-0-2-6</v>
          </cell>
          <cell r="N94" t="str">
            <v>HCB - TRADICIONALES FAMILIARES MEDIO TIEMPO - DESPLAZADOS.</v>
          </cell>
          <cell r="O94">
            <v>3</v>
          </cell>
          <cell r="P94">
            <v>36</v>
          </cell>
          <cell r="Q94">
            <v>36</v>
          </cell>
          <cell r="R94">
            <v>344.51998901367187</v>
          </cell>
          <cell r="S94">
            <v>0</v>
          </cell>
          <cell r="T94">
            <v>43.740001678466797</v>
          </cell>
          <cell r="U94">
            <v>11.340000152587891</v>
          </cell>
          <cell r="V94">
            <v>43.740001678466797</v>
          </cell>
          <cell r="W94">
            <v>14.039999961853027</v>
          </cell>
          <cell r="X94">
            <v>39.959999084472656</v>
          </cell>
          <cell r="Y94">
            <v>13.5</v>
          </cell>
          <cell r="Z94">
            <v>43.740001678466797</v>
          </cell>
          <cell r="AA94">
            <v>43.200000762939453</v>
          </cell>
          <cell r="AB94">
            <v>44.279998779296875</v>
          </cell>
          <cell r="AC94">
            <v>45.900001525878906</v>
          </cell>
          <cell r="AD94">
            <v>1.0800000429153442</v>
          </cell>
          <cell r="AE94">
            <v>47001</v>
          </cell>
          <cell r="AF94" t="str">
            <v>SANTA MARTA</v>
          </cell>
          <cell r="AG94" t="str">
            <v>Unidades Servicios</v>
          </cell>
          <cell r="AH94" t="str">
            <v>NO</v>
          </cell>
        </row>
        <row r="95">
          <cell r="F95">
            <v>4701001315</v>
          </cell>
          <cell r="G95" t="str">
            <v>HCB  Villa del Càrmen</v>
          </cell>
          <cell r="H95" t="str">
            <v>Elizabeth Perez Hurtado</v>
          </cell>
          <cell r="I95" t="str">
            <v>Calle 29C No. 19-375. Barrio Villa del Càrmen</v>
          </cell>
          <cell r="J95" t="str">
            <v xml:space="preserve"> 4206919</v>
          </cell>
          <cell r="K95" t="str">
            <v>420004</v>
          </cell>
          <cell r="L95" t="str">
            <v>HOGAR COMUNITARIO - FAMI</v>
          </cell>
          <cell r="M95" t="str">
            <v>C-320-1504-4-0-10</v>
          </cell>
          <cell r="N95" t="str">
            <v>HCB - FAMI.</v>
          </cell>
          <cell r="O95">
            <v>3</v>
          </cell>
          <cell r="P95">
            <v>39</v>
          </cell>
          <cell r="Q95">
            <v>78</v>
          </cell>
          <cell r="R95">
            <v>592.02001953125</v>
          </cell>
          <cell r="S95">
            <v>0</v>
          </cell>
          <cell r="T95">
            <v>53.819999694824219</v>
          </cell>
          <cell r="U95">
            <v>53.819999694824219</v>
          </cell>
          <cell r="V95">
            <v>53.819999694824219</v>
          </cell>
          <cell r="W95">
            <v>53.819999694824219</v>
          </cell>
          <cell r="X95">
            <v>53.819999694824219</v>
          </cell>
          <cell r="Y95">
            <v>53.819999694824219</v>
          </cell>
          <cell r="Z95">
            <v>53.819999694824219</v>
          </cell>
          <cell r="AA95">
            <v>53.819999694824219</v>
          </cell>
          <cell r="AB95">
            <v>53.819999694824219</v>
          </cell>
          <cell r="AC95">
            <v>53.819999694824219</v>
          </cell>
          <cell r="AD95">
            <v>53.819999694824219</v>
          </cell>
          <cell r="AE95">
            <v>47001</v>
          </cell>
          <cell r="AF95" t="str">
            <v>SANTA MARTA</v>
          </cell>
          <cell r="AG95" t="str">
            <v>Unidades Servicios</v>
          </cell>
          <cell r="AH95" t="str">
            <v>NO</v>
          </cell>
        </row>
        <row r="96">
          <cell r="F96">
            <v>4701001315</v>
          </cell>
          <cell r="G96" t="str">
            <v>HCB  Villa del Càrmen</v>
          </cell>
          <cell r="H96" t="str">
            <v>Elizabeth Perez Hurtado</v>
          </cell>
          <cell r="I96" t="str">
            <v>Calle 29C No. 19-375. Barrio Villa del Càrmen</v>
          </cell>
          <cell r="J96" t="str">
            <v xml:space="preserve"> 4206919</v>
          </cell>
          <cell r="K96" t="str">
            <v>42000500000102</v>
          </cell>
          <cell r="L96" t="str">
            <v>HCB - FAMILIARES MEDIO TIEMPO</v>
          </cell>
          <cell r="M96" t="str">
            <v>C-320-1504-4-0-12</v>
          </cell>
          <cell r="N96" t="str">
            <v>HCB - TRADICIONALES FAMILIARES MEDIO TIEMPO.</v>
          </cell>
          <cell r="O96">
            <v>6</v>
          </cell>
          <cell r="P96">
            <v>72</v>
          </cell>
          <cell r="Q96">
            <v>72</v>
          </cell>
          <cell r="R96">
            <v>625.32000732421875</v>
          </cell>
          <cell r="S96">
            <v>0</v>
          </cell>
          <cell r="T96">
            <v>87.480003356933594</v>
          </cell>
          <cell r="U96">
            <v>22.680000305175781</v>
          </cell>
          <cell r="V96">
            <v>87.480003356933594</v>
          </cell>
          <cell r="W96">
            <v>28.079999923706055</v>
          </cell>
          <cell r="X96">
            <v>20.520000457763672</v>
          </cell>
          <cell r="Y96">
            <v>22.680000305175781</v>
          </cell>
          <cell r="Z96">
            <v>87.480003356933594</v>
          </cell>
          <cell r="AA96">
            <v>86.400001525878906</v>
          </cell>
          <cell r="AB96">
            <v>88.55999755859375</v>
          </cell>
          <cell r="AC96">
            <v>91.800003051757813</v>
          </cell>
          <cell r="AD96">
            <v>2.1600000858306885</v>
          </cell>
          <cell r="AE96">
            <v>47001</v>
          </cell>
          <cell r="AF96" t="str">
            <v>SANTA MARTA</v>
          </cell>
          <cell r="AG96" t="str">
            <v>Unidades Servicios</v>
          </cell>
          <cell r="AH96" t="str">
            <v>NO</v>
          </cell>
        </row>
        <row r="97">
          <cell r="F97">
            <v>4701001316</v>
          </cell>
          <cell r="G97" t="str">
            <v>HCB  Villa del Rìo</v>
          </cell>
          <cell r="H97" t="str">
            <v>Olga Esther Angulo Escorcia c.c. 36559087</v>
          </cell>
          <cell r="I97" t="str">
            <v>Carrera 24A No. 22-24   Barrio Villa  del Rio</v>
          </cell>
          <cell r="J97" t="str">
            <v xml:space="preserve"> 4349523</v>
          </cell>
          <cell r="K97" t="str">
            <v>420004</v>
          </cell>
          <cell r="L97" t="str">
            <v>HOGAR COMUNITARIO - FAMI</v>
          </cell>
          <cell r="M97" t="str">
            <v>C-320-1504-4-0-10</v>
          </cell>
          <cell r="N97" t="str">
            <v>HCB - FAMI.</v>
          </cell>
          <cell r="O97">
            <v>4</v>
          </cell>
          <cell r="P97">
            <v>52</v>
          </cell>
          <cell r="Q97">
            <v>104</v>
          </cell>
          <cell r="R97">
            <v>789.3599853515625</v>
          </cell>
          <cell r="S97">
            <v>0</v>
          </cell>
          <cell r="T97">
            <v>71.760002136230469</v>
          </cell>
          <cell r="U97">
            <v>71.760002136230469</v>
          </cell>
          <cell r="V97">
            <v>71.760002136230469</v>
          </cell>
          <cell r="W97">
            <v>71.760002136230469</v>
          </cell>
          <cell r="X97">
            <v>71.760002136230469</v>
          </cell>
          <cell r="Y97">
            <v>71.760002136230469</v>
          </cell>
          <cell r="Z97">
            <v>71.760002136230469</v>
          </cell>
          <cell r="AA97">
            <v>71.760002136230469</v>
          </cell>
          <cell r="AB97">
            <v>71.760002136230469</v>
          </cell>
          <cell r="AC97">
            <v>71.760002136230469</v>
          </cell>
          <cell r="AD97">
            <v>71.760002136230469</v>
          </cell>
          <cell r="AE97">
            <v>47001</v>
          </cell>
          <cell r="AF97" t="str">
            <v>SANTA MARTA</v>
          </cell>
          <cell r="AG97" t="str">
            <v>Unidades Servicios</v>
          </cell>
          <cell r="AH97" t="str">
            <v>NO</v>
          </cell>
        </row>
        <row r="98">
          <cell r="F98">
            <v>4701001316</v>
          </cell>
          <cell r="G98" t="str">
            <v>HCB  Villa del Rìo</v>
          </cell>
          <cell r="H98" t="str">
            <v>Olga Esther Angulo Escorcia c.c. 36559087</v>
          </cell>
          <cell r="I98" t="str">
            <v>Carrera 24A No. 22-24   Barrio Villa  del Rio</v>
          </cell>
          <cell r="J98" t="str">
            <v xml:space="preserve"> 4349523</v>
          </cell>
          <cell r="K98" t="str">
            <v>42000500000101</v>
          </cell>
          <cell r="L98" t="str">
            <v>HCB - FAMILIARES TIEMPO COMPLETO</v>
          </cell>
          <cell r="M98" t="str">
            <v>C-320-1504-4-0-11</v>
          </cell>
          <cell r="N98" t="str">
            <v>HCB - TRADICIONALES FAMILIARES TIEMPO COMPLETO.</v>
          </cell>
          <cell r="O98">
            <v>1</v>
          </cell>
          <cell r="P98">
            <v>12</v>
          </cell>
          <cell r="Q98">
            <v>12</v>
          </cell>
          <cell r="R98">
            <v>114.12000274658203</v>
          </cell>
          <cell r="S98">
            <v>0</v>
          </cell>
          <cell r="T98">
            <v>14.579999923706055</v>
          </cell>
          <cell r="U98">
            <v>3.7799999713897705</v>
          </cell>
          <cell r="V98">
            <v>14.579999923706055</v>
          </cell>
          <cell r="W98">
            <v>4.679999828338623</v>
          </cell>
          <cell r="X98">
            <v>13.319999694824219</v>
          </cell>
          <cell r="Y98">
            <v>3.7799999713897705</v>
          </cell>
          <cell r="Z98">
            <v>14.579999923706055</v>
          </cell>
          <cell r="AA98">
            <v>14.399999618530273</v>
          </cell>
          <cell r="AB98">
            <v>14.760000228881836</v>
          </cell>
          <cell r="AC98">
            <v>15.300000190734863</v>
          </cell>
          <cell r="AD98">
            <v>0.36000001430511475</v>
          </cell>
          <cell r="AE98">
            <v>47001</v>
          </cell>
          <cell r="AF98" t="str">
            <v>SANTA MARTA</v>
          </cell>
          <cell r="AG98" t="str">
            <v>Unidades Servicios</v>
          </cell>
          <cell r="AH98" t="str">
            <v>NO</v>
          </cell>
        </row>
        <row r="99">
          <cell r="F99">
            <v>4701001316</v>
          </cell>
          <cell r="G99" t="str">
            <v>HCB  Villa del Rìo</v>
          </cell>
          <cell r="H99" t="str">
            <v>Olga Esther Angulo Escorcia c.c. 36559087</v>
          </cell>
          <cell r="I99" t="str">
            <v>Carrera 24A No. 22-24   Barrio Villa  del Rio</v>
          </cell>
          <cell r="J99" t="str">
            <v xml:space="preserve"> 4349523</v>
          </cell>
          <cell r="K99" t="str">
            <v>42000500000102</v>
          </cell>
          <cell r="L99" t="str">
            <v>HCB - FAMILIARES MEDIO TIEMPO</v>
          </cell>
          <cell r="M99" t="str">
            <v>C-320-1504-4-0-12</v>
          </cell>
          <cell r="N99" t="str">
            <v>HCB - TRADICIONALES FAMILIARES MEDIO TIEMPO.</v>
          </cell>
          <cell r="O99">
            <v>8</v>
          </cell>
          <cell r="P99">
            <v>96</v>
          </cell>
          <cell r="Q99">
            <v>96</v>
          </cell>
          <cell r="R99">
            <v>833.760009765625</v>
          </cell>
          <cell r="S99">
            <v>0</v>
          </cell>
          <cell r="T99">
            <v>116.63999938964844</v>
          </cell>
          <cell r="U99">
            <v>30.239999771118164</v>
          </cell>
          <cell r="V99">
            <v>116.63999938964844</v>
          </cell>
          <cell r="W99">
            <v>37.439998626708984</v>
          </cell>
          <cell r="X99">
            <v>27.360000610351563</v>
          </cell>
          <cell r="Y99">
            <v>30.239999771118164</v>
          </cell>
          <cell r="Z99">
            <v>116.63999938964844</v>
          </cell>
          <cell r="AA99">
            <v>115.19999694824219</v>
          </cell>
          <cell r="AB99">
            <v>118.08000183105469</v>
          </cell>
          <cell r="AC99">
            <v>122.40000152587891</v>
          </cell>
          <cell r="AD99">
            <v>2.880000114440918</v>
          </cell>
          <cell r="AE99">
            <v>47001</v>
          </cell>
          <cell r="AF99" t="str">
            <v>SANTA MARTA</v>
          </cell>
          <cell r="AG99" t="str">
            <v>Unidades Servicios</v>
          </cell>
          <cell r="AH99" t="str">
            <v>NO</v>
          </cell>
        </row>
        <row r="100">
          <cell r="F100">
            <v>4701001316</v>
          </cell>
          <cell r="G100" t="str">
            <v>HCB  Villa del Rìo</v>
          </cell>
          <cell r="H100" t="str">
            <v>Olga Esther Angulo Escorcia c.c. 36559087</v>
          </cell>
          <cell r="I100" t="str">
            <v>Carrera 24A No. 22-24   Barrio Villa  del Rio</v>
          </cell>
          <cell r="J100" t="str">
            <v xml:space="preserve"> 4349523</v>
          </cell>
          <cell r="K100" t="str">
            <v>420053</v>
          </cell>
          <cell r="L100" t="str">
            <v>HOGAR COMUNITARIO - FAMI - DESPLAZADOS</v>
          </cell>
          <cell r="M100" t="str">
            <v>C-320-1504-2-0-2-4</v>
          </cell>
          <cell r="N100" t="str">
            <v>HCB - FAMI - DESPLAZADOS.</v>
          </cell>
          <cell r="O100">
            <v>1</v>
          </cell>
          <cell r="P100">
            <v>13</v>
          </cell>
          <cell r="Q100">
            <v>26</v>
          </cell>
          <cell r="R100">
            <v>197.33999633789062</v>
          </cell>
          <cell r="S100">
            <v>0</v>
          </cell>
          <cell r="T100">
            <v>17.940000534057617</v>
          </cell>
          <cell r="U100">
            <v>17.940000534057617</v>
          </cell>
          <cell r="V100">
            <v>17.940000534057617</v>
          </cell>
          <cell r="W100">
            <v>17.940000534057617</v>
          </cell>
          <cell r="X100">
            <v>17.940000534057617</v>
          </cell>
          <cell r="Y100">
            <v>17.940000534057617</v>
          </cell>
          <cell r="Z100">
            <v>17.940000534057617</v>
          </cell>
          <cell r="AA100">
            <v>17.940000534057617</v>
          </cell>
          <cell r="AB100">
            <v>17.940000534057617</v>
          </cell>
          <cell r="AC100">
            <v>17.940000534057617</v>
          </cell>
          <cell r="AD100">
            <v>17.940000534057617</v>
          </cell>
          <cell r="AE100">
            <v>47001</v>
          </cell>
          <cell r="AF100" t="str">
            <v>SANTA MARTA</v>
          </cell>
          <cell r="AG100" t="str">
            <v>Unidades Servicios</v>
          </cell>
          <cell r="AH100" t="str">
            <v>NO</v>
          </cell>
        </row>
        <row r="101">
          <cell r="F101">
            <v>4701001317</v>
          </cell>
          <cell r="G101" t="str">
            <v>HCB La Quemada</v>
          </cell>
          <cell r="H101" t="str">
            <v>Yereika   Rodriguez</v>
          </cell>
          <cell r="I101" t="str">
            <v>Carrera 13B No. 15-97.  Barrio La Quemada Gaira-</v>
          </cell>
          <cell r="J101" t="str">
            <v>3014787662</v>
          </cell>
          <cell r="K101" t="str">
            <v>420004</v>
          </cell>
          <cell r="L101" t="str">
            <v>HOGAR COMUNITARIO - FAMI</v>
          </cell>
          <cell r="M101" t="str">
            <v>C-320-1504-4-0-10</v>
          </cell>
          <cell r="N101" t="str">
            <v>HCB - FAMI.</v>
          </cell>
          <cell r="O101">
            <v>5</v>
          </cell>
          <cell r="P101">
            <v>65</v>
          </cell>
          <cell r="Q101">
            <v>130</v>
          </cell>
          <cell r="R101">
            <v>986.70001220703125</v>
          </cell>
          <cell r="S101">
            <v>0</v>
          </cell>
          <cell r="T101">
            <v>89.699996948242188</v>
          </cell>
          <cell r="U101">
            <v>89.699996948242188</v>
          </cell>
          <cell r="V101">
            <v>89.699996948242188</v>
          </cell>
          <cell r="W101">
            <v>89.699996948242188</v>
          </cell>
          <cell r="X101">
            <v>89.699996948242188</v>
          </cell>
          <cell r="Y101">
            <v>89.699996948242188</v>
          </cell>
          <cell r="Z101">
            <v>89.699996948242188</v>
          </cell>
          <cell r="AA101">
            <v>89.699996948242188</v>
          </cell>
          <cell r="AB101">
            <v>89.699996948242188</v>
          </cell>
          <cell r="AC101">
            <v>89.699996948242188</v>
          </cell>
          <cell r="AD101">
            <v>89.699996948242188</v>
          </cell>
          <cell r="AE101">
            <v>47001</v>
          </cell>
          <cell r="AF101" t="str">
            <v>SANTA MARTA</v>
          </cell>
          <cell r="AG101" t="str">
            <v>Unidades Servicios</v>
          </cell>
          <cell r="AH101" t="str">
            <v>NO</v>
          </cell>
        </row>
        <row r="102">
          <cell r="F102">
            <v>4701001317</v>
          </cell>
          <cell r="G102" t="str">
            <v>HCB La Quemada</v>
          </cell>
          <cell r="H102" t="str">
            <v>Yereika   Rodriguez</v>
          </cell>
          <cell r="I102" t="str">
            <v>Carrera 13B No. 15-97.  Barrio La Quemada Gaira-</v>
          </cell>
          <cell r="J102" t="str">
            <v>3014787662</v>
          </cell>
          <cell r="K102" t="str">
            <v>42000500000102</v>
          </cell>
          <cell r="L102" t="str">
            <v>HCB - FAMILIARES MEDIO TIEMPO</v>
          </cell>
          <cell r="M102" t="str">
            <v>C-320-1504-4-0-12</v>
          </cell>
          <cell r="N102" t="str">
            <v>HCB - TRADICIONALES FAMILIARES MEDIO TIEMPO.</v>
          </cell>
          <cell r="O102">
            <v>9</v>
          </cell>
          <cell r="P102">
            <v>108</v>
          </cell>
          <cell r="Q102">
            <v>108</v>
          </cell>
          <cell r="R102">
            <v>937.97998046875</v>
          </cell>
          <cell r="S102">
            <v>0</v>
          </cell>
          <cell r="T102">
            <v>131.22000122070312</v>
          </cell>
          <cell r="U102">
            <v>34.020000457763672</v>
          </cell>
          <cell r="V102">
            <v>131.22000122070312</v>
          </cell>
          <cell r="W102">
            <v>42.119998931884766</v>
          </cell>
          <cell r="X102">
            <v>30.780000686645508</v>
          </cell>
          <cell r="Y102">
            <v>34.020000457763672</v>
          </cell>
          <cell r="Z102">
            <v>131.22000122070312</v>
          </cell>
          <cell r="AA102">
            <v>129.60000610351562</v>
          </cell>
          <cell r="AB102">
            <v>132.83999633789062</v>
          </cell>
          <cell r="AC102">
            <v>137.69999694824219</v>
          </cell>
          <cell r="AD102">
            <v>3.2400000095367432</v>
          </cell>
          <cell r="AE102">
            <v>47001</v>
          </cell>
          <cell r="AF102" t="str">
            <v>SANTA MARTA</v>
          </cell>
          <cell r="AG102" t="str">
            <v>Unidades Servicios</v>
          </cell>
          <cell r="AH102" t="str">
            <v>NO</v>
          </cell>
        </row>
        <row r="103">
          <cell r="F103">
            <v>4701001317</v>
          </cell>
          <cell r="G103" t="str">
            <v>HCB La Quemada</v>
          </cell>
          <cell r="H103" t="str">
            <v>Yereika   Rodriguez</v>
          </cell>
          <cell r="I103" t="str">
            <v>Carrera 13B No. 15-97.  Barrio La Quemada Gaira-</v>
          </cell>
          <cell r="J103" t="str">
            <v>3014787662</v>
          </cell>
          <cell r="K103" t="str">
            <v>42005400000102</v>
          </cell>
          <cell r="L103" t="str">
            <v>HCB - FAMILIARES MEDIO TIEMPO - DESPL</v>
          </cell>
          <cell r="M103" t="str">
            <v>C-320-1504-2-0-2-6</v>
          </cell>
          <cell r="N103" t="str">
            <v>HCB - TRADICIONALES FAMILIARES MEDIO TIEMPO - DESPLAZADOS.</v>
          </cell>
          <cell r="O103">
            <v>1</v>
          </cell>
          <cell r="P103">
            <v>12</v>
          </cell>
          <cell r="Q103">
            <v>12</v>
          </cell>
          <cell r="R103">
            <v>114.83999633789063</v>
          </cell>
          <cell r="S103">
            <v>0</v>
          </cell>
          <cell r="T103">
            <v>14.579999923706055</v>
          </cell>
          <cell r="U103">
            <v>3.7799999713897705</v>
          </cell>
          <cell r="V103">
            <v>14.579999923706055</v>
          </cell>
          <cell r="W103">
            <v>4.679999828338623</v>
          </cell>
          <cell r="X103">
            <v>13.319999694824219</v>
          </cell>
          <cell r="Y103">
            <v>4.5</v>
          </cell>
          <cell r="Z103">
            <v>14.579999923706055</v>
          </cell>
          <cell r="AA103">
            <v>14.399999618530273</v>
          </cell>
          <cell r="AB103">
            <v>14.760000228881836</v>
          </cell>
          <cell r="AC103">
            <v>15.300000190734863</v>
          </cell>
          <cell r="AD103">
            <v>0.36000001430511475</v>
          </cell>
          <cell r="AE103">
            <v>47001</v>
          </cell>
          <cell r="AF103" t="str">
            <v>SANTA MARTA</v>
          </cell>
          <cell r="AG103" t="str">
            <v>Unidades Servicios</v>
          </cell>
          <cell r="AH103" t="str">
            <v>NO</v>
          </cell>
        </row>
        <row r="104">
          <cell r="F104">
            <v>4701001318</v>
          </cell>
          <cell r="G104" t="str">
            <v>HCB Guachaca</v>
          </cell>
          <cell r="H104" t="str">
            <v>ANGELICA  MARIA RIVAS</v>
          </cell>
          <cell r="I104" t="str">
            <v>Calle 2 No. 2-23 Corregimiento Guachaca. Carretera Troncal del Caribe.</v>
          </cell>
          <cell r="J104" t="str">
            <v>3126108179</v>
          </cell>
          <cell r="K104" t="str">
            <v>42000500000102</v>
          </cell>
          <cell r="L104" t="str">
            <v>HCB - FAMILIARES MEDIO TIEMPO</v>
          </cell>
          <cell r="M104" t="str">
            <v>C-320-1504-4-0-12</v>
          </cell>
          <cell r="N104" t="str">
            <v>HCB - TRADICIONALES FAMILIARES MEDIO TIEMPO.</v>
          </cell>
          <cell r="O104">
            <v>5</v>
          </cell>
          <cell r="P104">
            <v>60</v>
          </cell>
          <cell r="Q104">
            <v>60</v>
          </cell>
          <cell r="R104">
            <v>521.0999755859375</v>
          </cell>
          <cell r="S104">
            <v>0</v>
          </cell>
          <cell r="T104">
            <v>72.900001525878906</v>
          </cell>
          <cell r="U104">
            <v>18.899999618530273</v>
          </cell>
          <cell r="V104">
            <v>72.900001525878906</v>
          </cell>
          <cell r="W104">
            <v>23.399999618530273</v>
          </cell>
          <cell r="X104">
            <v>17.100000381469727</v>
          </cell>
          <cell r="Y104">
            <v>18.899999618530273</v>
          </cell>
          <cell r="Z104">
            <v>72.900001525878906</v>
          </cell>
          <cell r="AA104">
            <v>72</v>
          </cell>
          <cell r="AB104">
            <v>73.800003051757812</v>
          </cell>
          <cell r="AC104">
            <v>76.5</v>
          </cell>
          <cell r="AD104">
            <v>1.7999999523162842</v>
          </cell>
          <cell r="AE104">
            <v>47001</v>
          </cell>
          <cell r="AF104" t="str">
            <v>SANTA MARTA</v>
          </cell>
          <cell r="AG104" t="str">
            <v>Unidades Servicios</v>
          </cell>
          <cell r="AH104" t="str">
            <v>NO</v>
          </cell>
        </row>
        <row r="105">
          <cell r="F105">
            <v>4701001319</v>
          </cell>
          <cell r="G105" t="str">
            <v>HCB Paz del Caribe</v>
          </cell>
          <cell r="H105" t="str">
            <v>Luz Mery Arboleda</v>
          </cell>
          <cell r="I105" t="str">
            <v>Vereda Paz del Caribe. Carretera Troncal del Caribe</v>
          </cell>
          <cell r="J105" t="str">
            <v>4218592</v>
          </cell>
          <cell r="K105" t="str">
            <v>42000500000102</v>
          </cell>
          <cell r="L105" t="str">
            <v>HCB - FAMILIARES MEDIO TIEMPO</v>
          </cell>
          <cell r="M105" t="str">
            <v>C-320-1504-4-0-12</v>
          </cell>
          <cell r="N105" t="str">
            <v>HCB - TRADICIONALES FAMILIARES MEDIO TIEMPO.</v>
          </cell>
          <cell r="O105">
            <v>4</v>
          </cell>
          <cell r="P105">
            <v>48</v>
          </cell>
          <cell r="Q105">
            <v>48</v>
          </cell>
          <cell r="R105">
            <v>416.8800048828125</v>
          </cell>
          <cell r="S105">
            <v>0</v>
          </cell>
          <cell r="T105">
            <v>58.319999694824219</v>
          </cell>
          <cell r="U105">
            <v>15.119999885559082</v>
          </cell>
          <cell r="V105">
            <v>58.319999694824219</v>
          </cell>
          <cell r="W105">
            <v>18.719999313354492</v>
          </cell>
          <cell r="X105">
            <v>13.680000305175781</v>
          </cell>
          <cell r="Y105">
            <v>15.119999885559082</v>
          </cell>
          <cell r="Z105">
            <v>58.319999694824219</v>
          </cell>
          <cell r="AA105">
            <v>57.599998474121094</v>
          </cell>
          <cell r="AB105">
            <v>59.040000915527344</v>
          </cell>
          <cell r="AC105">
            <v>61.200000762939453</v>
          </cell>
          <cell r="AD105">
            <v>1.440000057220459</v>
          </cell>
          <cell r="AE105">
            <v>47001</v>
          </cell>
          <cell r="AF105" t="str">
            <v>SANTA MARTA</v>
          </cell>
          <cell r="AG105" t="str">
            <v>Unidades Servicios</v>
          </cell>
          <cell r="AH105" t="str">
            <v>NO</v>
          </cell>
        </row>
        <row r="106">
          <cell r="F106">
            <v>4701001320</v>
          </cell>
          <cell r="G106" t="str">
            <v>HOGAR INFANTIL  Minuto de Dios</v>
          </cell>
          <cell r="H106" t="str">
            <v>Claudia Cordero</v>
          </cell>
          <cell r="I106" t="str">
            <v>Plazoleta Urbanización Mminuto de Dios</v>
          </cell>
          <cell r="J106" t="str">
            <v xml:space="preserve"> 4231476</v>
          </cell>
          <cell r="K106" t="str">
            <v>420006</v>
          </cell>
          <cell r="L106" t="str">
            <v>HOGARES INFANTILES</v>
          </cell>
          <cell r="M106" t="str">
            <v>C-320-1504-4-0-19</v>
          </cell>
          <cell r="N106" t="str">
            <v>HOGARES INFANTILES.</v>
          </cell>
          <cell r="O106">
            <v>1</v>
          </cell>
          <cell r="P106">
            <v>210</v>
          </cell>
          <cell r="Q106">
            <v>210</v>
          </cell>
          <cell r="R106">
            <v>507.14999389648437</v>
          </cell>
          <cell r="S106">
            <v>0</v>
          </cell>
          <cell r="T106">
            <v>66.150001525878906</v>
          </cell>
          <cell r="U106">
            <v>66.150001525878906</v>
          </cell>
          <cell r="V106">
            <v>59.849998474121094</v>
          </cell>
          <cell r="W106">
            <v>255.14999389648437</v>
          </cell>
          <cell r="X106">
            <v>59.849998474121094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47001</v>
          </cell>
          <cell r="AF106" t="str">
            <v>SANTA MARTA</v>
          </cell>
          <cell r="AG106" t="str">
            <v>Unidades Servicios</v>
          </cell>
          <cell r="AH106" t="str">
            <v>NO</v>
          </cell>
        </row>
        <row r="107">
          <cell r="F107">
            <v>4701001321</v>
          </cell>
          <cell r="G107" t="str">
            <v>NARAKAJMANTA - Vereda Mosquito</v>
          </cell>
          <cell r="H107" t="str">
            <v>JUAN CARLOS JIMENEZ</v>
          </cell>
          <cell r="I107" t="str">
            <v>Via entrada SENA agropecuario Vereda Puerto Mosquito en la tienda Donde Javier.</v>
          </cell>
          <cell r="J107" t="str">
            <v>3205393154     3107202871</v>
          </cell>
          <cell r="K107" t="str">
            <v>420015000005</v>
          </cell>
          <cell r="L107" t="str">
            <v>DESAYUNO</v>
          </cell>
          <cell r="M107" t="str">
            <v>C-320-1504-5-0-1</v>
          </cell>
          <cell r="N107" t="str">
            <v>PROGRAMA DE ALIMENTACIÓN ESCOLAR - PAE - DESAYUNO.</v>
          </cell>
          <cell r="O107">
            <v>1</v>
          </cell>
          <cell r="P107">
            <v>74</v>
          </cell>
          <cell r="Q107">
            <v>74</v>
          </cell>
          <cell r="R107">
            <v>133.19999694824219</v>
          </cell>
          <cell r="S107">
            <v>1.4800000190734863</v>
          </cell>
          <cell r="T107">
            <v>13.319999694824219</v>
          </cell>
          <cell r="U107">
            <v>15.539999961853027</v>
          </cell>
          <cell r="V107">
            <v>11.840000152587891</v>
          </cell>
          <cell r="W107">
            <v>15.539999961853027</v>
          </cell>
          <cell r="X107">
            <v>10.359999656677246</v>
          </cell>
          <cell r="Y107">
            <v>5.179999828338623</v>
          </cell>
          <cell r="Z107">
            <v>15.539999961853027</v>
          </cell>
          <cell r="AA107">
            <v>14.800000190734863</v>
          </cell>
          <cell r="AB107">
            <v>13.319999694824219</v>
          </cell>
          <cell r="AC107">
            <v>14.800000190734863</v>
          </cell>
          <cell r="AD107">
            <v>1.4800000190734863</v>
          </cell>
          <cell r="AE107">
            <v>47001</v>
          </cell>
          <cell r="AF107" t="str">
            <v>SANTA MARTA</v>
          </cell>
          <cell r="AG107" t="str">
            <v>Veredas</v>
          </cell>
          <cell r="AH107" t="str">
            <v>NO</v>
          </cell>
        </row>
        <row r="108">
          <cell r="F108">
            <v>4701001322</v>
          </cell>
          <cell r="G108" t="str">
            <v>HOGAR INFANTIL Candelaria y Hogar Infantil La Union</v>
          </cell>
          <cell r="H108" t="str">
            <v>Tatiana Laguna</v>
          </cell>
          <cell r="I108" t="str">
            <v>Calle 35 ·12 A -  15 Barrio Maria Eugenia</v>
          </cell>
          <cell r="J108" t="str">
            <v xml:space="preserve"> 4232356</v>
          </cell>
          <cell r="K108" t="str">
            <v>420006</v>
          </cell>
          <cell r="L108" t="str">
            <v>HOGARES INFANTILES</v>
          </cell>
          <cell r="M108" t="str">
            <v>C-320-1504-4-0-19</v>
          </cell>
          <cell r="N108" t="str">
            <v>HOGARES INFANTILES.</v>
          </cell>
          <cell r="O108">
            <v>2</v>
          </cell>
          <cell r="P108">
            <v>125</v>
          </cell>
          <cell r="Q108">
            <v>125</v>
          </cell>
          <cell r="R108">
            <v>301.8900146484375</v>
          </cell>
          <cell r="S108">
            <v>0</v>
          </cell>
          <cell r="T108">
            <v>39.380001068115234</v>
          </cell>
          <cell r="U108">
            <v>39.380001068115234</v>
          </cell>
          <cell r="V108">
            <v>35.630001068115234</v>
          </cell>
          <cell r="W108">
            <v>151.8699951171875</v>
          </cell>
          <cell r="X108">
            <v>35.630001068115234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47001</v>
          </cell>
          <cell r="AF108" t="str">
            <v>SANTA MARTA</v>
          </cell>
          <cell r="AG108" t="str">
            <v>Unidades Servicios</v>
          </cell>
          <cell r="AH108" t="str">
            <v>NO</v>
          </cell>
        </row>
        <row r="109">
          <cell r="F109">
            <v>4701001324</v>
          </cell>
          <cell r="G109" t="str">
            <v>HOGAR INFANTIL Pedro León Acosta y Hogar Infantil Ana R. de Davila</v>
          </cell>
          <cell r="H109" t="str">
            <v>Arcelia   Romero</v>
          </cell>
          <cell r="I109" t="str">
            <v>Cra 10 ·No. 5-25    Gaira</v>
          </cell>
          <cell r="J109" t="str">
            <v xml:space="preserve"> 4217168   -  3013979950</v>
          </cell>
          <cell r="K109" t="str">
            <v>420006</v>
          </cell>
          <cell r="L109" t="str">
            <v>HOGARES INFANTILES</v>
          </cell>
          <cell r="M109" t="str">
            <v>C-320-1504-4-0-19</v>
          </cell>
          <cell r="N109" t="str">
            <v>HOGARES INFANTILES.</v>
          </cell>
          <cell r="O109">
            <v>2</v>
          </cell>
          <cell r="P109">
            <v>180</v>
          </cell>
          <cell r="Q109">
            <v>180</v>
          </cell>
          <cell r="R109">
            <v>434.70001220703125</v>
          </cell>
          <cell r="S109">
            <v>0</v>
          </cell>
          <cell r="T109">
            <v>56.700000762939453</v>
          </cell>
          <cell r="U109">
            <v>56.700000762939453</v>
          </cell>
          <cell r="V109">
            <v>51.299999237060547</v>
          </cell>
          <cell r="W109">
            <v>218.69999694824219</v>
          </cell>
          <cell r="X109">
            <v>51.299999237060547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47001</v>
          </cell>
          <cell r="AF109" t="str">
            <v>SANTA MARTA</v>
          </cell>
          <cell r="AG109" t="str">
            <v>Unidades Servicios</v>
          </cell>
          <cell r="AH109" t="str">
            <v>NO</v>
          </cell>
        </row>
        <row r="110">
          <cell r="F110">
            <v>4701001325</v>
          </cell>
          <cell r="G110" t="str">
            <v>HOGAR INFANTIL SEDE</v>
          </cell>
          <cell r="H110" t="str">
            <v>ISABEL CRISTINA MEDINA</v>
          </cell>
          <cell r="I110" t="str">
            <v>Avenida del ferrocarril Cra 12 Santa Marta</v>
          </cell>
          <cell r="J110" t="str">
            <v xml:space="preserve"> 4351166 - 3127413876</v>
          </cell>
          <cell r="K110" t="str">
            <v>420006</v>
          </cell>
          <cell r="L110" t="str">
            <v>HOGARES INFANTILES</v>
          </cell>
          <cell r="M110" t="str">
            <v>C-320-1504-4-0-19</v>
          </cell>
          <cell r="N110" t="str">
            <v>HOGARES INFANTILES.</v>
          </cell>
          <cell r="O110">
            <v>1</v>
          </cell>
          <cell r="P110">
            <v>270</v>
          </cell>
          <cell r="Q110">
            <v>270</v>
          </cell>
          <cell r="R110">
            <v>652.04998779296875</v>
          </cell>
          <cell r="S110">
            <v>0</v>
          </cell>
          <cell r="T110">
            <v>85.050003051757813</v>
          </cell>
          <cell r="U110">
            <v>85.050003051757813</v>
          </cell>
          <cell r="V110">
            <v>76.949996948242187</v>
          </cell>
          <cell r="W110">
            <v>328.04998779296875</v>
          </cell>
          <cell r="X110">
            <v>76.949996948242187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47001</v>
          </cell>
          <cell r="AF110" t="str">
            <v>SANTA MARTA</v>
          </cell>
          <cell r="AG110" t="str">
            <v>Unidades Servicios</v>
          </cell>
          <cell r="AH110" t="str">
            <v>NO</v>
          </cell>
        </row>
        <row r="111">
          <cell r="F111">
            <v>4701001326</v>
          </cell>
          <cell r="G111" t="str">
            <v>HCB Calabazo</v>
          </cell>
          <cell r="H111" t="str">
            <v>Marelvis Jimenez</v>
          </cell>
          <cell r="I111" t="str">
            <v>Vereda Colinas de Calabazo. Carretera Troncal de Caribe</v>
          </cell>
          <cell r="J111" t="str">
            <v xml:space="preserve"> 4218634</v>
          </cell>
          <cell r="K111" t="str">
            <v>42000500000102</v>
          </cell>
          <cell r="L111" t="str">
            <v>HCB - FAMILIARES MEDIO TIEMPO</v>
          </cell>
          <cell r="M111" t="str">
            <v>C-320-1504-4-0-12</v>
          </cell>
          <cell r="N111" t="str">
            <v>HCB - TRADICIONALES FAMILIARES MEDIO TIEMPO.</v>
          </cell>
          <cell r="O111">
            <v>3</v>
          </cell>
          <cell r="P111">
            <v>36</v>
          </cell>
          <cell r="Q111">
            <v>36</v>
          </cell>
          <cell r="R111">
            <v>312.66000366210937</v>
          </cell>
          <cell r="S111">
            <v>0</v>
          </cell>
          <cell r="T111">
            <v>43.740001678466797</v>
          </cell>
          <cell r="U111">
            <v>11.340000152587891</v>
          </cell>
          <cell r="V111">
            <v>43.740001678466797</v>
          </cell>
          <cell r="W111">
            <v>14.039999961853027</v>
          </cell>
          <cell r="X111">
            <v>10.260000228881836</v>
          </cell>
          <cell r="Y111">
            <v>11.340000152587891</v>
          </cell>
          <cell r="Z111">
            <v>43.740001678466797</v>
          </cell>
          <cell r="AA111">
            <v>43.200000762939453</v>
          </cell>
          <cell r="AB111">
            <v>44.279998779296875</v>
          </cell>
          <cell r="AC111">
            <v>45.900001525878906</v>
          </cell>
          <cell r="AD111">
            <v>1.0800000429153442</v>
          </cell>
          <cell r="AE111">
            <v>47001</v>
          </cell>
          <cell r="AF111" t="str">
            <v>SANTA MARTA</v>
          </cell>
          <cell r="AG111" t="str">
            <v>Unidades Servicios</v>
          </cell>
          <cell r="AH111" t="str">
            <v>NO</v>
          </cell>
        </row>
        <row r="112">
          <cell r="F112">
            <v>4701001327</v>
          </cell>
          <cell r="G112" t="str">
            <v>Casa Indigena</v>
          </cell>
          <cell r="H112" t="str">
            <v>Margarita Villafañe</v>
          </cell>
          <cell r="I112" t="str">
            <v>Cra 19A No. 23-05 Barrio Los Naranjos. Casa Indígena</v>
          </cell>
          <cell r="J112" t="str">
            <v xml:space="preserve"> 4349704</v>
          </cell>
          <cell r="K112" t="str">
            <v>420015000004</v>
          </cell>
          <cell r="L112" t="str">
            <v>ALMUERZO</v>
          </cell>
          <cell r="M112" t="str">
            <v>C-320-1504-5-0-2</v>
          </cell>
          <cell r="N112" t="str">
            <v>PROGRAMA DE ALIMENTACIÓN ESCOLAR - PAE - ALMUERZO.</v>
          </cell>
          <cell r="O112">
            <v>10</v>
          </cell>
          <cell r="P112">
            <v>704</v>
          </cell>
          <cell r="Q112">
            <v>704</v>
          </cell>
          <cell r="R112">
            <v>1267.199951171875</v>
          </cell>
          <cell r="S112">
            <v>14.079999923706055</v>
          </cell>
          <cell r="T112">
            <v>126.72000122070312</v>
          </cell>
          <cell r="U112">
            <v>147.83999633789063</v>
          </cell>
          <cell r="V112">
            <v>112.63999938964844</v>
          </cell>
          <cell r="W112">
            <v>147.83999633789063</v>
          </cell>
          <cell r="X112">
            <v>98.55999755859375</v>
          </cell>
          <cell r="Y112">
            <v>49.279998779296875</v>
          </cell>
          <cell r="Z112">
            <v>147.83999633789063</v>
          </cell>
          <cell r="AA112">
            <v>140.80000305175781</v>
          </cell>
          <cell r="AB112">
            <v>126.72000122070312</v>
          </cell>
          <cell r="AC112">
            <v>140.80000305175781</v>
          </cell>
          <cell r="AD112">
            <v>14.079999923706055</v>
          </cell>
          <cell r="AE112">
            <v>47001</v>
          </cell>
          <cell r="AF112" t="str">
            <v>SANTA MARTA</v>
          </cell>
          <cell r="AG112" t="str">
            <v>Cabildos Indigenas, grupos Etnicos</v>
          </cell>
          <cell r="AH112" t="str">
            <v>NO</v>
          </cell>
        </row>
        <row r="113">
          <cell r="F113">
            <v>4702001324</v>
          </cell>
          <cell r="G113" t="str">
            <v>CENTRO ZONAL SANTA MARTA NORTE</v>
          </cell>
          <cell r="H113" t="str">
            <v>LUCY ESTELA BARRAZA MENDOZA</v>
          </cell>
          <cell r="I113" t="str">
            <v>Avenida los estudiantes# 17-66</v>
          </cell>
          <cell r="J113" t="str">
            <v>4216926 -3017933677</v>
          </cell>
          <cell r="K113" t="str">
            <v>420026000001</v>
          </cell>
          <cell r="L113" t="str">
            <v>POR CONDICIONES DE AMENAZA O VULNERACION - Hog. Sustitutos ICBF</v>
          </cell>
          <cell r="M113" t="str">
            <v>C-320-1504-7-0-2-2</v>
          </cell>
          <cell r="N113" t="str">
            <v>HOGARES SUSTITUTOS ICBF.</v>
          </cell>
          <cell r="O113">
            <v>15</v>
          </cell>
          <cell r="P113">
            <v>20</v>
          </cell>
          <cell r="Q113">
            <v>40</v>
          </cell>
          <cell r="R113">
            <v>216</v>
          </cell>
          <cell r="S113">
            <v>18</v>
          </cell>
          <cell r="T113">
            <v>18</v>
          </cell>
          <cell r="U113">
            <v>18</v>
          </cell>
          <cell r="V113">
            <v>18</v>
          </cell>
          <cell r="W113">
            <v>18</v>
          </cell>
          <cell r="X113">
            <v>18</v>
          </cell>
          <cell r="Y113">
            <v>18</v>
          </cell>
          <cell r="Z113">
            <v>18</v>
          </cell>
          <cell r="AA113">
            <v>18</v>
          </cell>
          <cell r="AB113">
            <v>18</v>
          </cell>
          <cell r="AC113">
            <v>18</v>
          </cell>
          <cell r="AD113">
            <v>18</v>
          </cell>
          <cell r="AE113">
            <v>47001</v>
          </cell>
          <cell r="AF113" t="str">
            <v>SANTA MARTA</v>
          </cell>
          <cell r="AG113" t="str">
            <v>CENTRO ZONAL</v>
          </cell>
          <cell r="AH113" t="str">
            <v>NO</v>
          </cell>
        </row>
        <row r="114">
          <cell r="F114">
            <v>4702001324</v>
          </cell>
          <cell r="G114" t="str">
            <v>CENTRO ZONAL SANTA MARTA NORTE</v>
          </cell>
          <cell r="H114" t="str">
            <v>LUCY ESTELA BARRAZA MENDOZA</v>
          </cell>
          <cell r="I114" t="str">
            <v>Avenida los estudiantes# 17-66</v>
          </cell>
          <cell r="J114" t="str">
            <v>4216926 -3017933677</v>
          </cell>
          <cell r="K114" t="str">
            <v>420027000001</v>
          </cell>
          <cell r="L114" t="str">
            <v>CON DISCAPACIDAD O ENFERMEDAD DE CUIDADO ESPECIAL - ICBF</v>
          </cell>
          <cell r="M114" t="str">
            <v>C-320-1504-7-0-3-2</v>
          </cell>
          <cell r="N114" t="str">
            <v>HOGARES SUSTITUTOS ICBF.</v>
          </cell>
          <cell r="O114">
            <v>10</v>
          </cell>
          <cell r="P114">
            <v>10</v>
          </cell>
          <cell r="Q114">
            <v>10</v>
          </cell>
          <cell r="R114">
            <v>108</v>
          </cell>
          <cell r="S114">
            <v>9</v>
          </cell>
          <cell r="T114">
            <v>9</v>
          </cell>
          <cell r="U114">
            <v>9</v>
          </cell>
          <cell r="V114">
            <v>9</v>
          </cell>
          <cell r="W114">
            <v>9</v>
          </cell>
          <cell r="X114">
            <v>9</v>
          </cell>
          <cell r="Y114">
            <v>9</v>
          </cell>
          <cell r="Z114">
            <v>9</v>
          </cell>
          <cell r="AA114">
            <v>9</v>
          </cell>
          <cell r="AB114">
            <v>9</v>
          </cell>
          <cell r="AC114">
            <v>9</v>
          </cell>
          <cell r="AD114">
            <v>9</v>
          </cell>
          <cell r="AE114">
            <v>47001</v>
          </cell>
          <cell r="AF114" t="str">
            <v>SANTA MARTA</v>
          </cell>
          <cell r="AG114" t="str">
            <v>CENTRO ZONAL</v>
          </cell>
          <cell r="AH114" t="str">
            <v>NO</v>
          </cell>
        </row>
        <row r="115">
          <cell r="F115">
            <v>4702001324</v>
          </cell>
          <cell r="G115" t="str">
            <v>CENTRO ZONAL SANTA MARTA NORTE</v>
          </cell>
          <cell r="H115" t="str">
            <v>LUCY ESTELA BARRAZA MENDOZA</v>
          </cell>
          <cell r="I115" t="str">
            <v>Avenida los estudiantes# 17-66</v>
          </cell>
          <cell r="J115" t="str">
            <v>4216926 -3017933677</v>
          </cell>
          <cell r="K115" t="str">
            <v>420028000002</v>
          </cell>
          <cell r="L115" t="str">
            <v>CON DISCAPACIDAD O ENFERMEDAD DE CUIDADO ESPECIAL - HOG. GESTORES</v>
          </cell>
          <cell r="M115" t="str">
            <v>C-320-1504-7-0-3-1</v>
          </cell>
          <cell r="N115" t="str">
            <v>HOGARES GESTORES.</v>
          </cell>
          <cell r="O115">
            <v>13</v>
          </cell>
          <cell r="P115">
            <v>13</v>
          </cell>
          <cell r="Q115">
            <v>13</v>
          </cell>
          <cell r="R115">
            <v>70.199996948242188</v>
          </cell>
          <cell r="S115">
            <v>11.699999809265137</v>
          </cell>
          <cell r="T115">
            <v>11.699999809265137</v>
          </cell>
          <cell r="U115">
            <v>11.699999809265137</v>
          </cell>
          <cell r="V115">
            <v>11.699999809265137</v>
          </cell>
          <cell r="W115">
            <v>11.699999809265137</v>
          </cell>
          <cell r="X115">
            <v>11.699999809265137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47001</v>
          </cell>
          <cell r="AF115" t="str">
            <v>SANTA MARTA</v>
          </cell>
          <cell r="AG115" t="str">
            <v>CENTRO ZONAL</v>
          </cell>
          <cell r="AH115" t="str">
            <v>NO</v>
          </cell>
        </row>
        <row r="116">
          <cell r="F116">
            <v>4702001325</v>
          </cell>
          <cell r="G116" t="str">
            <v>APF La Rosalia</v>
          </cell>
          <cell r="H116" t="str">
            <v>LISBETH  LOBERA ATENCIO</v>
          </cell>
          <cell r="I116" t="str">
            <v>Manzana B Casa 2 La Rosalia</v>
          </cell>
          <cell r="J116" t="str">
            <v>3165089843</v>
          </cell>
          <cell r="K116" t="str">
            <v>420004</v>
          </cell>
          <cell r="L116" t="str">
            <v>HOGAR COMUNITARIO - FAMI</v>
          </cell>
          <cell r="M116" t="str">
            <v>C-320-1504-4-0-10</v>
          </cell>
          <cell r="N116" t="str">
            <v>HCB - FAMI.</v>
          </cell>
          <cell r="O116">
            <v>3</v>
          </cell>
          <cell r="P116">
            <v>39</v>
          </cell>
          <cell r="Q116">
            <v>78</v>
          </cell>
          <cell r="R116">
            <v>592.02001953125</v>
          </cell>
          <cell r="S116">
            <v>0</v>
          </cell>
          <cell r="T116">
            <v>53.819999694824219</v>
          </cell>
          <cell r="U116">
            <v>53.819999694824219</v>
          </cell>
          <cell r="V116">
            <v>53.819999694824219</v>
          </cell>
          <cell r="W116">
            <v>53.819999694824219</v>
          </cell>
          <cell r="X116">
            <v>53.819999694824219</v>
          </cell>
          <cell r="Y116">
            <v>53.819999694824219</v>
          </cell>
          <cell r="Z116">
            <v>53.819999694824219</v>
          </cell>
          <cell r="AA116">
            <v>53.819999694824219</v>
          </cell>
          <cell r="AB116">
            <v>53.819999694824219</v>
          </cell>
          <cell r="AC116">
            <v>53.819999694824219</v>
          </cell>
          <cell r="AD116">
            <v>53.819999694824219</v>
          </cell>
          <cell r="AE116">
            <v>47001</v>
          </cell>
          <cell r="AF116" t="str">
            <v>SANTA MARTA</v>
          </cell>
          <cell r="AG116" t="str">
            <v>Asociaciones Padres de Familia</v>
          </cell>
          <cell r="AH116" t="str">
            <v>NO</v>
          </cell>
        </row>
        <row r="117">
          <cell r="F117">
            <v>4702001325</v>
          </cell>
          <cell r="G117" t="str">
            <v>APF La Rosalia</v>
          </cell>
          <cell r="H117" t="str">
            <v>LISBETH  LOBERA ATENCIO</v>
          </cell>
          <cell r="I117" t="str">
            <v>Manzana B Casa 2 La Rosalia</v>
          </cell>
          <cell r="J117" t="str">
            <v>3165089843</v>
          </cell>
          <cell r="K117" t="str">
            <v>42000500000102</v>
          </cell>
          <cell r="L117" t="str">
            <v>HCB - FAMILIARES MEDIO TIEMPO</v>
          </cell>
          <cell r="M117" t="str">
            <v>C-320-1504-4-0-12</v>
          </cell>
          <cell r="N117" t="str">
            <v>HCB - TRADICIONALES FAMILIARES MEDIO TIEMPO.</v>
          </cell>
          <cell r="O117">
            <v>7</v>
          </cell>
          <cell r="P117">
            <v>84</v>
          </cell>
          <cell r="Q117">
            <v>84</v>
          </cell>
          <cell r="R117">
            <v>729.53997802734375</v>
          </cell>
          <cell r="S117">
            <v>0</v>
          </cell>
          <cell r="T117">
            <v>102.05999755859375</v>
          </cell>
          <cell r="U117">
            <v>26.459999084472656</v>
          </cell>
          <cell r="V117">
            <v>102.05999755859375</v>
          </cell>
          <cell r="W117">
            <v>32.759998321533203</v>
          </cell>
          <cell r="X117">
            <v>23.940000534057617</v>
          </cell>
          <cell r="Y117">
            <v>26.459999084472656</v>
          </cell>
          <cell r="Z117">
            <v>102.05999755859375</v>
          </cell>
          <cell r="AA117">
            <v>100.80000305175781</v>
          </cell>
          <cell r="AB117">
            <v>103.31999969482422</v>
          </cell>
          <cell r="AC117">
            <v>107.09999847412109</v>
          </cell>
          <cell r="AD117">
            <v>2.5199999809265137</v>
          </cell>
          <cell r="AE117">
            <v>47001</v>
          </cell>
          <cell r="AF117" t="str">
            <v>SANTA MARTA</v>
          </cell>
          <cell r="AG117" t="str">
            <v>Asociaciones Padres de Familia</v>
          </cell>
          <cell r="AH117" t="str">
            <v>NO</v>
          </cell>
        </row>
        <row r="118">
          <cell r="F118">
            <v>4702001330</v>
          </cell>
          <cell r="G118" t="str">
            <v>Bodega Humanitaria de la Alcaldia Distrital de Santa Marta</v>
          </cell>
          <cell r="H118" t="str">
            <v>BREINER YANCE GARCIA</v>
          </cell>
          <cell r="I118" t="str">
            <v>Carrera 16 No. 16A-90</v>
          </cell>
          <cell r="J118" t="str">
            <v xml:space="preserve"> 3003416694</v>
          </cell>
          <cell r="K118" t="str">
            <v>420003</v>
          </cell>
          <cell r="L118" t="str">
            <v>MATERNO INFANTIL</v>
          </cell>
          <cell r="M118" t="str">
            <v>C-320-1504-4-0-1</v>
          </cell>
          <cell r="N118" t="str">
            <v>MATERNO INFANTIL.</v>
          </cell>
          <cell r="O118">
            <v>1</v>
          </cell>
          <cell r="P118">
            <v>400</v>
          </cell>
          <cell r="Q118">
            <v>400</v>
          </cell>
          <cell r="R118">
            <v>6480</v>
          </cell>
          <cell r="S118">
            <v>0</v>
          </cell>
          <cell r="T118">
            <v>0</v>
          </cell>
          <cell r="U118">
            <v>0</v>
          </cell>
          <cell r="V118">
            <v>720</v>
          </cell>
          <cell r="W118">
            <v>720</v>
          </cell>
          <cell r="X118">
            <v>720</v>
          </cell>
          <cell r="Y118">
            <v>720</v>
          </cell>
          <cell r="Z118">
            <v>720</v>
          </cell>
          <cell r="AA118">
            <v>720</v>
          </cell>
          <cell r="AB118">
            <v>720</v>
          </cell>
          <cell r="AC118">
            <v>720</v>
          </cell>
          <cell r="AD118">
            <v>720</v>
          </cell>
          <cell r="AE118">
            <v>47001</v>
          </cell>
          <cell r="AF118" t="str">
            <v>SANTA MARTA</v>
          </cell>
          <cell r="AG118" t="str">
            <v>Alcaldias,Gobernaciones</v>
          </cell>
          <cell r="AH118" t="str">
            <v>NO</v>
          </cell>
        </row>
        <row r="119">
          <cell r="F119">
            <v>4702001331</v>
          </cell>
          <cell r="G119" t="str">
            <v>HCB 17 de Diciembre</v>
          </cell>
          <cell r="H119" t="str">
            <v>DULBINA AYALA</v>
          </cell>
          <cell r="I119" t="str">
            <v>KRA 30A # 8H - 40 SANTA MONICA</v>
          </cell>
          <cell r="J119" t="str">
            <v>4332826</v>
          </cell>
          <cell r="K119" t="str">
            <v>420004</v>
          </cell>
          <cell r="L119" t="str">
            <v>HOGAR COMUNITARIO - FAMI</v>
          </cell>
          <cell r="M119" t="str">
            <v>C-320-1504-4-0-10</v>
          </cell>
          <cell r="N119" t="str">
            <v>HCB - FAMI.</v>
          </cell>
          <cell r="O119">
            <v>4</v>
          </cell>
          <cell r="P119">
            <v>52</v>
          </cell>
          <cell r="Q119">
            <v>104</v>
          </cell>
          <cell r="R119">
            <v>789.3599853515625</v>
          </cell>
          <cell r="S119">
            <v>0</v>
          </cell>
          <cell r="T119">
            <v>71.760002136230469</v>
          </cell>
          <cell r="U119">
            <v>71.760002136230469</v>
          </cell>
          <cell r="V119">
            <v>71.760002136230469</v>
          </cell>
          <cell r="W119">
            <v>71.760002136230469</v>
          </cell>
          <cell r="X119">
            <v>71.760002136230469</v>
          </cell>
          <cell r="Y119">
            <v>71.760002136230469</v>
          </cell>
          <cell r="Z119">
            <v>71.760002136230469</v>
          </cell>
          <cell r="AA119">
            <v>71.760002136230469</v>
          </cell>
          <cell r="AB119">
            <v>71.760002136230469</v>
          </cell>
          <cell r="AC119">
            <v>71.760002136230469</v>
          </cell>
          <cell r="AD119">
            <v>71.760002136230469</v>
          </cell>
          <cell r="AE119">
            <v>47001</v>
          </cell>
          <cell r="AF119" t="str">
            <v>SANTA MARTA</v>
          </cell>
          <cell r="AG119" t="str">
            <v>Unidades Servicios</v>
          </cell>
          <cell r="AH119" t="str">
            <v>NO</v>
          </cell>
        </row>
        <row r="120">
          <cell r="F120">
            <v>4702001331</v>
          </cell>
          <cell r="G120" t="str">
            <v>HCB 17 de Diciembre</v>
          </cell>
          <cell r="H120" t="str">
            <v>DULBINA AYALA</v>
          </cell>
          <cell r="I120" t="str">
            <v>KRA 30A # 8H - 40 SANTA MONICA</v>
          </cell>
          <cell r="J120" t="str">
            <v>4332826</v>
          </cell>
          <cell r="K120" t="str">
            <v>42000500000102</v>
          </cell>
          <cell r="L120" t="str">
            <v>HCB - FAMILIARES MEDIO TIEMPO</v>
          </cell>
          <cell r="M120" t="str">
            <v>C-320-1504-4-0-12</v>
          </cell>
          <cell r="N120" t="str">
            <v>HCB - TRADICIONALES FAMILIARES MEDIO TIEMPO.</v>
          </cell>
          <cell r="O120">
            <v>9</v>
          </cell>
          <cell r="P120">
            <v>108</v>
          </cell>
          <cell r="Q120">
            <v>108</v>
          </cell>
          <cell r="R120">
            <v>937.97998046875</v>
          </cell>
          <cell r="S120">
            <v>0</v>
          </cell>
          <cell r="T120">
            <v>131.22000122070312</v>
          </cell>
          <cell r="U120">
            <v>34.020000457763672</v>
          </cell>
          <cell r="V120">
            <v>131.22000122070312</v>
          </cell>
          <cell r="W120">
            <v>42.119998931884766</v>
          </cell>
          <cell r="X120">
            <v>30.780000686645508</v>
          </cell>
          <cell r="Y120">
            <v>34.020000457763672</v>
          </cell>
          <cell r="Z120">
            <v>131.22000122070312</v>
          </cell>
          <cell r="AA120">
            <v>129.60000610351562</v>
          </cell>
          <cell r="AB120">
            <v>132.83999633789062</v>
          </cell>
          <cell r="AC120">
            <v>137.69999694824219</v>
          </cell>
          <cell r="AD120">
            <v>3.2400000095367432</v>
          </cell>
          <cell r="AE120">
            <v>47001</v>
          </cell>
          <cell r="AF120" t="str">
            <v>SANTA MARTA</v>
          </cell>
          <cell r="AG120" t="str">
            <v>Unidades Servicios</v>
          </cell>
          <cell r="AH120" t="str">
            <v>NO</v>
          </cell>
        </row>
        <row r="121">
          <cell r="F121">
            <v>4702001331</v>
          </cell>
          <cell r="G121" t="str">
            <v>HCB 17 de Diciembre</v>
          </cell>
          <cell r="H121" t="str">
            <v>DULBINA AYALA</v>
          </cell>
          <cell r="I121" t="str">
            <v>KRA 30A # 8H - 40 SANTA MONICA</v>
          </cell>
          <cell r="J121" t="str">
            <v>4332826</v>
          </cell>
          <cell r="K121" t="str">
            <v>420053</v>
          </cell>
          <cell r="L121" t="str">
            <v>HOGAR COMUNITARIO - FAMI - DESPLAZADOS</v>
          </cell>
          <cell r="M121" t="str">
            <v>C-320-1504-2-0-2-4</v>
          </cell>
          <cell r="N121" t="str">
            <v>HCB - FAMI - DESPLAZADOS.</v>
          </cell>
          <cell r="O121">
            <v>1</v>
          </cell>
          <cell r="P121">
            <v>13</v>
          </cell>
          <cell r="Q121">
            <v>26</v>
          </cell>
          <cell r="R121">
            <v>197.33999633789062</v>
          </cell>
          <cell r="S121">
            <v>0</v>
          </cell>
          <cell r="T121">
            <v>17.940000534057617</v>
          </cell>
          <cell r="U121">
            <v>17.940000534057617</v>
          </cell>
          <cell r="V121">
            <v>17.940000534057617</v>
          </cell>
          <cell r="W121">
            <v>17.940000534057617</v>
          </cell>
          <cell r="X121">
            <v>17.940000534057617</v>
          </cell>
          <cell r="Y121">
            <v>17.940000534057617</v>
          </cell>
          <cell r="Z121">
            <v>17.940000534057617</v>
          </cell>
          <cell r="AA121">
            <v>17.940000534057617</v>
          </cell>
          <cell r="AB121">
            <v>17.940000534057617</v>
          </cell>
          <cell r="AC121">
            <v>17.940000534057617</v>
          </cell>
          <cell r="AD121">
            <v>17.940000534057617</v>
          </cell>
          <cell r="AE121">
            <v>47001</v>
          </cell>
          <cell r="AF121" t="str">
            <v>SANTA MARTA</v>
          </cell>
          <cell r="AG121" t="str">
            <v>Unidades Servicios</v>
          </cell>
          <cell r="AH121" t="str">
            <v>NO</v>
          </cell>
        </row>
        <row r="122">
          <cell r="F122">
            <v>4702001331</v>
          </cell>
          <cell r="G122" t="str">
            <v>HCB 17 de Diciembre</v>
          </cell>
          <cell r="H122" t="str">
            <v>DULBINA AYALA</v>
          </cell>
          <cell r="I122" t="str">
            <v>KRA 30A # 8H - 40 SANTA MONICA</v>
          </cell>
          <cell r="J122" t="str">
            <v>4332826</v>
          </cell>
          <cell r="K122" t="str">
            <v>42005400000101</v>
          </cell>
          <cell r="L122" t="str">
            <v>HCB - FAMILIARES TIEMPO COMPLETO - DESPL</v>
          </cell>
          <cell r="M122" t="str">
            <v>C-320-1504-2-0-2-5</v>
          </cell>
          <cell r="N122" t="str">
            <v>HCB - TRADICIONALES FAMILIARES TIEMPO COMPLETO - DESPLAZADOS.</v>
          </cell>
          <cell r="O122">
            <v>1</v>
          </cell>
          <cell r="P122">
            <v>12</v>
          </cell>
          <cell r="Q122">
            <v>12</v>
          </cell>
          <cell r="R122">
            <v>114.12000274658203</v>
          </cell>
          <cell r="S122">
            <v>0</v>
          </cell>
          <cell r="T122">
            <v>14.579999923706055</v>
          </cell>
          <cell r="U122">
            <v>3.7799999713897705</v>
          </cell>
          <cell r="V122">
            <v>14.579999923706055</v>
          </cell>
          <cell r="W122">
            <v>4.679999828338623</v>
          </cell>
          <cell r="X122">
            <v>13.319999694824219</v>
          </cell>
          <cell r="Y122">
            <v>3.7799999713897705</v>
          </cell>
          <cell r="Z122">
            <v>14.579999923706055</v>
          </cell>
          <cell r="AA122">
            <v>14.399999618530273</v>
          </cell>
          <cell r="AB122">
            <v>14.760000228881836</v>
          </cell>
          <cell r="AC122">
            <v>15.300000190734863</v>
          </cell>
          <cell r="AD122">
            <v>0.36000001430511475</v>
          </cell>
          <cell r="AE122">
            <v>47001</v>
          </cell>
          <cell r="AF122" t="str">
            <v>SANTA MARTA</v>
          </cell>
          <cell r="AG122" t="str">
            <v>Unidades Servicios</v>
          </cell>
          <cell r="AH122" t="str">
            <v>NO</v>
          </cell>
        </row>
        <row r="123">
          <cell r="F123">
            <v>4702001331</v>
          </cell>
          <cell r="G123" t="str">
            <v>HCB 17 de Diciembre</v>
          </cell>
          <cell r="H123" t="str">
            <v>DULBINA AYALA</v>
          </cell>
          <cell r="I123" t="str">
            <v>KRA 30A # 8H - 40 SANTA MONICA</v>
          </cell>
          <cell r="J123" t="str">
            <v>4332826</v>
          </cell>
          <cell r="K123" t="str">
            <v>42005400000102</v>
          </cell>
          <cell r="L123" t="str">
            <v>HCB - FAMILIARES MEDIO TIEMPO - DESPL</v>
          </cell>
          <cell r="M123" t="str">
            <v>C-320-1504-2-0-2-6</v>
          </cell>
          <cell r="N123" t="str">
            <v>HCB - TRADICIONALES FAMILIARES MEDIO TIEMPO - DESPLAZADOS.</v>
          </cell>
          <cell r="O123">
            <v>1</v>
          </cell>
          <cell r="P123">
            <v>12</v>
          </cell>
          <cell r="Q123">
            <v>12</v>
          </cell>
          <cell r="R123">
            <v>114.83999633789063</v>
          </cell>
          <cell r="S123">
            <v>0</v>
          </cell>
          <cell r="T123">
            <v>14.579999923706055</v>
          </cell>
          <cell r="U123">
            <v>3.7799999713897705</v>
          </cell>
          <cell r="V123">
            <v>14.579999923706055</v>
          </cell>
          <cell r="W123">
            <v>4.679999828338623</v>
          </cell>
          <cell r="X123">
            <v>13.319999694824219</v>
          </cell>
          <cell r="Y123">
            <v>4.5</v>
          </cell>
          <cell r="Z123">
            <v>14.579999923706055</v>
          </cell>
          <cell r="AA123">
            <v>14.399999618530273</v>
          </cell>
          <cell r="AB123">
            <v>14.760000228881836</v>
          </cell>
          <cell r="AC123">
            <v>15.300000190734863</v>
          </cell>
          <cell r="AD123">
            <v>0.36000001430511475</v>
          </cell>
          <cell r="AE123">
            <v>47001</v>
          </cell>
          <cell r="AF123" t="str">
            <v>SANTA MARTA</v>
          </cell>
          <cell r="AG123" t="str">
            <v>Unidades Servicios</v>
          </cell>
          <cell r="AH123" t="str">
            <v>NO</v>
          </cell>
        </row>
        <row r="124">
          <cell r="F124">
            <v>4702001332</v>
          </cell>
          <cell r="G124" t="str">
            <v>HCB 20 de Julio</v>
          </cell>
          <cell r="H124" t="str">
            <v>OMAIRA CECILIA OCHOA</v>
          </cell>
          <cell r="I124" t="str">
            <v>Cll 4 No. 16A-36</v>
          </cell>
          <cell r="J124" t="str">
            <v>4313494</v>
          </cell>
          <cell r="K124" t="str">
            <v>420004</v>
          </cell>
          <cell r="L124" t="str">
            <v>HOGAR COMUNITARIO - FAMI</v>
          </cell>
          <cell r="M124" t="str">
            <v>C-320-1504-4-0-10</v>
          </cell>
          <cell r="N124" t="str">
            <v>HCB - FAMI.</v>
          </cell>
          <cell r="O124">
            <v>4</v>
          </cell>
          <cell r="P124">
            <v>52</v>
          </cell>
          <cell r="Q124">
            <v>104</v>
          </cell>
          <cell r="R124">
            <v>789.3599853515625</v>
          </cell>
          <cell r="S124">
            <v>0</v>
          </cell>
          <cell r="T124">
            <v>71.760002136230469</v>
          </cell>
          <cell r="U124">
            <v>71.760002136230469</v>
          </cell>
          <cell r="V124">
            <v>71.760002136230469</v>
          </cell>
          <cell r="W124">
            <v>71.760002136230469</v>
          </cell>
          <cell r="X124">
            <v>71.760002136230469</v>
          </cell>
          <cell r="Y124">
            <v>71.760002136230469</v>
          </cell>
          <cell r="Z124">
            <v>71.760002136230469</v>
          </cell>
          <cell r="AA124">
            <v>71.760002136230469</v>
          </cell>
          <cell r="AB124">
            <v>71.760002136230469</v>
          </cell>
          <cell r="AC124">
            <v>71.760002136230469</v>
          </cell>
          <cell r="AD124">
            <v>71.760002136230469</v>
          </cell>
          <cell r="AE124">
            <v>47001</v>
          </cell>
          <cell r="AF124" t="str">
            <v>SANTA MARTA</v>
          </cell>
          <cell r="AG124" t="str">
            <v>Unidades Servicios</v>
          </cell>
          <cell r="AH124" t="str">
            <v>NO</v>
          </cell>
        </row>
        <row r="125">
          <cell r="F125">
            <v>4702001332</v>
          </cell>
          <cell r="G125" t="str">
            <v>HCB 20 de Julio</v>
          </cell>
          <cell r="H125" t="str">
            <v>OMAIRA CECILIA OCHOA</v>
          </cell>
          <cell r="I125" t="str">
            <v>Cll 4 No. 16A-36</v>
          </cell>
          <cell r="J125" t="str">
            <v>4313494</v>
          </cell>
          <cell r="K125" t="str">
            <v>42000500000102</v>
          </cell>
          <cell r="L125" t="str">
            <v>HCB - FAMILIARES MEDIO TIEMPO</v>
          </cell>
          <cell r="M125" t="str">
            <v>C-320-1504-4-0-12</v>
          </cell>
          <cell r="N125" t="str">
            <v>HCB - TRADICIONALES FAMILIARES MEDIO TIEMPO.</v>
          </cell>
          <cell r="O125">
            <v>20</v>
          </cell>
          <cell r="P125">
            <v>240</v>
          </cell>
          <cell r="Q125">
            <v>240</v>
          </cell>
          <cell r="R125">
            <v>2084.39990234375</v>
          </cell>
          <cell r="S125">
            <v>0</v>
          </cell>
          <cell r="T125">
            <v>291.60000610351562</v>
          </cell>
          <cell r="U125">
            <v>75.599998474121094</v>
          </cell>
          <cell r="V125">
            <v>291.60000610351562</v>
          </cell>
          <cell r="W125">
            <v>93.599998474121094</v>
          </cell>
          <cell r="X125">
            <v>68.400001525878906</v>
          </cell>
          <cell r="Y125">
            <v>75.599998474121094</v>
          </cell>
          <cell r="Z125">
            <v>291.60000610351562</v>
          </cell>
          <cell r="AA125">
            <v>288</v>
          </cell>
          <cell r="AB125">
            <v>295.20001220703125</v>
          </cell>
          <cell r="AC125">
            <v>306</v>
          </cell>
          <cell r="AD125">
            <v>7.1999998092651367</v>
          </cell>
          <cell r="AE125">
            <v>47001</v>
          </cell>
          <cell r="AF125" t="str">
            <v>SANTA MARTA</v>
          </cell>
          <cell r="AG125" t="str">
            <v>Unidades Servicios</v>
          </cell>
          <cell r="AH125" t="str">
            <v>NO</v>
          </cell>
        </row>
        <row r="126">
          <cell r="F126">
            <v>4702001333</v>
          </cell>
          <cell r="G126" t="str">
            <v>HCB 20 de Octubre</v>
          </cell>
          <cell r="H126" t="str">
            <v>LUCY FERREIRA</v>
          </cell>
          <cell r="I126" t="str">
            <v>Cll 33B No. 87-90</v>
          </cell>
          <cell r="J126" t="str">
            <v xml:space="preserve"> 4336048</v>
          </cell>
          <cell r="K126" t="str">
            <v>420004</v>
          </cell>
          <cell r="L126" t="str">
            <v>HOGAR COMUNITARIO - FAMI</v>
          </cell>
          <cell r="M126" t="str">
            <v>C-320-1504-4-0-10</v>
          </cell>
          <cell r="N126" t="str">
            <v>HCB - FAMI.</v>
          </cell>
          <cell r="O126">
            <v>2</v>
          </cell>
          <cell r="P126">
            <v>26</v>
          </cell>
          <cell r="Q126">
            <v>52</v>
          </cell>
          <cell r="R126">
            <v>394.67999267578125</v>
          </cell>
          <cell r="S126">
            <v>0</v>
          </cell>
          <cell r="T126">
            <v>35.880001068115234</v>
          </cell>
          <cell r="U126">
            <v>35.880001068115234</v>
          </cell>
          <cell r="V126">
            <v>35.880001068115234</v>
          </cell>
          <cell r="W126">
            <v>35.880001068115234</v>
          </cell>
          <cell r="X126">
            <v>35.880001068115234</v>
          </cell>
          <cell r="Y126">
            <v>35.880001068115234</v>
          </cell>
          <cell r="Z126">
            <v>35.880001068115234</v>
          </cell>
          <cell r="AA126">
            <v>35.880001068115234</v>
          </cell>
          <cell r="AB126">
            <v>35.880001068115234</v>
          </cell>
          <cell r="AC126">
            <v>35.880001068115234</v>
          </cell>
          <cell r="AD126">
            <v>35.880001068115234</v>
          </cell>
          <cell r="AE126">
            <v>47001</v>
          </cell>
          <cell r="AF126" t="str">
            <v>SANTA MARTA</v>
          </cell>
          <cell r="AG126" t="str">
            <v>Unidades Servicios</v>
          </cell>
          <cell r="AH126" t="str">
            <v>NO</v>
          </cell>
        </row>
        <row r="127">
          <cell r="F127">
            <v>4702001333</v>
          </cell>
          <cell r="G127" t="str">
            <v>HCB 20 de Octubre</v>
          </cell>
          <cell r="H127" t="str">
            <v>LUCY FERREIRA</v>
          </cell>
          <cell r="I127" t="str">
            <v>Cll 33B No. 87-90</v>
          </cell>
          <cell r="J127" t="str">
            <v xml:space="preserve"> 4336048</v>
          </cell>
          <cell r="K127" t="str">
            <v>42000500000101</v>
          </cell>
          <cell r="L127" t="str">
            <v>HCB - FAMILIARES TIEMPO COMPLETO</v>
          </cell>
          <cell r="M127" t="str">
            <v>C-320-1504-4-0-11</v>
          </cell>
          <cell r="N127" t="str">
            <v>HCB - TRADICIONALES FAMILIARES TIEMPO COMPLETO.</v>
          </cell>
          <cell r="O127">
            <v>1</v>
          </cell>
          <cell r="P127">
            <v>12</v>
          </cell>
          <cell r="Q127">
            <v>12</v>
          </cell>
          <cell r="R127">
            <v>114.12000274658203</v>
          </cell>
          <cell r="S127">
            <v>0</v>
          </cell>
          <cell r="T127">
            <v>14.579999923706055</v>
          </cell>
          <cell r="U127">
            <v>3.7799999713897705</v>
          </cell>
          <cell r="V127">
            <v>14.579999923706055</v>
          </cell>
          <cell r="W127">
            <v>4.679999828338623</v>
          </cell>
          <cell r="X127">
            <v>13.319999694824219</v>
          </cell>
          <cell r="Y127">
            <v>3.7799999713897705</v>
          </cell>
          <cell r="Z127">
            <v>14.579999923706055</v>
          </cell>
          <cell r="AA127">
            <v>14.399999618530273</v>
          </cell>
          <cell r="AB127">
            <v>14.760000228881836</v>
          </cell>
          <cell r="AC127">
            <v>15.300000190734863</v>
          </cell>
          <cell r="AD127">
            <v>0.36000001430511475</v>
          </cell>
          <cell r="AE127">
            <v>47001</v>
          </cell>
          <cell r="AF127" t="str">
            <v>SANTA MARTA</v>
          </cell>
          <cell r="AG127" t="str">
            <v>Unidades Servicios</v>
          </cell>
          <cell r="AH127" t="str">
            <v>NO</v>
          </cell>
        </row>
        <row r="128">
          <cell r="F128">
            <v>4702001333</v>
          </cell>
          <cell r="G128" t="str">
            <v>HCB 20 de Octubre</v>
          </cell>
          <cell r="H128" t="str">
            <v>LUCY FERREIRA</v>
          </cell>
          <cell r="I128" t="str">
            <v>Cll 33B No. 87-90</v>
          </cell>
          <cell r="J128" t="str">
            <v xml:space="preserve"> 4336048</v>
          </cell>
          <cell r="K128" t="str">
            <v>42000500000102</v>
          </cell>
          <cell r="L128" t="str">
            <v>HCB - FAMILIARES MEDIO TIEMPO</v>
          </cell>
          <cell r="M128" t="str">
            <v>C-320-1504-4-0-12</v>
          </cell>
          <cell r="N128" t="str">
            <v>HCB - TRADICIONALES FAMILIARES MEDIO TIEMPO.</v>
          </cell>
          <cell r="O128">
            <v>6</v>
          </cell>
          <cell r="P128">
            <v>72</v>
          </cell>
          <cell r="Q128">
            <v>72</v>
          </cell>
          <cell r="R128">
            <v>625.32000732421875</v>
          </cell>
          <cell r="S128">
            <v>0</v>
          </cell>
          <cell r="T128">
            <v>87.480003356933594</v>
          </cell>
          <cell r="U128">
            <v>22.680000305175781</v>
          </cell>
          <cell r="V128">
            <v>87.480003356933594</v>
          </cell>
          <cell r="W128">
            <v>28.079999923706055</v>
          </cell>
          <cell r="X128">
            <v>20.520000457763672</v>
          </cell>
          <cell r="Y128">
            <v>22.680000305175781</v>
          </cell>
          <cell r="Z128">
            <v>87.480003356933594</v>
          </cell>
          <cell r="AA128">
            <v>86.400001525878906</v>
          </cell>
          <cell r="AB128">
            <v>88.55999755859375</v>
          </cell>
          <cell r="AC128">
            <v>91.800003051757813</v>
          </cell>
          <cell r="AD128">
            <v>2.1600000858306885</v>
          </cell>
          <cell r="AE128">
            <v>47001</v>
          </cell>
          <cell r="AF128" t="str">
            <v>SANTA MARTA</v>
          </cell>
          <cell r="AG128" t="str">
            <v>Unidades Servicios</v>
          </cell>
          <cell r="AH128" t="str">
            <v>NO</v>
          </cell>
        </row>
        <row r="129">
          <cell r="F129">
            <v>4702001333</v>
          </cell>
          <cell r="G129" t="str">
            <v>HCB 20 de Octubre</v>
          </cell>
          <cell r="H129" t="str">
            <v>LUCY FERREIRA</v>
          </cell>
          <cell r="I129" t="str">
            <v>Cll 33B No. 87-90</v>
          </cell>
          <cell r="J129" t="str">
            <v xml:space="preserve"> 4336048</v>
          </cell>
          <cell r="K129" t="str">
            <v>42005400000102</v>
          </cell>
          <cell r="L129" t="str">
            <v>HCB - FAMILIARES MEDIO TIEMPO - DESPL</v>
          </cell>
          <cell r="M129" t="str">
            <v>C-320-1504-2-0-2-6</v>
          </cell>
          <cell r="N129" t="str">
            <v>HCB - TRADICIONALES FAMILIARES MEDIO TIEMPO - DESPLAZADOS.</v>
          </cell>
          <cell r="O129">
            <v>1</v>
          </cell>
          <cell r="P129">
            <v>12</v>
          </cell>
          <cell r="Q129">
            <v>12</v>
          </cell>
          <cell r="R129">
            <v>114.83999633789063</v>
          </cell>
          <cell r="S129">
            <v>0</v>
          </cell>
          <cell r="T129">
            <v>14.579999923706055</v>
          </cell>
          <cell r="U129">
            <v>3.7799999713897705</v>
          </cell>
          <cell r="V129">
            <v>14.579999923706055</v>
          </cell>
          <cell r="W129">
            <v>4.679999828338623</v>
          </cell>
          <cell r="X129">
            <v>13.319999694824219</v>
          </cell>
          <cell r="Y129">
            <v>4.5</v>
          </cell>
          <cell r="Z129">
            <v>14.579999923706055</v>
          </cell>
          <cell r="AA129">
            <v>14.399999618530273</v>
          </cell>
          <cell r="AB129">
            <v>14.760000228881836</v>
          </cell>
          <cell r="AC129">
            <v>15.300000190734863</v>
          </cell>
          <cell r="AD129">
            <v>0.36000001430511475</v>
          </cell>
          <cell r="AE129">
            <v>47001</v>
          </cell>
          <cell r="AF129" t="str">
            <v>SANTA MARTA</v>
          </cell>
          <cell r="AG129" t="str">
            <v>Unidades Servicios</v>
          </cell>
          <cell r="AH129" t="str">
            <v>NO</v>
          </cell>
        </row>
        <row r="130">
          <cell r="F130">
            <v>4702001334</v>
          </cell>
          <cell r="G130" t="str">
            <v>HCB  Alto Delicia</v>
          </cell>
          <cell r="H130" t="str">
            <v>YESENIA  ESTHER SALINAS GOMEZ</v>
          </cell>
          <cell r="I130" t="str">
            <v>CALLE 9 No. 35-115</v>
          </cell>
          <cell r="J130" t="str">
            <v>4336598   310-7106072</v>
          </cell>
          <cell r="K130" t="str">
            <v>420004</v>
          </cell>
          <cell r="L130" t="str">
            <v>HOGAR COMUNITARIO - FAMI</v>
          </cell>
          <cell r="M130" t="str">
            <v>C-320-1504-4-0-10</v>
          </cell>
          <cell r="N130" t="str">
            <v>HCB - FAMI.</v>
          </cell>
          <cell r="O130">
            <v>5</v>
          </cell>
          <cell r="P130">
            <v>65</v>
          </cell>
          <cell r="Q130">
            <v>130</v>
          </cell>
          <cell r="R130">
            <v>986.70001220703125</v>
          </cell>
          <cell r="S130">
            <v>0</v>
          </cell>
          <cell r="T130">
            <v>89.699996948242188</v>
          </cell>
          <cell r="U130">
            <v>89.699996948242188</v>
          </cell>
          <cell r="V130">
            <v>89.699996948242188</v>
          </cell>
          <cell r="W130">
            <v>89.699996948242188</v>
          </cell>
          <cell r="X130">
            <v>89.699996948242188</v>
          </cell>
          <cell r="Y130">
            <v>89.699996948242188</v>
          </cell>
          <cell r="Z130">
            <v>89.699996948242188</v>
          </cell>
          <cell r="AA130">
            <v>89.699996948242188</v>
          </cell>
          <cell r="AB130">
            <v>89.699996948242188</v>
          </cell>
          <cell r="AC130">
            <v>89.699996948242188</v>
          </cell>
          <cell r="AD130">
            <v>89.699996948242188</v>
          </cell>
          <cell r="AE130">
            <v>47001</v>
          </cell>
          <cell r="AF130" t="str">
            <v>SANTA MARTA</v>
          </cell>
          <cell r="AG130" t="str">
            <v>Unidades Servicios</v>
          </cell>
          <cell r="AH130" t="str">
            <v>NO</v>
          </cell>
        </row>
        <row r="131">
          <cell r="F131">
            <v>4702001334</v>
          </cell>
          <cell r="G131" t="str">
            <v>HCB  Alto Delicia</v>
          </cell>
          <cell r="H131" t="str">
            <v>YESENIA  ESTHER SALINAS GOMEZ</v>
          </cell>
          <cell r="I131" t="str">
            <v>CALLE 9 No. 35-115</v>
          </cell>
          <cell r="J131" t="str">
            <v>4336598   310-7106072</v>
          </cell>
          <cell r="K131" t="str">
            <v>42000500000102</v>
          </cell>
          <cell r="L131" t="str">
            <v>HCB - FAMILIARES MEDIO TIEMPO</v>
          </cell>
          <cell r="M131" t="str">
            <v>C-320-1504-4-0-12</v>
          </cell>
          <cell r="N131" t="str">
            <v>HCB - TRADICIONALES FAMILIARES MEDIO TIEMPO.</v>
          </cell>
          <cell r="O131">
            <v>7</v>
          </cell>
          <cell r="P131">
            <v>84</v>
          </cell>
          <cell r="Q131">
            <v>84</v>
          </cell>
          <cell r="R131">
            <v>729.53997802734375</v>
          </cell>
          <cell r="S131">
            <v>0</v>
          </cell>
          <cell r="T131">
            <v>102.05999755859375</v>
          </cell>
          <cell r="U131">
            <v>26.459999084472656</v>
          </cell>
          <cell r="V131">
            <v>102.05999755859375</v>
          </cell>
          <cell r="W131">
            <v>32.759998321533203</v>
          </cell>
          <cell r="X131">
            <v>23.940000534057617</v>
          </cell>
          <cell r="Y131">
            <v>26.459999084472656</v>
          </cell>
          <cell r="Z131">
            <v>102.05999755859375</v>
          </cell>
          <cell r="AA131">
            <v>100.80000305175781</v>
          </cell>
          <cell r="AB131">
            <v>103.31999969482422</v>
          </cell>
          <cell r="AC131">
            <v>107.09999847412109</v>
          </cell>
          <cell r="AD131">
            <v>2.5199999809265137</v>
          </cell>
          <cell r="AE131">
            <v>47001</v>
          </cell>
          <cell r="AF131" t="str">
            <v>SANTA MARTA</v>
          </cell>
          <cell r="AG131" t="str">
            <v>Unidades Servicios</v>
          </cell>
          <cell r="AH131" t="str">
            <v>NO</v>
          </cell>
        </row>
        <row r="132">
          <cell r="F132">
            <v>4702001334</v>
          </cell>
          <cell r="G132" t="str">
            <v>HCB  Alto Delicia</v>
          </cell>
          <cell r="H132" t="str">
            <v>YESENIA  ESTHER SALINAS GOMEZ</v>
          </cell>
          <cell r="I132" t="str">
            <v>CALLE 9 No. 35-115</v>
          </cell>
          <cell r="J132" t="str">
            <v>4336598   310-7106072</v>
          </cell>
          <cell r="K132" t="str">
            <v>42005400000102</v>
          </cell>
          <cell r="L132" t="str">
            <v>HCB - FAMILIARES MEDIO TIEMPO - DESPL</v>
          </cell>
          <cell r="M132" t="str">
            <v>C-320-1504-2-0-2-6</v>
          </cell>
          <cell r="N132" t="str">
            <v>HCB - TRADICIONALES FAMILIARES MEDIO TIEMPO - DESPLAZADOS.</v>
          </cell>
          <cell r="O132">
            <v>2</v>
          </cell>
          <cell r="P132">
            <v>24</v>
          </cell>
          <cell r="Q132">
            <v>24</v>
          </cell>
          <cell r="R132">
            <v>229.67999267578125</v>
          </cell>
          <cell r="S132">
            <v>0</v>
          </cell>
          <cell r="T132">
            <v>29.159999847412109</v>
          </cell>
          <cell r="U132">
            <v>7.559999942779541</v>
          </cell>
          <cell r="V132">
            <v>29.159999847412109</v>
          </cell>
          <cell r="W132">
            <v>9.3599996566772461</v>
          </cell>
          <cell r="X132">
            <v>26.639999389648437</v>
          </cell>
          <cell r="Y132">
            <v>9</v>
          </cell>
          <cell r="Z132">
            <v>29.159999847412109</v>
          </cell>
          <cell r="AA132">
            <v>28.799999237060547</v>
          </cell>
          <cell r="AB132">
            <v>29.520000457763672</v>
          </cell>
          <cell r="AC132">
            <v>30.600000381469727</v>
          </cell>
          <cell r="AD132">
            <v>0.72000002861022949</v>
          </cell>
          <cell r="AE132">
            <v>47001</v>
          </cell>
          <cell r="AF132" t="str">
            <v>SANTA MARTA</v>
          </cell>
          <cell r="AG132" t="str">
            <v>Unidades Servicios</v>
          </cell>
          <cell r="AH132" t="str">
            <v>NO</v>
          </cell>
        </row>
        <row r="133">
          <cell r="F133">
            <v>4702001335</v>
          </cell>
          <cell r="G133" t="str">
            <v>HCB  Bolivariana</v>
          </cell>
          <cell r="H133" t="str">
            <v>SOFIA   VIANA</v>
          </cell>
          <cell r="I133" t="str">
            <v>Mz 11  Casa 1</v>
          </cell>
          <cell r="J133" t="str">
            <v>4333846    316-6124855</v>
          </cell>
          <cell r="K133" t="str">
            <v>42000500000102</v>
          </cell>
          <cell r="L133" t="str">
            <v>HCB - FAMILIARES MEDIO TIEMPO</v>
          </cell>
          <cell r="M133" t="str">
            <v>C-320-1504-4-0-12</v>
          </cell>
          <cell r="N133" t="str">
            <v>HCB - TRADICIONALES FAMILIARES MEDIO TIEMPO.</v>
          </cell>
          <cell r="O133">
            <v>8</v>
          </cell>
          <cell r="P133">
            <v>96</v>
          </cell>
          <cell r="Q133">
            <v>96</v>
          </cell>
          <cell r="R133">
            <v>833.760009765625</v>
          </cell>
          <cell r="S133">
            <v>0</v>
          </cell>
          <cell r="T133">
            <v>116.63999938964844</v>
          </cell>
          <cell r="U133">
            <v>30.239999771118164</v>
          </cell>
          <cell r="V133">
            <v>116.63999938964844</v>
          </cell>
          <cell r="W133">
            <v>37.439998626708984</v>
          </cell>
          <cell r="X133">
            <v>27.360000610351563</v>
          </cell>
          <cell r="Y133">
            <v>30.239999771118164</v>
          </cell>
          <cell r="Z133">
            <v>116.63999938964844</v>
          </cell>
          <cell r="AA133">
            <v>115.19999694824219</v>
          </cell>
          <cell r="AB133">
            <v>118.08000183105469</v>
          </cell>
          <cell r="AC133">
            <v>122.40000152587891</v>
          </cell>
          <cell r="AD133">
            <v>2.880000114440918</v>
          </cell>
          <cell r="AE133">
            <v>47001</v>
          </cell>
          <cell r="AF133" t="str">
            <v>SANTA MARTA</v>
          </cell>
          <cell r="AG133" t="str">
            <v>Unidades Servicios</v>
          </cell>
          <cell r="AH133" t="str">
            <v>NO</v>
          </cell>
        </row>
        <row r="134">
          <cell r="F134">
            <v>4702001336</v>
          </cell>
          <cell r="G134" t="str">
            <v>HCB  Bonda</v>
          </cell>
          <cell r="H134" t="str">
            <v>MERCEDES MARIA CERVANTES CORTES</v>
          </cell>
          <cell r="I134" t="str">
            <v>Cra 19 No. 5-77</v>
          </cell>
          <cell r="J134" t="str">
            <v>311-4049436</v>
          </cell>
          <cell r="K134" t="str">
            <v>420004</v>
          </cell>
          <cell r="L134" t="str">
            <v>HOGAR COMUNITARIO - FAMI</v>
          </cell>
          <cell r="M134" t="str">
            <v>C-320-1504-4-0-10</v>
          </cell>
          <cell r="N134" t="str">
            <v>HCB - FAMI.</v>
          </cell>
          <cell r="O134">
            <v>5</v>
          </cell>
          <cell r="P134">
            <v>65</v>
          </cell>
          <cell r="Q134">
            <v>130</v>
          </cell>
          <cell r="R134">
            <v>986.70001220703125</v>
          </cell>
          <cell r="S134">
            <v>0</v>
          </cell>
          <cell r="T134">
            <v>89.699996948242188</v>
          </cell>
          <cell r="U134">
            <v>89.699996948242188</v>
          </cell>
          <cell r="V134">
            <v>89.699996948242188</v>
          </cell>
          <cell r="W134">
            <v>89.699996948242188</v>
          </cell>
          <cell r="X134">
            <v>89.699996948242188</v>
          </cell>
          <cell r="Y134">
            <v>89.699996948242188</v>
          </cell>
          <cell r="Z134">
            <v>89.699996948242188</v>
          </cell>
          <cell r="AA134">
            <v>89.699996948242188</v>
          </cell>
          <cell r="AB134">
            <v>89.699996948242188</v>
          </cell>
          <cell r="AC134">
            <v>89.699996948242188</v>
          </cell>
          <cell r="AD134">
            <v>89.699996948242188</v>
          </cell>
          <cell r="AE134">
            <v>47001</v>
          </cell>
          <cell r="AF134" t="str">
            <v>SANTA MARTA</v>
          </cell>
          <cell r="AG134" t="str">
            <v>Unidades Servicios</v>
          </cell>
          <cell r="AH134" t="str">
            <v>NO</v>
          </cell>
        </row>
        <row r="135">
          <cell r="F135">
            <v>4702001336</v>
          </cell>
          <cell r="G135" t="str">
            <v>HCB  Bonda</v>
          </cell>
          <cell r="H135" t="str">
            <v>MERCEDES MARIA CERVANTES CORTES</v>
          </cell>
          <cell r="I135" t="str">
            <v>Cra 19 No. 5-77</v>
          </cell>
          <cell r="J135" t="str">
            <v>311-4049436</v>
          </cell>
          <cell r="K135" t="str">
            <v>42000500000101</v>
          </cell>
          <cell r="L135" t="str">
            <v>HCB - FAMILIARES TIEMPO COMPLETO</v>
          </cell>
          <cell r="M135" t="str">
            <v>C-320-1504-4-0-11</v>
          </cell>
          <cell r="N135" t="str">
            <v>HCB - TRADICIONALES FAMILIARES TIEMPO COMPLETO.</v>
          </cell>
          <cell r="O135">
            <v>2</v>
          </cell>
          <cell r="P135">
            <v>24</v>
          </cell>
          <cell r="Q135">
            <v>24</v>
          </cell>
          <cell r="R135">
            <v>228.24000549316406</v>
          </cell>
          <cell r="S135">
            <v>0</v>
          </cell>
          <cell r="T135">
            <v>29.159999847412109</v>
          </cell>
          <cell r="U135">
            <v>7.559999942779541</v>
          </cell>
          <cell r="V135">
            <v>29.159999847412109</v>
          </cell>
          <cell r="W135">
            <v>9.3599996566772461</v>
          </cell>
          <cell r="X135">
            <v>26.639999389648437</v>
          </cell>
          <cell r="Y135">
            <v>7.559999942779541</v>
          </cell>
          <cell r="Z135">
            <v>29.159999847412109</v>
          </cell>
          <cell r="AA135">
            <v>28.799999237060547</v>
          </cell>
          <cell r="AB135">
            <v>29.520000457763672</v>
          </cell>
          <cell r="AC135">
            <v>30.600000381469727</v>
          </cell>
          <cell r="AD135">
            <v>0.72000002861022949</v>
          </cell>
          <cell r="AE135">
            <v>47001</v>
          </cell>
          <cell r="AF135" t="str">
            <v>SANTA MARTA</v>
          </cell>
          <cell r="AG135" t="str">
            <v>Unidades Servicios</v>
          </cell>
          <cell r="AH135" t="str">
            <v>NO</v>
          </cell>
        </row>
        <row r="136">
          <cell r="F136">
            <v>4702001336</v>
          </cell>
          <cell r="G136" t="str">
            <v>HCB  Bonda</v>
          </cell>
          <cell r="H136" t="str">
            <v>MERCEDES MARIA CERVANTES CORTES</v>
          </cell>
          <cell r="I136" t="str">
            <v>Cra 19 No. 5-77</v>
          </cell>
          <cell r="J136" t="str">
            <v>311-4049436</v>
          </cell>
          <cell r="K136" t="str">
            <v>42000500000102</v>
          </cell>
          <cell r="L136" t="str">
            <v>HCB - FAMILIARES MEDIO TIEMPO</v>
          </cell>
          <cell r="M136" t="str">
            <v>C-320-1504-4-0-12</v>
          </cell>
          <cell r="N136" t="str">
            <v>HCB - TRADICIONALES FAMILIARES MEDIO TIEMPO.</v>
          </cell>
          <cell r="O136">
            <v>14</v>
          </cell>
          <cell r="P136">
            <v>168</v>
          </cell>
          <cell r="Q136">
            <v>168</v>
          </cell>
          <cell r="R136">
            <v>1459.0799560546875</v>
          </cell>
          <cell r="S136">
            <v>0</v>
          </cell>
          <cell r="T136">
            <v>204.1199951171875</v>
          </cell>
          <cell r="U136">
            <v>52.919998168945313</v>
          </cell>
          <cell r="V136">
            <v>204.1199951171875</v>
          </cell>
          <cell r="W136">
            <v>65.519996643066406</v>
          </cell>
          <cell r="X136">
            <v>47.880001068115234</v>
          </cell>
          <cell r="Y136">
            <v>52.919998168945313</v>
          </cell>
          <cell r="Z136">
            <v>204.1199951171875</v>
          </cell>
          <cell r="AA136">
            <v>201.60000610351562</v>
          </cell>
          <cell r="AB136">
            <v>206.63999938964844</v>
          </cell>
          <cell r="AC136">
            <v>214.19999694824219</v>
          </cell>
          <cell r="AD136">
            <v>5.0399999618530273</v>
          </cell>
          <cell r="AE136">
            <v>47001</v>
          </cell>
          <cell r="AF136" t="str">
            <v>SANTA MARTA</v>
          </cell>
          <cell r="AG136" t="str">
            <v>Unidades Servicios</v>
          </cell>
          <cell r="AH136" t="str">
            <v>NO</v>
          </cell>
        </row>
        <row r="137">
          <cell r="F137">
            <v>4702001336</v>
          </cell>
          <cell r="G137" t="str">
            <v>HCB  Bonda</v>
          </cell>
          <cell r="H137" t="str">
            <v>MERCEDES MARIA CERVANTES CORTES</v>
          </cell>
          <cell r="I137" t="str">
            <v>Cra 19 No. 5-77</v>
          </cell>
          <cell r="J137" t="str">
            <v>311-4049436</v>
          </cell>
          <cell r="K137" t="str">
            <v>42005400000102</v>
          </cell>
          <cell r="L137" t="str">
            <v>HCB - FAMILIARES MEDIO TIEMPO - DESPL</v>
          </cell>
          <cell r="M137" t="str">
            <v>C-320-1504-2-0-2-6</v>
          </cell>
          <cell r="N137" t="str">
            <v>HCB - TRADICIONALES FAMILIARES MEDIO TIEMPO - DESPLAZADOS.</v>
          </cell>
          <cell r="O137">
            <v>3</v>
          </cell>
          <cell r="P137">
            <v>36</v>
          </cell>
          <cell r="Q137">
            <v>36</v>
          </cell>
          <cell r="R137">
            <v>344.51998901367187</v>
          </cell>
          <cell r="S137">
            <v>0</v>
          </cell>
          <cell r="T137">
            <v>43.740001678466797</v>
          </cell>
          <cell r="U137">
            <v>11.340000152587891</v>
          </cell>
          <cell r="V137">
            <v>43.740001678466797</v>
          </cell>
          <cell r="W137">
            <v>14.039999961853027</v>
          </cell>
          <cell r="X137">
            <v>39.959999084472656</v>
          </cell>
          <cell r="Y137">
            <v>13.5</v>
          </cell>
          <cell r="Z137">
            <v>43.740001678466797</v>
          </cell>
          <cell r="AA137">
            <v>43.200000762939453</v>
          </cell>
          <cell r="AB137">
            <v>44.279998779296875</v>
          </cell>
          <cell r="AC137">
            <v>45.900001525878906</v>
          </cell>
          <cell r="AD137">
            <v>1.0800000429153442</v>
          </cell>
          <cell r="AE137">
            <v>47001</v>
          </cell>
          <cell r="AF137" t="str">
            <v>SANTA MARTA</v>
          </cell>
          <cell r="AG137" t="str">
            <v>Unidades Servicios</v>
          </cell>
          <cell r="AH137" t="str">
            <v>NO</v>
          </cell>
        </row>
        <row r="138">
          <cell r="F138">
            <v>4702001337</v>
          </cell>
          <cell r="G138" t="str">
            <v>HCB  Chimila I</v>
          </cell>
          <cell r="H138" t="str">
            <v>LUDIS   CAMARGO CANTILLO</v>
          </cell>
          <cell r="I138" t="str">
            <v>Cra 54A No  9D-15</v>
          </cell>
          <cell r="J138" t="str">
            <v xml:space="preserve"> 4333489</v>
          </cell>
          <cell r="K138" t="str">
            <v>420004</v>
          </cell>
          <cell r="L138" t="str">
            <v>HOGAR COMUNITARIO - FAMI</v>
          </cell>
          <cell r="M138" t="str">
            <v>C-320-1504-4-0-10</v>
          </cell>
          <cell r="N138" t="str">
            <v>HCB - FAMI.</v>
          </cell>
          <cell r="O138">
            <v>1</v>
          </cell>
          <cell r="P138">
            <v>13</v>
          </cell>
          <cell r="Q138">
            <v>26</v>
          </cell>
          <cell r="R138">
            <v>197.33999633789062</v>
          </cell>
          <cell r="S138">
            <v>0</v>
          </cell>
          <cell r="T138">
            <v>17.940000534057617</v>
          </cell>
          <cell r="U138">
            <v>17.940000534057617</v>
          </cell>
          <cell r="V138">
            <v>17.940000534057617</v>
          </cell>
          <cell r="W138">
            <v>17.940000534057617</v>
          </cell>
          <cell r="X138">
            <v>17.940000534057617</v>
          </cell>
          <cell r="Y138">
            <v>17.940000534057617</v>
          </cell>
          <cell r="Z138">
            <v>17.940000534057617</v>
          </cell>
          <cell r="AA138">
            <v>17.940000534057617</v>
          </cell>
          <cell r="AB138">
            <v>17.940000534057617</v>
          </cell>
          <cell r="AC138">
            <v>17.940000534057617</v>
          </cell>
          <cell r="AD138">
            <v>17.940000534057617</v>
          </cell>
          <cell r="AE138">
            <v>47001</v>
          </cell>
          <cell r="AF138" t="str">
            <v>SANTA MARTA</v>
          </cell>
          <cell r="AG138" t="str">
            <v>Unidades Servicios</v>
          </cell>
          <cell r="AH138" t="str">
            <v>NO</v>
          </cell>
        </row>
        <row r="139">
          <cell r="F139">
            <v>4702001337</v>
          </cell>
          <cell r="G139" t="str">
            <v>HCB  Chimila I</v>
          </cell>
          <cell r="H139" t="str">
            <v>LUDIS   CAMARGO CANTILLO</v>
          </cell>
          <cell r="I139" t="str">
            <v>Cra 54A No  9D-15</v>
          </cell>
          <cell r="J139" t="str">
            <v xml:space="preserve"> 4333489</v>
          </cell>
          <cell r="K139" t="str">
            <v>42000500000102</v>
          </cell>
          <cell r="L139" t="str">
            <v>HCB - FAMILIARES MEDIO TIEMPO</v>
          </cell>
          <cell r="M139" t="str">
            <v>C-320-1504-4-0-12</v>
          </cell>
          <cell r="N139" t="str">
            <v>HCB - TRADICIONALES FAMILIARES MEDIO TIEMPO.</v>
          </cell>
          <cell r="O139">
            <v>4</v>
          </cell>
          <cell r="P139">
            <v>48</v>
          </cell>
          <cell r="Q139">
            <v>48</v>
          </cell>
          <cell r="R139">
            <v>416.8800048828125</v>
          </cell>
          <cell r="S139">
            <v>0</v>
          </cell>
          <cell r="T139">
            <v>58.319999694824219</v>
          </cell>
          <cell r="U139">
            <v>15.119999885559082</v>
          </cell>
          <cell r="V139">
            <v>58.319999694824219</v>
          </cell>
          <cell r="W139">
            <v>18.719999313354492</v>
          </cell>
          <cell r="X139">
            <v>13.680000305175781</v>
          </cell>
          <cell r="Y139">
            <v>15.119999885559082</v>
          </cell>
          <cell r="Z139">
            <v>58.319999694824219</v>
          </cell>
          <cell r="AA139">
            <v>57.599998474121094</v>
          </cell>
          <cell r="AB139">
            <v>59.040000915527344</v>
          </cell>
          <cell r="AC139">
            <v>61.200000762939453</v>
          </cell>
          <cell r="AD139">
            <v>1.440000057220459</v>
          </cell>
          <cell r="AE139">
            <v>47001</v>
          </cell>
          <cell r="AF139" t="str">
            <v>SANTA MARTA</v>
          </cell>
          <cell r="AG139" t="str">
            <v>Unidades Servicios</v>
          </cell>
          <cell r="AH139" t="str">
            <v>NO</v>
          </cell>
        </row>
        <row r="140">
          <cell r="F140">
            <v>4702001338</v>
          </cell>
          <cell r="G140" t="str">
            <v>HCB  Chimila II</v>
          </cell>
          <cell r="H140" t="str">
            <v>LUZ MARINA ZAPATA</v>
          </cell>
          <cell r="I140" t="str">
            <v>Cll 9B No. 56-05</v>
          </cell>
          <cell r="J140" t="str">
            <v>4335197</v>
          </cell>
          <cell r="K140" t="str">
            <v>420004</v>
          </cell>
          <cell r="L140" t="str">
            <v>HOGAR COMUNITARIO - FAMI</v>
          </cell>
          <cell r="M140" t="str">
            <v>C-320-1504-4-0-10</v>
          </cell>
          <cell r="N140" t="str">
            <v>HCB - FAMI.</v>
          </cell>
          <cell r="O140">
            <v>5</v>
          </cell>
          <cell r="P140">
            <v>65</v>
          </cell>
          <cell r="Q140">
            <v>130</v>
          </cell>
          <cell r="R140">
            <v>986.70001220703125</v>
          </cell>
          <cell r="S140">
            <v>0</v>
          </cell>
          <cell r="T140">
            <v>89.699996948242188</v>
          </cell>
          <cell r="U140">
            <v>89.699996948242188</v>
          </cell>
          <cell r="V140">
            <v>89.699996948242188</v>
          </cell>
          <cell r="W140">
            <v>89.699996948242188</v>
          </cell>
          <cell r="X140">
            <v>89.699996948242188</v>
          </cell>
          <cell r="Y140">
            <v>89.699996948242188</v>
          </cell>
          <cell r="Z140">
            <v>89.699996948242188</v>
          </cell>
          <cell r="AA140">
            <v>89.699996948242188</v>
          </cell>
          <cell r="AB140">
            <v>89.699996948242188</v>
          </cell>
          <cell r="AC140">
            <v>89.699996948242188</v>
          </cell>
          <cell r="AD140">
            <v>89.699996948242188</v>
          </cell>
          <cell r="AE140">
            <v>47001</v>
          </cell>
          <cell r="AF140" t="str">
            <v>SANTA MARTA</v>
          </cell>
          <cell r="AG140" t="str">
            <v>Unidades Servicios</v>
          </cell>
          <cell r="AH140" t="str">
            <v>NO</v>
          </cell>
        </row>
        <row r="141">
          <cell r="F141">
            <v>4702001338</v>
          </cell>
          <cell r="G141" t="str">
            <v>HCB  Chimila II</v>
          </cell>
          <cell r="H141" t="str">
            <v>LUZ MARINA ZAPATA</v>
          </cell>
          <cell r="I141" t="str">
            <v>Cll 9B No. 56-05</v>
          </cell>
          <cell r="J141" t="str">
            <v>4335197</v>
          </cell>
          <cell r="K141" t="str">
            <v>42000500000101</v>
          </cell>
          <cell r="L141" t="str">
            <v>HCB - FAMILIARES TIEMPO COMPLETO</v>
          </cell>
          <cell r="M141" t="str">
            <v>C-320-1504-4-0-11</v>
          </cell>
          <cell r="N141" t="str">
            <v>HCB - TRADICIONALES FAMILIARES TIEMPO COMPLETO.</v>
          </cell>
          <cell r="O141">
            <v>1</v>
          </cell>
          <cell r="P141">
            <v>12</v>
          </cell>
          <cell r="Q141">
            <v>12</v>
          </cell>
          <cell r="R141">
            <v>114.12000274658203</v>
          </cell>
          <cell r="S141">
            <v>0</v>
          </cell>
          <cell r="T141">
            <v>14.579999923706055</v>
          </cell>
          <cell r="U141">
            <v>3.7799999713897705</v>
          </cell>
          <cell r="V141">
            <v>14.579999923706055</v>
          </cell>
          <cell r="W141">
            <v>4.679999828338623</v>
          </cell>
          <cell r="X141">
            <v>13.319999694824219</v>
          </cell>
          <cell r="Y141">
            <v>3.7799999713897705</v>
          </cell>
          <cell r="Z141">
            <v>14.579999923706055</v>
          </cell>
          <cell r="AA141">
            <v>14.399999618530273</v>
          </cell>
          <cell r="AB141">
            <v>14.760000228881836</v>
          </cell>
          <cell r="AC141">
            <v>15.300000190734863</v>
          </cell>
          <cell r="AD141">
            <v>0.36000001430511475</v>
          </cell>
          <cell r="AE141">
            <v>47001</v>
          </cell>
          <cell r="AF141" t="str">
            <v>SANTA MARTA</v>
          </cell>
          <cell r="AG141" t="str">
            <v>Unidades Servicios</v>
          </cell>
          <cell r="AH141" t="str">
            <v>NO</v>
          </cell>
        </row>
        <row r="142">
          <cell r="F142">
            <v>4702001338</v>
          </cell>
          <cell r="G142" t="str">
            <v>HCB  Chimila II</v>
          </cell>
          <cell r="H142" t="str">
            <v>LUZ MARINA ZAPATA</v>
          </cell>
          <cell r="I142" t="str">
            <v>Cll 9B No. 56-05</v>
          </cell>
          <cell r="J142" t="str">
            <v>4335197</v>
          </cell>
          <cell r="K142" t="str">
            <v>42000500000102</v>
          </cell>
          <cell r="L142" t="str">
            <v>HCB - FAMILIARES MEDIO TIEMPO</v>
          </cell>
          <cell r="M142" t="str">
            <v>C-320-1504-4-0-12</v>
          </cell>
          <cell r="N142" t="str">
            <v>HCB - TRADICIONALES FAMILIARES MEDIO TIEMPO.</v>
          </cell>
          <cell r="O142">
            <v>11</v>
          </cell>
          <cell r="P142">
            <v>132</v>
          </cell>
          <cell r="Q142">
            <v>132</v>
          </cell>
          <cell r="R142">
            <v>1146.4200439453125</v>
          </cell>
          <cell r="S142">
            <v>0</v>
          </cell>
          <cell r="T142">
            <v>160.3800048828125</v>
          </cell>
          <cell r="U142">
            <v>41.580001831054688</v>
          </cell>
          <cell r="V142">
            <v>160.3800048828125</v>
          </cell>
          <cell r="W142">
            <v>51.479999542236328</v>
          </cell>
          <cell r="X142">
            <v>37.619998931884766</v>
          </cell>
          <cell r="Y142">
            <v>41.580001831054688</v>
          </cell>
          <cell r="Z142">
            <v>160.3800048828125</v>
          </cell>
          <cell r="AA142">
            <v>158.39999389648437</v>
          </cell>
          <cell r="AB142">
            <v>162.36000061035156</v>
          </cell>
          <cell r="AC142">
            <v>168.30000305175781</v>
          </cell>
          <cell r="AD142">
            <v>3.9600000381469727</v>
          </cell>
          <cell r="AE142">
            <v>47001</v>
          </cell>
          <cell r="AF142" t="str">
            <v>SANTA MARTA</v>
          </cell>
          <cell r="AG142" t="str">
            <v>Unidades Servicios</v>
          </cell>
          <cell r="AH142" t="str">
            <v>NO</v>
          </cell>
        </row>
        <row r="143">
          <cell r="F143">
            <v>4702001338</v>
          </cell>
          <cell r="G143" t="str">
            <v>HCB  Chimila II</v>
          </cell>
          <cell r="H143" t="str">
            <v>LUZ MARINA ZAPATA</v>
          </cell>
          <cell r="I143" t="str">
            <v>Cll 9B No. 56-05</v>
          </cell>
          <cell r="J143" t="str">
            <v>4335197</v>
          </cell>
          <cell r="K143" t="str">
            <v>420053</v>
          </cell>
          <cell r="L143" t="str">
            <v>HOGAR COMUNITARIO - FAMI - DESPLAZADOS</v>
          </cell>
          <cell r="M143" t="str">
            <v>C-320-1504-2-0-2-4</v>
          </cell>
          <cell r="N143" t="str">
            <v>HCB - FAMI - DESPLAZADOS.</v>
          </cell>
          <cell r="O143">
            <v>1</v>
          </cell>
          <cell r="P143">
            <v>13</v>
          </cell>
          <cell r="Q143">
            <v>26</v>
          </cell>
          <cell r="R143">
            <v>197.33999633789062</v>
          </cell>
          <cell r="S143">
            <v>0</v>
          </cell>
          <cell r="T143">
            <v>17.940000534057617</v>
          </cell>
          <cell r="U143">
            <v>17.940000534057617</v>
          </cell>
          <cell r="V143">
            <v>17.940000534057617</v>
          </cell>
          <cell r="W143">
            <v>17.940000534057617</v>
          </cell>
          <cell r="X143">
            <v>17.940000534057617</v>
          </cell>
          <cell r="Y143">
            <v>17.940000534057617</v>
          </cell>
          <cell r="Z143">
            <v>17.940000534057617</v>
          </cell>
          <cell r="AA143">
            <v>17.940000534057617</v>
          </cell>
          <cell r="AB143">
            <v>17.940000534057617</v>
          </cell>
          <cell r="AC143">
            <v>17.940000534057617</v>
          </cell>
          <cell r="AD143">
            <v>17.940000534057617</v>
          </cell>
          <cell r="AE143">
            <v>47001</v>
          </cell>
          <cell r="AF143" t="str">
            <v>SANTA MARTA</v>
          </cell>
          <cell r="AG143" t="str">
            <v>Unidades Servicios</v>
          </cell>
          <cell r="AH143" t="str">
            <v>NO</v>
          </cell>
        </row>
        <row r="144">
          <cell r="F144">
            <v>4702001338</v>
          </cell>
          <cell r="G144" t="str">
            <v>HCB  Chimila II</v>
          </cell>
          <cell r="H144" t="str">
            <v>LUZ MARINA ZAPATA</v>
          </cell>
          <cell r="I144" t="str">
            <v>Cll 9B No. 56-05</v>
          </cell>
          <cell r="J144" t="str">
            <v>4335197</v>
          </cell>
          <cell r="K144" t="str">
            <v>42005400000102</v>
          </cell>
          <cell r="L144" t="str">
            <v>HCB - FAMILIARES MEDIO TIEMPO - DESPL</v>
          </cell>
          <cell r="M144" t="str">
            <v>C-320-1504-2-0-2-6</v>
          </cell>
          <cell r="N144" t="str">
            <v>HCB - TRADICIONALES FAMILIARES MEDIO TIEMPO - DESPLAZADOS.</v>
          </cell>
          <cell r="O144">
            <v>6</v>
          </cell>
          <cell r="P144">
            <v>72</v>
          </cell>
          <cell r="Q144">
            <v>72</v>
          </cell>
          <cell r="R144">
            <v>689.03997802734375</v>
          </cell>
          <cell r="S144">
            <v>0</v>
          </cell>
          <cell r="T144">
            <v>87.480003356933594</v>
          </cell>
          <cell r="U144">
            <v>22.680000305175781</v>
          </cell>
          <cell r="V144">
            <v>87.480003356933594</v>
          </cell>
          <cell r="W144">
            <v>28.079999923706055</v>
          </cell>
          <cell r="X144">
            <v>79.919998168945313</v>
          </cell>
          <cell r="Y144">
            <v>27</v>
          </cell>
          <cell r="Z144">
            <v>87.480003356933594</v>
          </cell>
          <cell r="AA144">
            <v>86.400001525878906</v>
          </cell>
          <cell r="AB144">
            <v>88.55999755859375</v>
          </cell>
          <cell r="AC144">
            <v>91.800003051757813</v>
          </cell>
          <cell r="AD144">
            <v>2.1600000858306885</v>
          </cell>
          <cell r="AE144">
            <v>47001</v>
          </cell>
          <cell r="AF144" t="str">
            <v>SANTA MARTA</v>
          </cell>
          <cell r="AG144" t="str">
            <v>Unidades Servicios</v>
          </cell>
          <cell r="AH144" t="str">
            <v>NO</v>
          </cell>
        </row>
        <row r="145">
          <cell r="F145">
            <v>4702001339</v>
          </cell>
          <cell r="G145" t="str">
            <v xml:space="preserve">HCB El Yucal </v>
          </cell>
          <cell r="H145" t="str">
            <v>ELVIA CASTILLA</v>
          </cell>
          <cell r="I145" t="str">
            <v>KRA 66B No. 39-48</v>
          </cell>
          <cell r="J145" t="str">
            <v>4336288</v>
          </cell>
          <cell r="K145" t="str">
            <v>420004</v>
          </cell>
          <cell r="L145" t="str">
            <v>HOGAR COMUNITARIO - FAMI</v>
          </cell>
          <cell r="M145" t="str">
            <v>C-320-1504-4-0-10</v>
          </cell>
          <cell r="N145" t="str">
            <v>HCB - FAMI.</v>
          </cell>
          <cell r="O145">
            <v>5</v>
          </cell>
          <cell r="P145">
            <v>65</v>
          </cell>
          <cell r="Q145">
            <v>130</v>
          </cell>
          <cell r="R145">
            <v>986.70001220703125</v>
          </cell>
          <cell r="S145">
            <v>0</v>
          </cell>
          <cell r="T145">
            <v>89.699996948242188</v>
          </cell>
          <cell r="U145">
            <v>89.699996948242188</v>
          </cell>
          <cell r="V145">
            <v>89.699996948242188</v>
          </cell>
          <cell r="W145">
            <v>89.699996948242188</v>
          </cell>
          <cell r="X145">
            <v>89.699996948242188</v>
          </cell>
          <cell r="Y145">
            <v>89.699996948242188</v>
          </cell>
          <cell r="Z145">
            <v>89.699996948242188</v>
          </cell>
          <cell r="AA145">
            <v>89.699996948242188</v>
          </cell>
          <cell r="AB145">
            <v>89.699996948242188</v>
          </cell>
          <cell r="AC145">
            <v>89.699996948242188</v>
          </cell>
          <cell r="AD145">
            <v>89.699996948242188</v>
          </cell>
          <cell r="AE145">
            <v>47001</v>
          </cell>
          <cell r="AF145" t="str">
            <v>SANTA MARTA</v>
          </cell>
          <cell r="AG145" t="str">
            <v>Unidades Servicios</v>
          </cell>
          <cell r="AH145" t="str">
            <v>NO</v>
          </cell>
        </row>
        <row r="146">
          <cell r="F146">
            <v>4702001339</v>
          </cell>
          <cell r="G146" t="str">
            <v xml:space="preserve">HCB El Yucal </v>
          </cell>
          <cell r="H146" t="str">
            <v>ELVIA CASTILLA</v>
          </cell>
          <cell r="I146" t="str">
            <v>KRA 66B No. 39-48</v>
          </cell>
          <cell r="J146" t="str">
            <v>4336288</v>
          </cell>
          <cell r="K146" t="str">
            <v>42000500000101</v>
          </cell>
          <cell r="L146" t="str">
            <v>HCB - FAMILIARES TIEMPO COMPLETO</v>
          </cell>
          <cell r="M146" t="str">
            <v>C-320-1504-4-0-11</v>
          </cell>
          <cell r="N146" t="str">
            <v>HCB - TRADICIONALES FAMILIARES TIEMPO COMPLETO.</v>
          </cell>
          <cell r="O146">
            <v>1</v>
          </cell>
          <cell r="P146">
            <v>12</v>
          </cell>
          <cell r="Q146">
            <v>12</v>
          </cell>
          <cell r="R146">
            <v>114.12000274658203</v>
          </cell>
          <cell r="S146">
            <v>0</v>
          </cell>
          <cell r="T146">
            <v>14.579999923706055</v>
          </cell>
          <cell r="U146">
            <v>3.7799999713897705</v>
          </cell>
          <cell r="V146">
            <v>14.579999923706055</v>
          </cell>
          <cell r="W146">
            <v>4.679999828338623</v>
          </cell>
          <cell r="X146">
            <v>13.319999694824219</v>
          </cell>
          <cell r="Y146">
            <v>3.7799999713897705</v>
          </cell>
          <cell r="Z146">
            <v>14.579999923706055</v>
          </cell>
          <cell r="AA146">
            <v>14.399999618530273</v>
          </cell>
          <cell r="AB146">
            <v>14.760000228881836</v>
          </cell>
          <cell r="AC146">
            <v>15.300000190734863</v>
          </cell>
          <cell r="AD146">
            <v>0.36000001430511475</v>
          </cell>
          <cell r="AE146">
            <v>47001</v>
          </cell>
          <cell r="AF146" t="str">
            <v>SANTA MARTA</v>
          </cell>
          <cell r="AG146" t="str">
            <v>Unidades Servicios</v>
          </cell>
          <cell r="AH146" t="str">
            <v>NO</v>
          </cell>
        </row>
        <row r="147">
          <cell r="F147">
            <v>4702001339</v>
          </cell>
          <cell r="G147" t="str">
            <v xml:space="preserve">HCB El Yucal </v>
          </cell>
          <cell r="H147" t="str">
            <v>ELVIA CASTILLA</v>
          </cell>
          <cell r="I147" t="str">
            <v>KRA 66B No. 39-48</v>
          </cell>
          <cell r="J147" t="str">
            <v>4336288</v>
          </cell>
          <cell r="K147" t="str">
            <v>42000500000102</v>
          </cell>
          <cell r="L147" t="str">
            <v>HCB - FAMILIARES MEDIO TIEMPO</v>
          </cell>
          <cell r="M147" t="str">
            <v>C-320-1504-4-0-12</v>
          </cell>
          <cell r="N147" t="str">
            <v>HCB - TRADICIONALES FAMILIARES MEDIO TIEMPO.</v>
          </cell>
          <cell r="O147">
            <v>11</v>
          </cell>
          <cell r="P147">
            <v>132</v>
          </cell>
          <cell r="Q147">
            <v>132</v>
          </cell>
          <cell r="R147">
            <v>1146.4200439453125</v>
          </cell>
          <cell r="S147">
            <v>0</v>
          </cell>
          <cell r="T147">
            <v>160.3800048828125</v>
          </cell>
          <cell r="U147">
            <v>41.580001831054688</v>
          </cell>
          <cell r="V147">
            <v>160.3800048828125</v>
          </cell>
          <cell r="W147">
            <v>51.479999542236328</v>
          </cell>
          <cell r="X147">
            <v>37.619998931884766</v>
          </cell>
          <cell r="Y147">
            <v>41.580001831054688</v>
          </cell>
          <cell r="Z147">
            <v>160.3800048828125</v>
          </cell>
          <cell r="AA147">
            <v>158.39999389648437</v>
          </cell>
          <cell r="AB147">
            <v>162.36000061035156</v>
          </cell>
          <cell r="AC147">
            <v>168.30000305175781</v>
          </cell>
          <cell r="AD147">
            <v>3.9600000381469727</v>
          </cell>
          <cell r="AE147">
            <v>47001</v>
          </cell>
          <cell r="AF147" t="str">
            <v>SANTA MARTA</v>
          </cell>
          <cell r="AG147" t="str">
            <v>Unidades Servicios</v>
          </cell>
          <cell r="AH147" t="str">
            <v>NO</v>
          </cell>
        </row>
        <row r="148">
          <cell r="F148">
            <v>4702001339</v>
          </cell>
          <cell r="G148" t="str">
            <v xml:space="preserve">HCB El Yucal </v>
          </cell>
          <cell r="H148" t="str">
            <v>ELVIA CASTILLA</v>
          </cell>
          <cell r="I148" t="str">
            <v>KRA 66B No. 39-48</v>
          </cell>
          <cell r="J148" t="str">
            <v>4336288</v>
          </cell>
          <cell r="K148" t="str">
            <v>42005400000102</v>
          </cell>
          <cell r="L148" t="str">
            <v>HCB - FAMILIARES MEDIO TIEMPO - DESPL</v>
          </cell>
          <cell r="M148" t="str">
            <v>C-320-1504-2-0-2-6</v>
          </cell>
          <cell r="N148" t="str">
            <v>HCB - TRADICIONALES FAMILIARES MEDIO TIEMPO - DESPLAZADOS.</v>
          </cell>
          <cell r="O148">
            <v>1</v>
          </cell>
          <cell r="P148">
            <v>12</v>
          </cell>
          <cell r="Q148">
            <v>12</v>
          </cell>
          <cell r="R148">
            <v>114.83999633789063</v>
          </cell>
          <cell r="S148">
            <v>0</v>
          </cell>
          <cell r="T148">
            <v>14.579999923706055</v>
          </cell>
          <cell r="U148">
            <v>3.7799999713897705</v>
          </cell>
          <cell r="V148">
            <v>14.579999923706055</v>
          </cell>
          <cell r="W148">
            <v>4.679999828338623</v>
          </cell>
          <cell r="X148">
            <v>13.319999694824219</v>
          </cell>
          <cell r="Y148">
            <v>4.5</v>
          </cell>
          <cell r="Z148">
            <v>14.579999923706055</v>
          </cell>
          <cell r="AA148">
            <v>14.399999618530273</v>
          </cell>
          <cell r="AB148">
            <v>14.760000228881836</v>
          </cell>
          <cell r="AC148">
            <v>15.300000190734863</v>
          </cell>
          <cell r="AD148">
            <v>0.36000001430511475</v>
          </cell>
          <cell r="AE148">
            <v>47001</v>
          </cell>
          <cell r="AF148" t="str">
            <v>SANTA MARTA</v>
          </cell>
          <cell r="AG148" t="str">
            <v>Unidades Servicios</v>
          </cell>
          <cell r="AH148" t="str">
            <v>NO</v>
          </cell>
        </row>
        <row r="149">
          <cell r="F149">
            <v>4702001340</v>
          </cell>
          <cell r="G149" t="str">
            <v>HCB Juan XXIII</v>
          </cell>
          <cell r="H149" t="str">
            <v>BETTY COGOLLO</v>
          </cell>
          <cell r="I149" t="str">
            <v xml:space="preserve">Cra 24 No.10C-58 </v>
          </cell>
          <cell r="J149" t="str">
            <v xml:space="preserve"> 4205530</v>
          </cell>
          <cell r="K149" t="str">
            <v>420004</v>
          </cell>
          <cell r="L149" t="str">
            <v>HOGAR COMUNITARIO - FAMI</v>
          </cell>
          <cell r="M149" t="str">
            <v>C-320-1504-4-0-10</v>
          </cell>
          <cell r="N149" t="str">
            <v>HCB - FAMI.</v>
          </cell>
          <cell r="O149">
            <v>4</v>
          </cell>
          <cell r="P149">
            <v>52</v>
          </cell>
          <cell r="Q149">
            <v>104</v>
          </cell>
          <cell r="R149">
            <v>789.3599853515625</v>
          </cell>
          <cell r="S149">
            <v>0</v>
          </cell>
          <cell r="T149">
            <v>71.760002136230469</v>
          </cell>
          <cell r="U149">
            <v>71.760002136230469</v>
          </cell>
          <cell r="V149">
            <v>71.760002136230469</v>
          </cell>
          <cell r="W149">
            <v>71.760002136230469</v>
          </cell>
          <cell r="X149">
            <v>71.760002136230469</v>
          </cell>
          <cell r="Y149">
            <v>71.760002136230469</v>
          </cell>
          <cell r="Z149">
            <v>71.760002136230469</v>
          </cell>
          <cell r="AA149">
            <v>71.760002136230469</v>
          </cell>
          <cell r="AB149">
            <v>71.760002136230469</v>
          </cell>
          <cell r="AC149">
            <v>71.760002136230469</v>
          </cell>
          <cell r="AD149">
            <v>71.760002136230469</v>
          </cell>
          <cell r="AE149">
            <v>47001</v>
          </cell>
          <cell r="AF149" t="str">
            <v>SANTA MARTA</v>
          </cell>
          <cell r="AG149" t="str">
            <v>Unidades Servicios</v>
          </cell>
          <cell r="AH149" t="str">
            <v>NO</v>
          </cell>
        </row>
        <row r="150">
          <cell r="F150">
            <v>4702001340</v>
          </cell>
          <cell r="G150" t="str">
            <v>HCB Juan XXIII</v>
          </cell>
          <cell r="H150" t="str">
            <v>BETTY COGOLLO</v>
          </cell>
          <cell r="I150" t="str">
            <v xml:space="preserve">Cra 24 No.10C-58 </v>
          </cell>
          <cell r="J150" t="str">
            <v xml:space="preserve"> 4205530</v>
          </cell>
          <cell r="K150" t="str">
            <v>42000500000102</v>
          </cell>
          <cell r="L150" t="str">
            <v>HCB - FAMILIARES MEDIO TIEMPO</v>
          </cell>
          <cell r="M150" t="str">
            <v>C-320-1504-4-0-12</v>
          </cell>
          <cell r="N150" t="str">
            <v>HCB - TRADICIONALES FAMILIARES MEDIO TIEMPO.</v>
          </cell>
          <cell r="O150">
            <v>8</v>
          </cell>
          <cell r="P150">
            <v>96</v>
          </cell>
          <cell r="Q150">
            <v>96</v>
          </cell>
          <cell r="R150">
            <v>833.760009765625</v>
          </cell>
          <cell r="S150">
            <v>0</v>
          </cell>
          <cell r="T150">
            <v>116.63999938964844</v>
          </cell>
          <cell r="U150">
            <v>30.239999771118164</v>
          </cell>
          <cell r="V150">
            <v>116.63999938964844</v>
          </cell>
          <cell r="W150">
            <v>37.439998626708984</v>
          </cell>
          <cell r="X150">
            <v>27.360000610351563</v>
          </cell>
          <cell r="Y150">
            <v>30.239999771118164</v>
          </cell>
          <cell r="Z150">
            <v>116.63999938964844</v>
          </cell>
          <cell r="AA150">
            <v>115.19999694824219</v>
          </cell>
          <cell r="AB150">
            <v>118.08000183105469</v>
          </cell>
          <cell r="AC150">
            <v>122.40000152587891</v>
          </cell>
          <cell r="AD150">
            <v>2.880000114440918</v>
          </cell>
          <cell r="AE150">
            <v>47001</v>
          </cell>
          <cell r="AF150" t="str">
            <v>SANTA MARTA</v>
          </cell>
          <cell r="AG150" t="str">
            <v>Unidades Servicios</v>
          </cell>
          <cell r="AH150" t="str">
            <v>NO</v>
          </cell>
        </row>
        <row r="151">
          <cell r="F151">
            <v>4702001341</v>
          </cell>
          <cell r="G151" t="str">
            <v>HCB Los Fundadores</v>
          </cell>
          <cell r="H151" t="str">
            <v>EMILIA  MAGALI HENAO</v>
          </cell>
          <cell r="I151" t="str">
            <v>Cll 9C No.59-36</v>
          </cell>
          <cell r="J151" t="str">
            <v>3157474042</v>
          </cell>
          <cell r="K151" t="str">
            <v>420004</v>
          </cell>
          <cell r="L151" t="str">
            <v>HOGAR COMUNITARIO - FAMI</v>
          </cell>
          <cell r="M151" t="str">
            <v>C-320-1504-4-0-10</v>
          </cell>
          <cell r="N151" t="str">
            <v>HCB - FAMI.</v>
          </cell>
          <cell r="O151">
            <v>2</v>
          </cell>
          <cell r="P151">
            <v>26</v>
          </cell>
          <cell r="Q151">
            <v>52</v>
          </cell>
          <cell r="R151">
            <v>394.67999267578125</v>
          </cell>
          <cell r="S151">
            <v>0</v>
          </cell>
          <cell r="T151">
            <v>35.880001068115234</v>
          </cell>
          <cell r="U151">
            <v>35.880001068115234</v>
          </cell>
          <cell r="V151">
            <v>35.880001068115234</v>
          </cell>
          <cell r="W151">
            <v>35.880001068115234</v>
          </cell>
          <cell r="X151">
            <v>35.880001068115234</v>
          </cell>
          <cell r="Y151">
            <v>35.880001068115234</v>
          </cell>
          <cell r="Z151">
            <v>35.880001068115234</v>
          </cell>
          <cell r="AA151">
            <v>35.880001068115234</v>
          </cell>
          <cell r="AB151">
            <v>35.880001068115234</v>
          </cell>
          <cell r="AC151">
            <v>35.880001068115234</v>
          </cell>
          <cell r="AD151">
            <v>35.880001068115234</v>
          </cell>
          <cell r="AE151">
            <v>47001</v>
          </cell>
          <cell r="AF151" t="str">
            <v>SANTA MARTA</v>
          </cell>
          <cell r="AG151" t="str">
            <v>Unidades Servicios</v>
          </cell>
          <cell r="AH151" t="str">
            <v>NO</v>
          </cell>
        </row>
        <row r="152">
          <cell r="F152">
            <v>4702001341</v>
          </cell>
          <cell r="G152" t="str">
            <v>HCB Los Fundadores</v>
          </cell>
          <cell r="H152" t="str">
            <v>EMILIA  MAGALI HENAO</v>
          </cell>
          <cell r="I152" t="str">
            <v>Cll 9C No.59-36</v>
          </cell>
          <cell r="J152" t="str">
            <v>3157474042</v>
          </cell>
          <cell r="K152" t="str">
            <v>42000500000101</v>
          </cell>
          <cell r="L152" t="str">
            <v>HCB - FAMILIARES TIEMPO COMPLETO</v>
          </cell>
          <cell r="M152" t="str">
            <v>C-320-1504-4-0-11</v>
          </cell>
          <cell r="N152" t="str">
            <v>HCB - TRADICIONALES FAMILIARES TIEMPO COMPLETO.</v>
          </cell>
          <cell r="O152">
            <v>1</v>
          </cell>
          <cell r="P152">
            <v>12</v>
          </cell>
          <cell r="Q152">
            <v>12</v>
          </cell>
          <cell r="R152">
            <v>114.12000274658203</v>
          </cell>
          <cell r="S152">
            <v>0</v>
          </cell>
          <cell r="T152">
            <v>14.579999923706055</v>
          </cell>
          <cell r="U152">
            <v>3.7799999713897705</v>
          </cell>
          <cell r="V152">
            <v>14.579999923706055</v>
          </cell>
          <cell r="W152">
            <v>4.679999828338623</v>
          </cell>
          <cell r="X152">
            <v>13.319999694824219</v>
          </cell>
          <cell r="Y152">
            <v>3.7799999713897705</v>
          </cell>
          <cell r="Z152">
            <v>14.579999923706055</v>
          </cell>
          <cell r="AA152">
            <v>14.399999618530273</v>
          </cell>
          <cell r="AB152">
            <v>14.760000228881836</v>
          </cell>
          <cell r="AC152">
            <v>15.300000190734863</v>
          </cell>
          <cell r="AD152">
            <v>0.36000001430511475</v>
          </cell>
          <cell r="AE152">
            <v>47001</v>
          </cell>
          <cell r="AF152" t="str">
            <v>SANTA MARTA</v>
          </cell>
          <cell r="AG152" t="str">
            <v>Unidades Servicios</v>
          </cell>
          <cell r="AH152" t="str">
            <v>NO</v>
          </cell>
        </row>
        <row r="153">
          <cell r="F153">
            <v>4702001341</v>
          </cell>
          <cell r="G153" t="str">
            <v>HCB Los Fundadores</v>
          </cell>
          <cell r="H153" t="str">
            <v>EMILIA  MAGALI HENAO</v>
          </cell>
          <cell r="I153" t="str">
            <v>Cll 9C No.59-36</v>
          </cell>
          <cell r="J153" t="str">
            <v>3157474042</v>
          </cell>
          <cell r="K153" t="str">
            <v>42000500000102</v>
          </cell>
          <cell r="L153" t="str">
            <v>HCB - FAMILIARES MEDIO TIEMPO</v>
          </cell>
          <cell r="M153" t="str">
            <v>C-320-1504-4-0-12</v>
          </cell>
          <cell r="N153" t="str">
            <v>HCB - TRADICIONALES FAMILIARES MEDIO TIEMPO.</v>
          </cell>
          <cell r="O153">
            <v>4</v>
          </cell>
          <cell r="P153">
            <v>48</v>
          </cell>
          <cell r="Q153">
            <v>48</v>
          </cell>
          <cell r="R153">
            <v>416.8800048828125</v>
          </cell>
          <cell r="S153">
            <v>0</v>
          </cell>
          <cell r="T153">
            <v>58.319999694824219</v>
          </cell>
          <cell r="U153">
            <v>15.119999885559082</v>
          </cell>
          <cell r="V153">
            <v>58.319999694824219</v>
          </cell>
          <cell r="W153">
            <v>18.719999313354492</v>
          </cell>
          <cell r="X153">
            <v>13.680000305175781</v>
          </cell>
          <cell r="Y153">
            <v>15.119999885559082</v>
          </cell>
          <cell r="Z153">
            <v>58.319999694824219</v>
          </cell>
          <cell r="AA153">
            <v>57.599998474121094</v>
          </cell>
          <cell r="AB153">
            <v>59.040000915527344</v>
          </cell>
          <cell r="AC153">
            <v>61.200000762939453</v>
          </cell>
          <cell r="AD153">
            <v>1.440000057220459</v>
          </cell>
          <cell r="AE153">
            <v>47001</v>
          </cell>
          <cell r="AF153" t="str">
            <v>SANTA MARTA</v>
          </cell>
          <cell r="AG153" t="str">
            <v>Unidades Servicios</v>
          </cell>
          <cell r="AH153" t="str">
            <v>NO</v>
          </cell>
        </row>
        <row r="154">
          <cell r="F154">
            <v>4702001341</v>
          </cell>
          <cell r="G154" t="str">
            <v>HCB Los Fundadores</v>
          </cell>
          <cell r="H154" t="str">
            <v>EMILIA  MAGALI HENAO</v>
          </cell>
          <cell r="I154" t="str">
            <v>Cll 9C No.59-36</v>
          </cell>
          <cell r="J154" t="str">
            <v>3157474042</v>
          </cell>
          <cell r="K154" t="str">
            <v>420053</v>
          </cell>
          <cell r="L154" t="str">
            <v>HOGAR COMUNITARIO - FAMI - DESPLAZADOS</v>
          </cell>
          <cell r="M154" t="str">
            <v>C-320-1504-2-0-2-4</v>
          </cell>
          <cell r="N154" t="str">
            <v>HCB - FAMI - DESPLAZADOS.</v>
          </cell>
          <cell r="O154">
            <v>2</v>
          </cell>
          <cell r="P154">
            <v>26</v>
          </cell>
          <cell r="Q154">
            <v>52</v>
          </cell>
          <cell r="R154">
            <v>394.67999267578125</v>
          </cell>
          <cell r="S154">
            <v>0</v>
          </cell>
          <cell r="T154">
            <v>35.880001068115234</v>
          </cell>
          <cell r="U154">
            <v>35.880001068115234</v>
          </cell>
          <cell r="V154">
            <v>35.880001068115234</v>
          </cell>
          <cell r="W154">
            <v>35.880001068115234</v>
          </cell>
          <cell r="X154">
            <v>35.880001068115234</v>
          </cell>
          <cell r="Y154">
            <v>35.880001068115234</v>
          </cell>
          <cell r="Z154">
            <v>35.880001068115234</v>
          </cell>
          <cell r="AA154">
            <v>35.880001068115234</v>
          </cell>
          <cell r="AB154">
            <v>35.880001068115234</v>
          </cell>
          <cell r="AC154">
            <v>35.880001068115234</v>
          </cell>
          <cell r="AD154">
            <v>35.880001068115234</v>
          </cell>
          <cell r="AE154">
            <v>47001</v>
          </cell>
          <cell r="AF154" t="str">
            <v>SANTA MARTA</v>
          </cell>
          <cell r="AG154" t="str">
            <v>Unidades Servicios</v>
          </cell>
          <cell r="AH154" t="str">
            <v>NO</v>
          </cell>
        </row>
        <row r="155">
          <cell r="F155">
            <v>4702001341</v>
          </cell>
          <cell r="G155" t="str">
            <v>HCB Los Fundadores</v>
          </cell>
          <cell r="H155" t="str">
            <v>EMILIA  MAGALI HENAO</v>
          </cell>
          <cell r="I155" t="str">
            <v>Cll 9C No.59-36</v>
          </cell>
          <cell r="J155" t="str">
            <v>3157474042</v>
          </cell>
          <cell r="K155" t="str">
            <v>42005400000102</v>
          </cell>
          <cell r="L155" t="str">
            <v>HCB - FAMILIARES MEDIO TIEMPO - DESPL</v>
          </cell>
          <cell r="M155" t="str">
            <v>C-320-1504-2-0-2-6</v>
          </cell>
          <cell r="N155" t="str">
            <v>HCB - TRADICIONALES FAMILIARES MEDIO TIEMPO - DESPLAZADOS.</v>
          </cell>
          <cell r="O155">
            <v>7</v>
          </cell>
          <cell r="P155">
            <v>84</v>
          </cell>
          <cell r="Q155">
            <v>84</v>
          </cell>
          <cell r="R155">
            <v>803.8800048828125</v>
          </cell>
          <cell r="S155">
            <v>0</v>
          </cell>
          <cell r="T155">
            <v>102.05999755859375</v>
          </cell>
          <cell r="U155">
            <v>26.459999084472656</v>
          </cell>
          <cell r="V155">
            <v>102.05999755859375</v>
          </cell>
          <cell r="W155">
            <v>32.759998321533203</v>
          </cell>
          <cell r="X155">
            <v>93.239997863769531</v>
          </cell>
          <cell r="Y155">
            <v>31.5</v>
          </cell>
          <cell r="Z155">
            <v>102.05999755859375</v>
          </cell>
          <cell r="AA155">
            <v>100.80000305175781</v>
          </cell>
          <cell r="AB155">
            <v>103.31999969482422</v>
          </cell>
          <cell r="AC155">
            <v>107.09999847412109</v>
          </cell>
          <cell r="AD155">
            <v>2.5199999809265137</v>
          </cell>
          <cell r="AE155">
            <v>47001</v>
          </cell>
          <cell r="AF155" t="str">
            <v>SANTA MARTA</v>
          </cell>
          <cell r="AG155" t="str">
            <v>Unidades Servicios</v>
          </cell>
          <cell r="AH155" t="str">
            <v>NO</v>
          </cell>
        </row>
        <row r="156">
          <cell r="F156">
            <v>4702001342</v>
          </cell>
          <cell r="G156" t="str">
            <v>HCB Luis Carlos Galan</v>
          </cell>
          <cell r="H156" t="str">
            <v>LUZ MARINA MERCADO</v>
          </cell>
          <cell r="I156" t="str">
            <v>CARRERA 59B No. 9K-33</v>
          </cell>
          <cell r="J156" t="str">
            <v>313-5193950</v>
          </cell>
          <cell r="K156" t="str">
            <v>420004</v>
          </cell>
          <cell r="L156" t="str">
            <v>HOGAR COMUNITARIO - FAMI</v>
          </cell>
          <cell r="M156" t="str">
            <v>C-320-1504-4-0-10</v>
          </cell>
          <cell r="N156" t="str">
            <v>HCB - FAMI.</v>
          </cell>
          <cell r="O156">
            <v>4</v>
          </cell>
          <cell r="P156">
            <v>52</v>
          </cell>
          <cell r="Q156">
            <v>104</v>
          </cell>
          <cell r="R156">
            <v>789.3599853515625</v>
          </cell>
          <cell r="S156">
            <v>0</v>
          </cell>
          <cell r="T156">
            <v>71.760002136230469</v>
          </cell>
          <cell r="U156">
            <v>71.760002136230469</v>
          </cell>
          <cell r="V156">
            <v>71.760002136230469</v>
          </cell>
          <cell r="W156">
            <v>71.760002136230469</v>
          </cell>
          <cell r="X156">
            <v>71.760002136230469</v>
          </cell>
          <cell r="Y156">
            <v>71.760002136230469</v>
          </cell>
          <cell r="Z156">
            <v>71.760002136230469</v>
          </cell>
          <cell r="AA156">
            <v>71.760002136230469</v>
          </cell>
          <cell r="AB156">
            <v>71.760002136230469</v>
          </cell>
          <cell r="AC156">
            <v>71.760002136230469</v>
          </cell>
          <cell r="AD156">
            <v>71.760002136230469</v>
          </cell>
          <cell r="AE156">
            <v>47001</v>
          </cell>
          <cell r="AF156" t="str">
            <v>SANTA MARTA</v>
          </cell>
          <cell r="AG156" t="str">
            <v>Unidades Servicios</v>
          </cell>
          <cell r="AH156" t="str">
            <v>NO</v>
          </cell>
        </row>
        <row r="157">
          <cell r="F157">
            <v>4702001342</v>
          </cell>
          <cell r="G157" t="str">
            <v>HCB Luis Carlos Galan</v>
          </cell>
          <cell r="H157" t="str">
            <v>LUZ MARINA MERCADO</v>
          </cell>
          <cell r="I157" t="str">
            <v>CARRERA 59B No. 9K-33</v>
          </cell>
          <cell r="J157" t="str">
            <v>313-5193950</v>
          </cell>
          <cell r="K157" t="str">
            <v>42000500000102</v>
          </cell>
          <cell r="L157" t="str">
            <v>HCB - FAMILIARES MEDIO TIEMPO</v>
          </cell>
          <cell r="M157" t="str">
            <v>C-320-1504-4-0-12</v>
          </cell>
          <cell r="N157" t="str">
            <v>HCB - TRADICIONALES FAMILIARES MEDIO TIEMPO.</v>
          </cell>
          <cell r="O157">
            <v>8</v>
          </cell>
          <cell r="P157">
            <v>96</v>
          </cell>
          <cell r="Q157">
            <v>96</v>
          </cell>
          <cell r="R157">
            <v>833.760009765625</v>
          </cell>
          <cell r="S157">
            <v>0</v>
          </cell>
          <cell r="T157">
            <v>116.63999938964844</v>
          </cell>
          <cell r="U157">
            <v>30.239999771118164</v>
          </cell>
          <cell r="V157">
            <v>116.63999938964844</v>
          </cell>
          <cell r="W157">
            <v>37.439998626708984</v>
          </cell>
          <cell r="X157">
            <v>27.360000610351563</v>
          </cell>
          <cell r="Y157">
            <v>30.239999771118164</v>
          </cell>
          <cell r="Z157">
            <v>116.63999938964844</v>
          </cell>
          <cell r="AA157">
            <v>115.19999694824219</v>
          </cell>
          <cell r="AB157">
            <v>118.08000183105469</v>
          </cell>
          <cell r="AC157">
            <v>122.40000152587891</v>
          </cell>
          <cell r="AD157">
            <v>2.880000114440918</v>
          </cell>
          <cell r="AE157">
            <v>47001</v>
          </cell>
          <cell r="AF157" t="str">
            <v>SANTA MARTA</v>
          </cell>
          <cell r="AG157" t="str">
            <v>Unidades Servicios</v>
          </cell>
          <cell r="AH157" t="str">
            <v>NO</v>
          </cell>
        </row>
        <row r="158">
          <cell r="F158">
            <v>4702001342</v>
          </cell>
          <cell r="G158" t="str">
            <v>HCB Luis Carlos Galan</v>
          </cell>
          <cell r="H158" t="str">
            <v>LUZ MARINA MERCADO</v>
          </cell>
          <cell r="I158" t="str">
            <v>CARRERA 59B No. 9K-33</v>
          </cell>
          <cell r="J158" t="str">
            <v>313-5193950</v>
          </cell>
          <cell r="K158" t="str">
            <v>420053</v>
          </cell>
          <cell r="L158" t="str">
            <v>HOGAR COMUNITARIO - FAMI - DESPLAZADOS</v>
          </cell>
          <cell r="M158" t="str">
            <v>C-320-1504-2-0-2-4</v>
          </cell>
          <cell r="N158" t="str">
            <v>HCB - FAMI - DESPLAZADOS.</v>
          </cell>
          <cell r="O158">
            <v>2</v>
          </cell>
          <cell r="P158">
            <v>26</v>
          </cell>
          <cell r="Q158">
            <v>52</v>
          </cell>
          <cell r="R158">
            <v>394.67999267578125</v>
          </cell>
          <cell r="S158">
            <v>0</v>
          </cell>
          <cell r="T158">
            <v>35.880001068115234</v>
          </cell>
          <cell r="U158">
            <v>35.880001068115234</v>
          </cell>
          <cell r="V158">
            <v>35.880001068115234</v>
          </cell>
          <cell r="W158">
            <v>35.880001068115234</v>
          </cell>
          <cell r="X158">
            <v>35.880001068115234</v>
          </cell>
          <cell r="Y158">
            <v>35.880001068115234</v>
          </cell>
          <cell r="Z158">
            <v>35.880001068115234</v>
          </cell>
          <cell r="AA158">
            <v>35.880001068115234</v>
          </cell>
          <cell r="AB158">
            <v>35.880001068115234</v>
          </cell>
          <cell r="AC158">
            <v>35.880001068115234</v>
          </cell>
          <cell r="AD158">
            <v>35.880001068115234</v>
          </cell>
          <cell r="AE158">
            <v>47001</v>
          </cell>
          <cell r="AF158" t="str">
            <v>SANTA MARTA</v>
          </cell>
          <cell r="AG158" t="str">
            <v>Unidades Servicios</v>
          </cell>
          <cell r="AH158" t="str">
            <v>NO</v>
          </cell>
        </row>
        <row r="159">
          <cell r="F159">
            <v>4702001342</v>
          </cell>
          <cell r="G159" t="str">
            <v>HCB Luis Carlos Galan</v>
          </cell>
          <cell r="H159" t="str">
            <v>LUZ MARINA MERCADO</v>
          </cell>
          <cell r="I159" t="str">
            <v>CARRERA 59B No. 9K-33</v>
          </cell>
          <cell r="J159" t="str">
            <v>313-5193950</v>
          </cell>
          <cell r="K159" t="str">
            <v>42005400000102</v>
          </cell>
          <cell r="L159" t="str">
            <v>HCB - FAMILIARES MEDIO TIEMPO - DESPL</v>
          </cell>
          <cell r="M159" t="str">
            <v>C-320-1504-2-0-2-6</v>
          </cell>
          <cell r="N159" t="str">
            <v>HCB - TRADICIONALES FAMILIARES MEDIO TIEMPO - DESPLAZADOS.</v>
          </cell>
          <cell r="O159">
            <v>1</v>
          </cell>
          <cell r="P159">
            <v>12</v>
          </cell>
          <cell r="Q159">
            <v>12</v>
          </cell>
          <cell r="R159">
            <v>114.83999633789063</v>
          </cell>
          <cell r="S159">
            <v>0</v>
          </cell>
          <cell r="T159">
            <v>14.579999923706055</v>
          </cell>
          <cell r="U159">
            <v>3.7799999713897705</v>
          </cell>
          <cell r="V159">
            <v>14.579999923706055</v>
          </cell>
          <cell r="W159">
            <v>4.679999828338623</v>
          </cell>
          <cell r="X159">
            <v>13.319999694824219</v>
          </cell>
          <cell r="Y159">
            <v>4.5</v>
          </cell>
          <cell r="Z159">
            <v>14.579999923706055</v>
          </cell>
          <cell r="AA159">
            <v>14.399999618530273</v>
          </cell>
          <cell r="AB159">
            <v>14.760000228881836</v>
          </cell>
          <cell r="AC159">
            <v>15.300000190734863</v>
          </cell>
          <cell r="AD159">
            <v>0.36000001430511475</v>
          </cell>
          <cell r="AE159">
            <v>47001</v>
          </cell>
          <cell r="AF159" t="str">
            <v>SANTA MARTA</v>
          </cell>
          <cell r="AG159" t="str">
            <v>Unidades Servicios</v>
          </cell>
          <cell r="AH159" t="str">
            <v>NO</v>
          </cell>
        </row>
        <row r="160">
          <cell r="F160">
            <v>4702001343</v>
          </cell>
          <cell r="G160" t="str">
            <v>HCB  Luis R. Calvo</v>
          </cell>
          <cell r="H160" t="str">
            <v>LUZ ESTHELA PUELLO DIAZ</v>
          </cell>
          <cell r="I160" t="str">
            <v>DIAGONAL 6 No. 39-63</v>
          </cell>
          <cell r="J160" t="str">
            <v xml:space="preserve"> 4333960</v>
          </cell>
          <cell r="K160" t="str">
            <v>420004</v>
          </cell>
          <cell r="L160" t="str">
            <v>HOGAR COMUNITARIO - FAMI</v>
          </cell>
          <cell r="M160" t="str">
            <v>C-320-1504-4-0-10</v>
          </cell>
          <cell r="N160" t="str">
            <v>HCB - FAMI.</v>
          </cell>
          <cell r="O160">
            <v>2</v>
          </cell>
          <cell r="P160">
            <v>26</v>
          </cell>
          <cell r="Q160">
            <v>52</v>
          </cell>
          <cell r="R160">
            <v>394.67999267578125</v>
          </cell>
          <cell r="S160">
            <v>0</v>
          </cell>
          <cell r="T160">
            <v>35.880001068115234</v>
          </cell>
          <cell r="U160">
            <v>35.880001068115234</v>
          </cell>
          <cell r="V160">
            <v>35.880001068115234</v>
          </cell>
          <cell r="W160">
            <v>35.880001068115234</v>
          </cell>
          <cell r="X160">
            <v>35.880001068115234</v>
          </cell>
          <cell r="Y160">
            <v>35.880001068115234</v>
          </cell>
          <cell r="Z160">
            <v>35.880001068115234</v>
          </cell>
          <cell r="AA160">
            <v>35.880001068115234</v>
          </cell>
          <cell r="AB160">
            <v>35.880001068115234</v>
          </cell>
          <cell r="AC160">
            <v>35.880001068115234</v>
          </cell>
          <cell r="AD160">
            <v>35.880001068115234</v>
          </cell>
          <cell r="AE160">
            <v>47001</v>
          </cell>
          <cell r="AF160" t="str">
            <v>SANTA MARTA</v>
          </cell>
          <cell r="AG160" t="str">
            <v>Unidades Servicios</v>
          </cell>
          <cell r="AH160" t="str">
            <v>NO</v>
          </cell>
        </row>
        <row r="161">
          <cell r="F161">
            <v>4702001343</v>
          </cell>
          <cell r="G161" t="str">
            <v>HCB  Luis R. Calvo</v>
          </cell>
          <cell r="H161" t="str">
            <v>LUZ ESTHELA PUELLO DIAZ</v>
          </cell>
          <cell r="I161" t="str">
            <v>DIAGONAL 6 No. 39-63</v>
          </cell>
          <cell r="J161" t="str">
            <v xml:space="preserve"> 4333960</v>
          </cell>
          <cell r="K161" t="str">
            <v>42000500000101</v>
          </cell>
          <cell r="L161" t="str">
            <v>HCB - FAMILIARES TIEMPO COMPLETO</v>
          </cell>
          <cell r="M161" t="str">
            <v>C-320-1504-4-0-11</v>
          </cell>
          <cell r="N161" t="str">
            <v>HCB - TRADICIONALES FAMILIARES TIEMPO COMPLETO.</v>
          </cell>
          <cell r="O161">
            <v>1</v>
          </cell>
          <cell r="P161">
            <v>12</v>
          </cell>
          <cell r="Q161">
            <v>12</v>
          </cell>
          <cell r="R161">
            <v>114.12000274658203</v>
          </cell>
          <cell r="S161">
            <v>0</v>
          </cell>
          <cell r="T161">
            <v>14.579999923706055</v>
          </cell>
          <cell r="U161">
            <v>3.7799999713897705</v>
          </cell>
          <cell r="V161">
            <v>14.579999923706055</v>
          </cell>
          <cell r="W161">
            <v>4.679999828338623</v>
          </cell>
          <cell r="X161">
            <v>13.319999694824219</v>
          </cell>
          <cell r="Y161">
            <v>3.7799999713897705</v>
          </cell>
          <cell r="Z161">
            <v>14.579999923706055</v>
          </cell>
          <cell r="AA161">
            <v>14.399999618530273</v>
          </cell>
          <cell r="AB161">
            <v>14.760000228881836</v>
          </cell>
          <cell r="AC161">
            <v>15.300000190734863</v>
          </cell>
          <cell r="AD161">
            <v>0.36000001430511475</v>
          </cell>
          <cell r="AE161">
            <v>47001</v>
          </cell>
          <cell r="AF161" t="str">
            <v>SANTA MARTA</v>
          </cell>
          <cell r="AG161" t="str">
            <v>Unidades Servicios</v>
          </cell>
          <cell r="AH161" t="str">
            <v>NO</v>
          </cell>
        </row>
        <row r="162">
          <cell r="F162">
            <v>4702001343</v>
          </cell>
          <cell r="G162" t="str">
            <v>HCB  Luis R. Calvo</v>
          </cell>
          <cell r="H162" t="str">
            <v>LUZ ESTHELA PUELLO DIAZ</v>
          </cell>
          <cell r="I162" t="str">
            <v>DIAGONAL 6 No. 39-63</v>
          </cell>
          <cell r="J162" t="str">
            <v xml:space="preserve"> 4333960</v>
          </cell>
          <cell r="K162" t="str">
            <v>42000500000102</v>
          </cell>
          <cell r="L162" t="str">
            <v>HCB - FAMILIARES MEDIO TIEMPO</v>
          </cell>
          <cell r="M162" t="str">
            <v>C-320-1504-4-0-12</v>
          </cell>
          <cell r="N162" t="str">
            <v>HCB - TRADICIONALES FAMILIARES MEDIO TIEMPO.</v>
          </cell>
          <cell r="O162">
            <v>4</v>
          </cell>
          <cell r="P162">
            <v>48</v>
          </cell>
          <cell r="Q162">
            <v>48</v>
          </cell>
          <cell r="R162">
            <v>416.8800048828125</v>
          </cell>
          <cell r="S162">
            <v>0</v>
          </cell>
          <cell r="T162">
            <v>58.319999694824219</v>
          </cell>
          <cell r="U162">
            <v>15.119999885559082</v>
          </cell>
          <cell r="V162">
            <v>58.319999694824219</v>
          </cell>
          <cell r="W162">
            <v>18.719999313354492</v>
          </cell>
          <cell r="X162">
            <v>13.680000305175781</v>
          </cell>
          <cell r="Y162">
            <v>15.119999885559082</v>
          </cell>
          <cell r="Z162">
            <v>58.319999694824219</v>
          </cell>
          <cell r="AA162">
            <v>57.599998474121094</v>
          </cell>
          <cell r="AB162">
            <v>59.040000915527344</v>
          </cell>
          <cell r="AC162">
            <v>61.200000762939453</v>
          </cell>
          <cell r="AD162">
            <v>1.440000057220459</v>
          </cell>
          <cell r="AE162">
            <v>47001</v>
          </cell>
          <cell r="AF162" t="str">
            <v>SANTA MARTA</v>
          </cell>
          <cell r="AG162" t="str">
            <v>Unidades Servicios</v>
          </cell>
          <cell r="AH162" t="str">
            <v>NO</v>
          </cell>
        </row>
        <row r="163">
          <cell r="F163">
            <v>4702001343</v>
          </cell>
          <cell r="G163" t="str">
            <v>HCB  Luis R. Calvo</v>
          </cell>
          <cell r="H163" t="str">
            <v>LUZ ESTHELA PUELLO DIAZ</v>
          </cell>
          <cell r="I163" t="str">
            <v>DIAGONAL 6 No. 39-63</v>
          </cell>
          <cell r="J163" t="str">
            <v xml:space="preserve"> 4333960</v>
          </cell>
          <cell r="K163" t="str">
            <v>420053</v>
          </cell>
          <cell r="L163" t="str">
            <v>HOGAR COMUNITARIO - FAMI - DESPLAZADOS</v>
          </cell>
          <cell r="M163" t="str">
            <v>C-320-1504-2-0-2-4</v>
          </cell>
          <cell r="N163" t="str">
            <v>HCB - FAMI - DESPLAZADOS.</v>
          </cell>
          <cell r="O163">
            <v>2</v>
          </cell>
          <cell r="P163">
            <v>26</v>
          </cell>
          <cell r="Q163">
            <v>52</v>
          </cell>
          <cell r="R163">
            <v>394.67999267578125</v>
          </cell>
          <cell r="S163">
            <v>0</v>
          </cell>
          <cell r="T163">
            <v>35.880001068115234</v>
          </cell>
          <cell r="U163">
            <v>35.880001068115234</v>
          </cell>
          <cell r="V163">
            <v>35.880001068115234</v>
          </cell>
          <cell r="W163">
            <v>35.880001068115234</v>
          </cell>
          <cell r="X163">
            <v>35.880001068115234</v>
          </cell>
          <cell r="Y163">
            <v>35.880001068115234</v>
          </cell>
          <cell r="Z163">
            <v>35.880001068115234</v>
          </cell>
          <cell r="AA163">
            <v>35.880001068115234</v>
          </cell>
          <cell r="AB163">
            <v>35.880001068115234</v>
          </cell>
          <cell r="AC163">
            <v>35.880001068115234</v>
          </cell>
          <cell r="AD163">
            <v>35.880001068115234</v>
          </cell>
          <cell r="AE163">
            <v>47001</v>
          </cell>
          <cell r="AF163" t="str">
            <v>SANTA MARTA</v>
          </cell>
          <cell r="AG163" t="str">
            <v>Unidades Servicios</v>
          </cell>
          <cell r="AH163" t="str">
            <v>NO</v>
          </cell>
        </row>
        <row r="164">
          <cell r="F164">
            <v>4702001343</v>
          </cell>
          <cell r="G164" t="str">
            <v>HCB  Luis R. Calvo</v>
          </cell>
          <cell r="H164" t="str">
            <v>LUZ ESTHELA PUELLO DIAZ</v>
          </cell>
          <cell r="I164" t="str">
            <v>DIAGONAL 6 No. 39-63</v>
          </cell>
          <cell r="J164" t="str">
            <v xml:space="preserve"> 4333960</v>
          </cell>
          <cell r="K164" t="str">
            <v>42005400000102</v>
          </cell>
          <cell r="L164" t="str">
            <v>HCB - FAMILIARES MEDIO TIEMPO - DESPL</v>
          </cell>
          <cell r="M164" t="str">
            <v>C-320-1504-2-0-2-6</v>
          </cell>
          <cell r="N164" t="str">
            <v>HCB - TRADICIONALES FAMILIARES MEDIO TIEMPO - DESPLAZADOS.</v>
          </cell>
          <cell r="O164">
            <v>4</v>
          </cell>
          <cell r="P164">
            <v>48</v>
          </cell>
          <cell r="Q164">
            <v>48</v>
          </cell>
          <cell r="R164">
            <v>459.3599853515625</v>
          </cell>
          <cell r="S164">
            <v>0</v>
          </cell>
          <cell r="T164">
            <v>58.319999694824219</v>
          </cell>
          <cell r="U164">
            <v>15.119999885559082</v>
          </cell>
          <cell r="V164">
            <v>58.319999694824219</v>
          </cell>
          <cell r="W164">
            <v>18.719999313354492</v>
          </cell>
          <cell r="X164">
            <v>53.279998779296875</v>
          </cell>
          <cell r="Y164">
            <v>18</v>
          </cell>
          <cell r="Z164">
            <v>58.319999694824219</v>
          </cell>
          <cell r="AA164">
            <v>57.599998474121094</v>
          </cell>
          <cell r="AB164">
            <v>59.040000915527344</v>
          </cell>
          <cell r="AC164">
            <v>61.200000762939453</v>
          </cell>
          <cell r="AD164">
            <v>1.440000057220459</v>
          </cell>
          <cell r="AE164">
            <v>47001</v>
          </cell>
          <cell r="AF164" t="str">
            <v>SANTA MARTA</v>
          </cell>
          <cell r="AG164" t="str">
            <v>Unidades Servicios</v>
          </cell>
          <cell r="AH164" t="str">
            <v>NO</v>
          </cell>
        </row>
        <row r="165">
          <cell r="F165">
            <v>4702001344</v>
          </cell>
          <cell r="G165" t="str">
            <v>HCB  Maria Cristina</v>
          </cell>
          <cell r="H165" t="str">
            <v>MARIELA MAESTRE</v>
          </cell>
          <cell r="I165" t="str">
            <v>Cll 10C No.29A-90</v>
          </cell>
          <cell r="J165" t="str">
            <v xml:space="preserve"> 4337619</v>
          </cell>
          <cell r="K165" t="str">
            <v>420004</v>
          </cell>
          <cell r="L165" t="str">
            <v>HOGAR COMUNITARIO - FAMI</v>
          </cell>
          <cell r="M165" t="str">
            <v>C-320-1504-4-0-10</v>
          </cell>
          <cell r="N165" t="str">
            <v>HCB - FAMI.</v>
          </cell>
          <cell r="O165">
            <v>2</v>
          </cell>
          <cell r="P165">
            <v>26</v>
          </cell>
          <cell r="Q165">
            <v>52</v>
          </cell>
          <cell r="R165">
            <v>394.67999267578125</v>
          </cell>
          <cell r="S165">
            <v>0</v>
          </cell>
          <cell r="T165">
            <v>35.880001068115234</v>
          </cell>
          <cell r="U165">
            <v>35.880001068115234</v>
          </cell>
          <cell r="V165">
            <v>35.880001068115234</v>
          </cell>
          <cell r="W165">
            <v>35.880001068115234</v>
          </cell>
          <cell r="X165">
            <v>35.880001068115234</v>
          </cell>
          <cell r="Y165">
            <v>35.880001068115234</v>
          </cell>
          <cell r="Z165">
            <v>35.880001068115234</v>
          </cell>
          <cell r="AA165">
            <v>35.880001068115234</v>
          </cell>
          <cell r="AB165">
            <v>35.880001068115234</v>
          </cell>
          <cell r="AC165">
            <v>35.880001068115234</v>
          </cell>
          <cell r="AD165">
            <v>35.880001068115234</v>
          </cell>
          <cell r="AE165">
            <v>47001</v>
          </cell>
          <cell r="AF165" t="str">
            <v>SANTA MARTA</v>
          </cell>
          <cell r="AG165" t="str">
            <v>Unidades Servicios</v>
          </cell>
          <cell r="AH165" t="str">
            <v>NO</v>
          </cell>
        </row>
        <row r="166">
          <cell r="F166">
            <v>4702001344</v>
          </cell>
          <cell r="G166" t="str">
            <v>HCB  Maria Cristina</v>
          </cell>
          <cell r="H166" t="str">
            <v>MARIELA MAESTRE</v>
          </cell>
          <cell r="I166" t="str">
            <v>Cll 10C No.29A-90</v>
          </cell>
          <cell r="J166" t="str">
            <v xml:space="preserve"> 4337619</v>
          </cell>
          <cell r="K166" t="str">
            <v>42000500000102</v>
          </cell>
          <cell r="L166" t="str">
            <v>HCB - FAMILIARES MEDIO TIEMPO</v>
          </cell>
          <cell r="M166" t="str">
            <v>C-320-1504-4-0-12</v>
          </cell>
          <cell r="N166" t="str">
            <v>HCB - TRADICIONALES FAMILIARES MEDIO TIEMPO.</v>
          </cell>
          <cell r="O166">
            <v>4</v>
          </cell>
          <cell r="P166">
            <v>48</v>
          </cell>
          <cell r="Q166">
            <v>48</v>
          </cell>
          <cell r="R166">
            <v>416.8800048828125</v>
          </cell>
          <cell r="S166">
            <v>0</v>
          </cell>
          <cell r="T166">
            <v>58.319999694824219</v>
          </cell>
          <cell r="U166">
            <v>15.119999885559082</v>
          </cell>
          <cell r="V166">
            <v>58.319999694824219</v>
          </cell>
          <cell r="W166">
            <v>18.719999313354492</v>
          </cell>
          <cell r="X166">
            <v>13.680000305175781</v>
          </cell>
          <cell r="Y166">
            <v>15.119999885559082</v>
          </cell>
          <cell r="Z166">
            <v>58.319999694824219</v>
          </cell>
          <cell r="AA166">
            <v>57.599998474121094</v>
          </cell>
          <cell r="AB166">
            <v>59.040000915527344</v>
          </cell>
          <cell r="AC166">
            <v>61.200000762939453</v>
          </cell>
          <cell r="AD166">
            <v>1.440000057220459</v>
          </cell>
          <cell r="AE166">
            <v>47001</v>
          </cell>
          <cell r="AF166" t="str">
            <v>SANTA MARTA</v>
          </cell>
          <cell r="AG166" t="str">
            <v>Unidades Servicios</v>
          </cell>
          <cell r="AH166" t="str">
            <v>NO</v>
          </cell>
        </row>
        <row r="167">
          <cell r="F167">
            <v>4702001346</v>
          </cell>
          <cell r="G167" t="str">
            <v>HCB  Nacho Vives</v>
          </cell>
          <cell r="H167" t="str">
            <v>ANA YEPEZ</v>
          </cell>
          <cell r="I167" t="str">
            <v>Cll 1D No. 18-85</v>
          </cell>
          <cell r="J167" t="str">
            <v xml:space="preserve"> 4347883</v>
          </cell>
          <cell r="K167" t="str">
            <v>420004</v>
          </cell>
          <cell r="L167" t="str">
            <v>HOGAR COMUNITARIO - FAMI</v>
          </cell>
          <cell r="M167" t="str">
            <v>C-320-1504-4-0-10</v>
          </cell>
          <cell r="N167" t="str">
            <v>HCB - FAMI.</v>
          </cell>
          <cell r="O167">
            <v>3</v>
          </cell>
          <cell r="P167">
            <v>39</v>
          </cell>
          <cell r="Q167">
            <v>78</v>
          </cell>
          <cell r="R167">
            <v>592.02001953125</v>
          </cell>
          <cell r="S167">
            <v>0</v>
          </cell>
          <cell r="T167">
            <v>53.819999694824219</v>
          </cell>
          <cell r="U167">
            <v>53.819999694824219</v>
          </cell>
          <cell r="V167">
            <v>53.819999694824219</v>
          </cell>
          <cell r="W167">
            <v>53.819999694824219</v>
          </cell>
          <cell r="X167">
            <v>53.819999694824219</v>
          </cell>
          <cell r="Y167">
            <v>53.819999694824219</v>
          </cell>
          <cell r="Z167">
            <v>53.819999694824219</v>
          </cell>
          <cell r="AA167">
            <v>53.819999694824219</v>
          </cell>
          <cell r="AB167">
            <v>53.819999694824219</v>
          </cell>
          <cell r="AC167">
            <v>53.819999694824219</v>
          </cell>
          <cell r="AD167">
            <v>53.819999694824219</v>
          </cell>
          <cell r="AE167">
            <v>47001</v>
          </cell>
          <cell r="AF167" t="str">
            <v>SANTA MARTA</v>
          </cell>
          <cell r="AG167" t="str">
            <v>Unidades Servicios</v>
          </cell>
          <cell r="AH167" t="str">
            <v>NO</v>
          </cell>
        </row>
        <row r="168">
          <cell r="F168">
            <v>4702001346</v>
          </cell>
          <cell r="G168" t="str">
            <v>HCB  Nacho Vives</v>
          </cell>
          <cell r="H168" t="str">
            <v>ANA YEPEZ</v>
          </cell>
          <cell r="I168" t="str">
            <v>Cll 1D No. 18-85</v>
          </cell>
          <cell r="J168" t="str">
            <v xml:space="preserve"> 4347883</v>
          </cell>
          <cell r="K168" t="str">
            <v>42000500000102</v>
          </cell>
          <cell r="L168" t="str">
            <v>HCB - FAMILIARES MEDIO TIEMPO</v>
          </cell>
          <cell r="M168" t="str">
            <v>C-320-1504-4-0-12</v>
          </cell>
          <cell r="N168" t="str">
            <v>HCB - TRADICIONALES FAMILIARES MEDIO TIEMPO.</v>
          </cell>
          <cell r="O168">
            <v>11</v>
          </cell>
          <cell r="P168">
            <v>132</v>
          </cell>
          <cell r="Q168">
            <v>132</v>
          </cell>
          <cell r="R168">
            <v>1146.4200439453125</v>
          </cell>
          <cell r="S168">
            <v>0</v>
          </cell>
          <cell r="T168">
            <v>160.3800048828125</v>
          </cell>
          <cell r="U168">
            <v>41.580001831054688</v>
          </cell>
          <cell r="V168">
            <v>160.3800048828125</v>
          </cell>
          <cell r="W168">
            <v>51.479999542236328</v>
          </cell>
          <cell r="X168">
            <v>37.619998931884766</v>
          </cell>
          <cell r="Y168">
            <v>41.580001831054688</v>
          </cell>
          <cell r="Z168">
            <v>160.3800048828125</v>
          </cell>
          <cell r="AA168">
            <v>158.39999389648437</v>
          </cell>
          <cell r="AB168">
            <v>162.36000061035156</v>
          </cell>
          <cell r="AC168">
            <v>168.30000305175781</v>
          </cell>
          <cell r="AD168">
            <v>3.9600000381469727</v>
          </cell>
          <cell r="AE168">
            <v>47001</v>
          </cell>
          <cell r="AF168" t="str">
            <v>SANTA MARTA</v>
          </cell>
          <cell r="AG168" t="str">
            <v>Unidades Servicios</v>
          </cell>
          <cell r="AH168" t="str">
            <v>NO</v>
          </cell>
        </row>
        <row r="169">
          <cell r="F169">
            <v>4702001346</v>
          </cell>
          <cell r="G169" t="str">
            <v>HCB  Nacho Vives</v>
          </cell>
          <cell r="H169" t="str">
            <v>ANA YEPEZ</v>
          </cell>
          <cell r="I169" t="str">
            <v>Cll 1D No. 18-85</v>
          </cell>
          <cell r="J169" t="str">
            <v xml:space="preserve"> 4347883</v>
          </cell>
          <cell r="K169" t="str">
            <v>42005400000102</v>
          </cell>
          <cell r="L169" t="str">
            <v>HCB - FAMILIARES MEDIO TIEMPO - DESPL</v>
          </cell>
          <cell r="M169" t="str">
            <v>C-320-1504-2-0-2-6</v>
          </cell>
          <cell r="N169" t="str">
            <v>HCB - TRADICIONALES FAMILIARES MEDIO TIEMPO - DESPLAZADOS.</v>
          </cell>
          <cell r="O169">
            <v>1</v>
          </cell>
          <cell r="P169">
            <v>12</v>
          </cell>
          <cell r="Q169">
            <v>12</v>
          </cell>
          <cell r="R169">
            <v>114.83999633789063</v>
          </cell>
          <cell r="S169">
            <v>0</v>
          </cell>
          <cell r="T169">
            <v>14.579999923706055</v>
          </cell>
          <cell r="U169">
            <v>3.7799999713897705</v>
          </cell>
          <cell r="V169">
            <v>14.579999923706055</v>
          </cell>
          <cell r="W169">
            <v>4.679999828338623</v>
          </cell>
          <cell r="X169">
            <v>13.319999694824219</v>
          </cell>
          <cell r="Y169">
            <v>4.5</v>
          </cell>
          <cell r="Z169">
            <v>14.579999923706055</v>
          </cell>
          <cell r="AA169">
            <v>14.399999618530273</v>
          </cell>
          <cell r="AB169">
            <v>14.760000228881836</v>
          </cell>
          <cell r="AC169">
            <v>15.300000190734863</v>
          </cell>
          <cell r="AD169">
            <v>0.36000001430511475</v>
          </cell>
          <cell r="AE169">
            <v>47001</v>
          </cell>
          <cell r="AF169" t="str">
            <v>SANTA MARTA</v>
          </cell>
          <cell r="AG169" t="str">
            <v>Unidades Servicios</v>
          </cell>
          <cell r="AH169" t="str">
            <v>NO</v>
          </cell>
        </row>
        <row r="170">
          <cell r="F170">
            <v>4702001347</v>
          </cell>
          <cell r="G170" t="str">
            <v xml:space="preserve">HCB Obrero </v>
          </cell>
          <cell r="H170" t="str">
            <v>BEATRIZ BRITO</v>
          </cell>
          <cell r="I170" t="str">
            <v>Cll 8 No.15-36</v>
          </cell>
          <cell r="J170" t="str">
            <v xml:space="preserve"> 4316155</v>
          </cell>
          <cell r="K170" t="str">
            <v>420004</v>
          </cell>
          <cell r="L170" t="str">
            <v>HOGAR COMUNITARIO - FAMI</v>
          </cell>
          <cell r="M170" t="str">
            <v>C-320-1504-4-0-10</v>
          </cell>
          <cell r="N170" t="str">
            <v>HCB - FAMI.</v>
          </cell>
          <cell r="O170">
            <v>3</v>
          </cell>
          <cell r="P170">
            <v>39</v>
          </cell>
          <cell r="Q170">
            <v>78</v>
          </cell>
          <cell r="R170">
            <v>592.02001953125</v>
          </cell>
          <cell r="S170">
            <v>0</v>
          </cell>
          <cell r="T170">
            <v>53.819999694824219</v>
          </cell>
          <cell r="U170">
            <v>53.819999694824219</v>
          </cell>
          <cell r="V170">
            <v>53.819999694824219</v>
          </cell>
          <cell r="W170">
            <v>53.819999694824219</v>
          </cell>
          <cell r="X170">
            <v>53.819999694824219</v>
          </cell>
          <cell r="Y170">
            <v>53.819999694824219</v>
          </cell>
          <cell r="Z170">
            <v>53.819999694824219</v>
          </cell>
          <cell r="AA170">
            <v>53.819999694824219</v>
          </cell>
          <cell r="AB170">
            <v>53.819999694824219</v>
          </cell>
          <cell r="AC170">
            <v>53.819999694824219</v>
          </cell>
          <cell r="AD170">
            <v>53.819999694824219</v>
          </cell>
          <cell r="AE170">
            <v>47001</v>
          </cell>
          <cell r="AF170" t="str">
            <v>SANTA MARTA</v>
          </cell>
          <cell r="AG170" t="str">
            <v>Unidades Servicios</v>
          </cell>
          <cell r="AH170" t="str">
            <v>NO</v>
          </cell>
        </row>
        <row r="171">
          <cell r="F171">
            <v>4702001347</v>
          </cell>
          <cell r="G171" t="str">
            <v xml:space="preserve">HCB Obrero </v>
          </cell>
          <cell r="H171" t="str">
            <v>BEATRIZ BRITO</v>
          </cell>
          <cell r="I171" t="str">
            <v>Cll 8 No.15-36</v>
          </cell>
          <cell r="J171" t="str">
            <v xml:space="preserve"> 4316155</v>
          </cell>
          <cell r="K171" t="str">
            <v>42000500000102</v>
          </cell>
          <cell r="L171" t="str">
            <v>HCB - FAMILIARES MEDIO TIEMPO</v>
          </cell>
          <cell r="M171" t="str">
            <v>C-320-1504-4-0-12</v>
          </cell>
          <cell r="N171" t="str">
            <v>HCB - TRADICIONALES FAMILIARES MEDIO TIEMPO.</v>
          </cell>
          <cell r="O171">
            <v>3</v>
          </cell>
          <cell r="P171">
            <v>36</v>
          </cell>
          <cell r="Q171">
            <v>36</v>
          </cell>
          <cell r="R171">
            <v>312.66000366210937</v>
          </cell>
          <cell r="S171">
            <v>0</v>
          </cell>
          <cell r="T171">
            <v>43.740001678466797</v>
          </cell>
          <cell r="U171">
            <v>11.340000152587891</v>
          </cell>
          <cell r="V171">
            <v>43.740001678466797</v>
          </cell>
          <cell r="W171">
            <v>14.039999961853027</v>
          </cell>
          <cell r="X171">
            <v>10.260000228881836</v>
          </cell>
          <cell r="Y171">
            <v>11.340000152587891</v>
          </cell>
          <cell r="Z171">
            <v>43.740001678466797</v>
          </cell>
          <cell r="AA171">
            <v>43.200000762939453</v>
          </cell>
          <cell r="AB171">
            <v>44.279998779296875</v>
          </cell>
          <cell r="AC171">
            <v>45.900001525878906</v>
          </cell>
          <cell r="AD171">
            <v>1.0800000429153442</v>
          </cell>
          <cell r="AE171">
            <v>47001</v>
          </cell>
          <cell r="AF171" t="str">
            <v>SANTA MARTA</v>
          </cell>
          <cell r="AG171" t="str">
            <v>Unidades Servicios</v>
          </cell>
          <cell r="AH171" t="str">
            <v>NO</v>
          </cell>
        </row>
        <row r="172">
          <cell r="F172">
            <v>4702001348</v>
          </cell>
          <cell r="G172" t="str">
            <v>HCB Olaya Herrera</v>
          </cell>
          <cell r="H172" t="str">
            <v>SOFIA JIMENEZ MOZO</v>
          </cell>
          <cell r="I172" t="str">
            <v>CALLE 4 # 9 - 19</v>
          </cell>
          <cell r="J172" t="str">
            <v xml:space="preserve"> 320-5070874</v>
          </cell>
          <cell r="K172" t="str">
            <v>420004</v>
          </cell>
          <cell r="L172" t="str">
            <v>HOGAR COMUNITARIO - FAMI</v>
          </cell>
          <cell r="M172" t="str">
            <v>C-320-1504-4-0-10</v>
          </cell>
          <cell r="N172" t="str">
            <v>HCB - FAMI.</v>
          </cell>
          <cell r="O172">
            <v>9</v>
          </cell>
          <cell r="P172">
            <v>117</v>
          </cell>
          <cell r="Q172">
            <v>234</v>
          </cell>
          <cell r="R172">
            <v>1776.06005859375</v>
          </cell>
          <cell r="S172">
            <v>0</v>
          </cell>
          <cell r="T172">
            <v>161.46000671386719</v>
          </cell>
          <cell r="U172">
            <v>161.46000671386719</v>
          </cell>
          <cell r="V172">
            <v>161.46000671386719</v>
          </cell>
          <cell r="W172">
            <v>161.46000671386719</v>
          </cell>
          <cell r="X172">
            <v>161.46000671386719</v>
          </cell>
          <cell r="Y172">
            <v>161.46000671386719</v>
          </cell>
          <cell r="Z172">
            <v>161.46000671386719</v>
          </cell>
          <cell r="AA172">
            <v>161.46000671386719</v>
          </cell>
          <cell r="AB172">
            <v>161.46000671386719</v>
          </cell>
          <cell r="AC172">
            <v>161.46000671386719</v>
          </cell>
          <cell r="AD172">
            <v>161.46000671386719</v>
          </cell>
          <cell r="AE172">
            <v>47001</v>
          </cell>
          <cell r="AF172" t="str">
            <v>SANTA MARTA</v>
          </cell>
          <cell r="AG172" t="str">
            <v>Unidades Servicios</v>
          </cell>
          <cell r="AH172" t="str">
            <v>NO</v>
          </cell>
        </row>
        <row r="173">
          <cell r="F173">
            <v>4702001348</v>
          </cell>
          <cell r="G173" t="str">
            <v>HCB Olaya Herrera</v>
          </cell>
          <cell r="H173" t="str">
            <v>SOFIA JIMENEZ MOZO</v>
          </cell>
          <cell r="I173" t="str">
            <v>CALLE 4 # 9 - 19</v>
          </cell>
          <cell r="J173" t="str">
            <v xml:space="preserve"> 320-5070874</v>
          </cell>
          <cell r="K173" t="str">
            <v>42000500000102</v>
          </cell>
          <cell r="L173" t="str">
            <v>HCB - FAMILIARES MEDIO TIEMPO</v>
          </cell>
          <cell r="M173" t="str">
            <v>C-320-1504-4-0-12</v>
          </cell>
          <cell r="N173" t="str">
            <v>HCB - TRADICIONALES FAMILIARES MEDIO TIEMPO.</v>
          </cell>
          <cell r="O173">
            <v>13</v>
          </cell>
          <cell r="P173">
            <v>156</v>
          </cell>
          <cell r="Q173">
            <v>156</v>
          </cell>
          <cell r="R173">
            <v>1354.8599853515625</v>
          </cell>
          <cell r="S173">
            <v>0</v>
          </cell>
          <cell r="T173">
            <v>189.53999328613281</v>
          </cell>
          <cell r="U173">
            <v>49.139999389648438</v>
          </cell>
          <cell r="V173">
            <v>189.53999328613281</v>
          </cell>
          <cell r="W173">
            <v>60.840000152587891</v>
          </cell>
          <cell r="X173">
            <v>44.459999084472656</v>
          </cell>
          <cell r="Y173">
            <v>49.139999389648438</v>
          </cell>
          <cell r="Z173">
            <v>189.53999328613281</v>
          </cell>
          <cell r="AA173">
            <v>187.19999694824219</v>
          </cell>
          <cell r="AB173">
            <v>191.8800048828125</v>
          </cell>
          <cell r="AC173">
            <v>198.89999389648437</v>
          </cell>
          <cell r="AD173">
            <v>4.679999828338623</v>
          </cell>
          <cell r="AE173">
            <v>47001</v>
          </cell>
          <cell r="AF173" t="str">
            <v>SANTA MARTA</v>
          </cell>
          <cell r="AG173" t="str">
            <v>Unidades Servicios</v>
          </cell>
          <cell r="AH173" t="str">
            <v>NO</v>
          </cell>
        </row>
        <row r="174">
          <cell r="F174">
            <v>4702001349</v>
          </cell>
          <cell r="G174" t="str">
            <v>HCB Olivo</v>
          </cell>
          <cell r="H174" t="str">
            <v>DILIA CARO</v>
          </cell>
          <cell r="I174" t="str">
            <v>Cll 11 A No. 22-90</v>
          </cell>
          <cell r="J174" t="str">
            <v xml:space="preserve"> 4207607</v>
          </cell>
          <cell r="K174" t="str">
            <v>42000500000102</v>
          </cell>
          <cell r="L174" t="str">
            <v>HCB - FAMILIARES MEDIO TIEMPO</v>
          </cell>
          <cell r="M174" t="str">
            <v>C-320-1504-4-0-12</v>
          </cell>
          <cell r="N174" t="str">
            <v>HCB - TRADICIONALES FAMILIARES MEDIO TIEMPO.</v>
          </cell>
          <cell r="O174">
            <v>5</v>
          </cell>
          <cell r="P174">
            <v>60</v>
          </cell>
          <cell r="Q174">
            <v>60</v>
          </cell>
          <cell r="R174">
            <v>521.0999755859375</v>
          </cell>
          <cell r="S174">
            <v>0</v>
          </cell>
          <cell r="T174">
            <v>72.900001525878906</v>
          </cell>
          <cell r="U174">
            <v>18.899999618530273</v>
          </cell>
          <cell r="V174">
            <v>72.900001525878906</v>
          </cell>
          <cell r="W174">
            <v>23.399999618530273</v>
          </cell>
          <cell r="X174">
            <v>17.100000381469727</v>
          </cell>
          <cell r="Y174">
            <v>18.899999618530273</v>
          </cell>
          <cell r="Z174">
            <v>72.900001525878906</v>
          </cell>
          <cell r="AA174">
            <v>72</v>
          </cell>
          <cell r="AB174">
            <v>73.800003051757812</v>
          </cell>
          <cell r="AC174">
            <v>76.5</v>
          </cell>
          <cell r="AD174">
            <v>1.7999999523162842</v>
          </cell>
          <cell r="AE174">
            <v>47001</v>
          </cell>
          <cell r="AF174" t="str">
            <v>SANTA MARTA</v>
          </cell>
          <cell r="AG174" t="str">
            <v>Unidades Servicios</v>
          </cell>
          <cell r="AH174" t="str">
            <v>NO</v>
          </cell>
        </row>
        <row r="175">
          <cell r="F175">
            <v>4702001350</v>
          </cell>
          <cell r="G175" t="str">
            <v>HCB Ondas de Caribe</v>
          </cell>
          <cell r="H175" t="str">
            <v>MIRIAM MERCADO</v>
          </cell>
          <cell r="I175" t="str">
            <v>Cll 10 No.43A-179</v>
          </cell>
          <cell r="J175" t="str">
            <v xml:space="preserve"> 4337008</v>
          </cell>
          <cell r="K175" t="str">
            <v>420004</v>
          </cell>
          <cell r="L175" t="str">
            <v>HOGAR COMUNITARIO - FAMI</v>
          </cell>
          <cell r="M175" t="str">
            <v>C-320-1504-4-0-10</v>
          </cell>
          <cell r="N175" t="str">
            <v>HCB - FAMI.</v>
          </cell>
          <cell r="O175">
            <v>2</v>
          </cell>
          <cell r="P175">
            <v>26</v>
          </cell>
          <cell r="Q175">
            <v>52</v>
          </cell>
          <cell r="R175">
            <v>394.67999267578125</v>
          </cell>
          <cell r="S175">
            <v>0</v>
          </cell>
          <cell r="T175">
            <v>35.880001068115234</v>
          </cell>
          <cell r="U175">
            <v>35.880001068115234</v>
          </cell>
          <cell r="V175">
            <v>35.880001068115234</v>
          </cell>
          <cell r="W175">
            <v>35.880001068115234</v>
          </cell>
          <cell r="X175">
            <v>35.880001068115234</v>
          </cell>
          <cell r="Y175">
            <v>35.880001068115234</v>
          </cell>
          <cell r="Z175">
            <v>35.880001068115234</v>
          </cell>
          <cell r="AA175">
            <v>35.880001068115234</v>
          </cell>
          <cell r="AB175">
            <v>35.880001068115234</v>
          </cell>
          <cell r="AC175">
            <v>35.880001068115234</v>
          </cell>
          <cell r="AD175">
            <v>35.880001068115234</v>
          </cell>
          <cell r="AE175">
            <v>47001</v>
          </cell>
          <cell r="AF175" t="str">
            <v>SANTA MARTA</v>
          </cell>
          <cell r="AG175" t="str">
            <v>Unidades Servicios</v>
          </cell>
          <cell r="AH175" t="str">
            <v>NO</v>
          </cell>
        </row>
        <row r="176">
          <cell r="F176">
            <v>4702001350</v>
          </cell>
          <cell r="G176" t="str">
            <v>HCB Ondas de Caribe</v>
          </cell>
          <cell r="H176" t="str">
            <v>MIRIAM MERCADO</v>
          </cell>
          <cell r="I176" t="str">
            <v>Cll 10 No.43A-179</v>
          </cell>
          <cell r="J176" t="str">
            <v xml:space="preserve"> 4337008</v>
          </cell>
          <cell r="K176" t="str">
            <v>42000500000101</v>
          </cell>
          <cell r="L176" t="str">
            <v>HCB - FAMILIARES TIEMPO COMPLETO</v>
          </cell>
          <cell r="M176" t="str">
            <v>C-320-1504-4-0-11</v>
          </cell>
          <cell r="N176" t="str">
            <v>HCB - TRADICIONALES FAMILIARES TIEMPO COMPLETO.</v>
          </cell>
          <cell r="O176">
            <v>1</v>
          </cell>
          <cell r="P176">
            <v>12</v>
          </cell>
          <cell r="Q176">
            <v>12</v>
          </cell>
          <cell r="R176">
            <v>114.12000274658203</v>
          </cell>
          <cell r="S176">
            <v>0</v>
          </cell>
          <cell r="T176">
            <v>14.579999923706055</v>
          </cell>
          <cell r="U176">
            <v>3.7799999713897705</v>
          </cell>
          <cell r="V176">
            <v>14.579999923706055</v>
          </cell>
          <cell r="W176">
            <v>4.679999828338623</v>
          </cell>
          <cell r="X176">
            <v>13.319999694824219</v>
          </cell>
          <cell r="Y176">
            <v>3.7799999713897705</v>
          </cell>
          <cell r="Z176">
            <v>14.579999923706055</v>
          </cell>
          <cell r="AA176">
            <v>14.399999618530273</v>
          </cell>
          <cell r="AB176">
            <v>14.760000228881836</v>
          </cell>
          <cell r="AC176">
            <v>15.300000190734863</v>
          </cell>
          <cell r="AD176">
            <v>0.36000001430511475</v>
          </cell>
          <cell r="AE176">
            <v>47001</v>
          </cell>
          <cell r="AF176" t="str">
            <v>SANTA MARTA</v>
          </cell>
          <cell r="AG176" t="str">
            <v>Unidades Servicios</v>
          </cell>
          <cell r="AH176" t="str">
            <v>NO</v>
          </cell>
        </row>
        <row r="177">
          <cell r="F177">
            <v>4702001350</v>
          </cell>
          <cell r="G177" t="str">
            <v>HCB Ondas de Caribe</v>
          </cell>
          <cell r="H177" t="str">
            <v>MIRIAM MERCADO</v>
          </cell>
          <cell r="I177" t="str">
            <v>Cll 10 No.43A-179</v>
          </cell>
          <cell r="J177" t="str">
            <v xml:space="preserve"> 4337008</v>
          </cell>
          <cell r="K177" t="str">
            <v>42000500000102</v>
          </cell>
          <cell r="L177" t="str">
            <v>HCB - FAMILIARES MEDIO TIEMPO</v>
          </cell>
          <cell r="M177" t="str">
            <v>C-320-1504-4-0-12</v>
          </cell>
          <cell r="N177" t="str">
            <v>HCB - TRADICIONALES FAMILIARES MEDIO TIEMPO.</v>
          </cell>
          <cell r="O177">
            <v>8</v>
          </cell>
          <cell r="P177">
            <v>96</v>
          </cell>
          <cell r="Q177">
            <v>96</v>
          </cell>
          <cell r="R177">
            <v>833.760009765625</v>
          </cell>
          <cell r="S177">
            <v>0</v>
          </cell>
          <cell r="T177">
            <v>116.63999938964844</v>
          </cell>
          <cell r="U177">
            <v>30.239999771118164</v>
          </cell>
          <cell r="V177">
            <v>116.63999938964844</v>
          </cell>
          <cell r="W177">
            <v>37.439998626708984</v>
          </cell>
          <cell r="X177">
            <v>27.360000610351563</v>
          </cell>
          <cell r="Y177">
            <v>30.239999771118164</v>
          </cell>
          <cell r="Z177">
            <v>116.63999938964844</v>
          </cell>
          <cell r="AA177">
            <v>115.19999694824219</v>
          </cell>
          <cell r="AB177">
            <v>118.08000183105469</v>
          </cell>
          <cell r="AC177">
            <v>122.40000152587891</v>
          </cell>
          <cell r="AD177">
            <v>2.880000114440918</v>
          </cell>
          <cell r="AE177">
            <v>47001</v>
          </cell>
          <cell r="AF177" t="str">
            <v>SANTA MARTA</v>
          </cell>
          <cell r="AG177" t="str">
            <v>Unidades Servicios</v>
          </cell>
          <cell r="AH177" t="str">
            <v>NO</v>
          </cell>
        </row>
        <row r="178">
          <cell r="F178">
            <v>4702001350</v>
          </cell>
          <cell r="G178" t="str">
            <v>HCB Ondas de Caribe</v>
          </cell>
          <cell r="H178" t="str">
            <v>MIRIAM MERCADO</v>
          </cell>
          <cell r="I178" t="str">
            <v>Cll 10 No.43A-179</v>
          </cell>
          <cell r="J178" t="str">
            <v xml:space="preserve"> 4337008</v>
          </cell>
          <cell r="K178" t="str">
            <v>420053</v>
          </cell>
          <cell r="L178" t="str">
            <v>HOGAR COMUNITARIO - FAMI - DESPLAZADOS</v>
          </cell>
          <cell r="M178" t="str">
            <v>C-320-1504-2-0-2-4</v>
          </cell>
          <cell r="N178" t="str">
            <v>HCB - FAMI - DESPLAZADOS.</v>
          </cell>
          <cell r="O178">
            <v>2</v>
          </cell>
          <cell r="P178">
            <v>26</v>
          </cell>
          <cell r="Q178">
            <v>52</v>
          </cell>
          <cell r="R178">
            <v>394.67999267578125</v>
          </cell>
          <cell r="S178">
            <v>0</v>
          </cell>
          <cell r="T178">
            <v>35.880001068115234</v>
          </cell>
          <cell r="U178">
            <v>35.880001068115234</v>
          </cell>
          <cell r="V178">
            <v>35.880001068115234</v>
          </cell>
          <cell r="W178">
            <v>35.880001068115234</v>
          </cell>
          <cell r="X178">
            <v>35.880001068115234</v>
          </cell>
          <cell r="Y178">
            <v>35.880001068115234</v>
          </cell>
          <cell r="Z178">
            <v>35.880001068115234</v>
          </cell>
          <cell r="AA178">
            <v>35.880001068115234</v>
          </cell>
          <cell r="AB178">
            <v>35.880001068115234</v>
          </cell>
          <cell r="AC178">
            <v>35.880001068115234</v>
          </cell>
          <cell r="AD178">
            <v>35.880001068115234</v>
          </cell>
          <cell r="AE178">
            <v>47001</v>
          </cell>
          <cell r="AF178" t="str">
            <v>SANTA MARTA</v>
          </cell>
          <cell r="AG178" t="str">
            <v>Unidades Servicios</v>
          </cell>
          <cell r="AH178" t="str">
            <v>NO</v>
          </cell>
        </row>
        <row r="179">
          <cell r="F179">
            <v>4702001350</v>
          </cell>
          <cell r="G179" t="str">
            <v>HCB Ondas de Caribe</v>
          </cell>
          <cell r="H179" t="str">
            <v>MIRIAM MERCADO</v>
          </cell>
          <cell r="I179" t="str">
            <v>Cll 10 No.43A-179</v>
          </cell>
          <cell r="J179" t="str">
            <v xml:space="preserve"> 4337008</v>
          </cell>
          <cell r="K179" t="str">
            <v>42005400000102</v>
          </cell>
          <cell r="L179" t="str">
            <v>HCB - FAMILIARES MEDIO TIEMPO - DESPL</v>
          </cell>
          <cell r="M179" t="str">
            <v>C-320-1504-2-0-2-6</v>
          </cell>
          <cell r="N179" t="str">
            <v>HCB - TRADICIONALES FAMILIARES MEDIO TIEMPO - DESPLAZADOS.</v>
          </cell>
          <cell r="O179">
            <v>2</v>
          </cell>
          <cell r="P179">
            <v>24</v>
          </cell>
          <cell r="Q179">
            <v>24</v>
          </cell>
          <cell r="R179">
            <v>229.67999267578125</v>
          </cell>
          <cell r="S179">
            <v>0</v>
          </cell>
          <cell r="T179">
            <v>29.159999847412109</v>
          </cell>
          <cell r="U179">
            <v>7.559999942779541</v>
          </cell>
          <cell r="V179">
            <v>29.159999847412109</v>
          </cell>
          <cell r="W179">
            <v>9.3599996566772461</v>
          </cell>
          <cell r="X179">
            <v>26.639999389648437</v>
          </cell>
          <cell r="Y179">
            <v>9</v>
          </cell>
          <cell r="Z179">
            <v>29.159999847412109</v>
          </cell>
          <cell r="AA179">
            <v>28.799999237060547</v>
          </cell>
          <cell r="AB179">
            <v>29.520000457763672</v>
          </cell>
          <cell r="AC179">
            <v>30.600000381469727</v>
          </cell>
          <cell r="AD179">
            <v>0.72000002861022949</v>
          </cell>
          <cell r="AE179">
            <v>47001</v>
          </cell>
          <cell r="AF179" t="str">
            <v>SANTA MARTA</v>
          </cell>
          <cell r="AG179" t="str">
            <v>Unidades Servicios</v>
          </cell>
          <cell r="AH179" t="str">
            <v>NO</v>
          </cell>
        </row>
        <row r="180">
          <cell r="F180">
            <v>4702001351</v>
          </cell>
          <cell r="G180" t="str">
            <v>HCB  Pantano</v>
          </cell>
          <cell r="H180" t="str">
            <v>CLARA VILORIA</v>
          </cell>
          <cell r="I180" t="str">
            <v>CALLE 11 B # 49-60</v>
          </cell>
          <cell r="J180" t="str">
            <v>4336718</v>
          </cell>
          <cell r="K180" t="str">
            <v>420004</v>
          </cell>
          <cell r="L180" t="str">
            <v>HOGAR COMUNITARIO - FAMI</v>
          </cell>
          <cell r="M180" t="str">
            <v>C-320-1504-4-0-10</v>
          </cell>
          <cell r="N180" t="str">
            <v>HCB - FAMI.</v>
          </cell>
          <cell r="O180">
            <v>5</v>
          </cell>
          <cell r="P180">
            <v>65</v>
          </cell>
          <cell r="Q180">
            <v>130</v>
          </cell>
          <cell r="R180">
            <v>986.70001220703125</v>
          </cell>
          <cell r="S180">
            <v>0</v>
          </cell>
          <cell r="T180">
            <v>89.699996948242188</v>
          </cell>
          <cell r="U180">
            <v>89.699996948242188</v>
          </cell>
          <cell r="V180">
            <v>89.699996948242188</v>
          </cell>
          <cell r="W180">
            <v>89.699996948242188</v>
          </cell>
          <cell r="X180">
            <v>89.699996948242188</v>
          </cell>
          <cell r="Y180">
            <v>89.699996948242188</v>
          </cell>
          <cell r="Z180">
            <v>89.699996948242188</v>
          </cell>
          <cell r="AA180">
            <v>89.699996948242188</v>
          </cell>
          <cell r="AB180">
            <v>89.699996948242188</v>
          </cell>
          <cell r="AC180">
            <v>89.699996948242188</v>
          </cell>
          <cell r="AD180">
            <v>89.699996948242188</v>
          </cell>
          <cell r="AE180">
            <v>47001</v>
          </cell>
          <cell r="AF180" t="str">
            <v>SANTA MARTA</v>
          </cell>
          <cell r="AG180" t="str">
            <v>Unidades Servicios</v>
          </cell>
          <cell r="AH180" t="str">
            <v>NO</v>
          </cell>
        </row>
        <row r="181">
          <cell r="F181">
            <v>4702001351</v>
          </cell>
          <cell r="G181" t="str">
            <v>HCB  Pantano</v>
          </cell>
          <cell r="H181" t="str">
            <v>CLARA VILORIA</v>
          </cell>
          <cell r="I181" t="str">
            <v>CALLE 11 B # 49-60</v>
          </cell>
          <cell r="J181" t="str">
            <v>4336718</v>
          </cell>
          <cell r="K181" t="str">
            <v>42000500000102</v>
          </cell>
          <cell r="L181" t="str">
            <v>HCB - FAMILIARES MEDIO TIEMPO</v>
          </cell>
          <cell r="M181" t="str">
            <v>C-320-1504-4-0-12</v>
          </cell>
          <cell r="N181" t="str">
            <v>HCB - TRADICIONALES FAMILIARES MEDIO TIEMPO.</v>
          </cell>
          <cell r="O181">
            <v>14</v>
          </cell>
          <cell r="P181">
            <v>168</v>
          </cell>
          <cell r="Q181">
            <v>168</v>
          </cell>
          <cell r="R181">
            <v>1459.0799560546875</v>
          </cell>
          <cell r="S181">
            <v>0</v>
          </cell>
          <cell r="T181">
            <v>204.1199951171875</v>
          </cell>
          <cell r="U181">
            <v>52.919998168945313</v>
          </cell>
          <cell r="V181">
            <v>204.1199951171875</v>
          </cell>
          <cell r="W181">
            <v>65.519996643066406</v>
          </cell>
          <cell r="X181">
            <v>47.880001068115234</v>
          </cell>
          <cell r="Y181">
            <v>52.919998168945313</v>
          </cell>
          <cell r="Z181">
            <v>204.1199951171875</v>
          </cell>
          <cell r="AA181">
            <v>201.60000610351562</v>
          </cell>
          <cell r="AB181">
            <v>206.63999938964844</v>
          </cell>
          <cell r="AC181">
            <v>214.19999694824219</v>
          </cell>
          <cell r="AD181">
            <v>5.0399999618530273</v>
          </cell>
          <cell r="AE181">
            <v>47001</v>
          </cell>
          <cell r="AF181" t="str">
            <v>SANTA MARTA</v>
          </cell>
          <cell r="AG181" t="str">
            <v>Unidades Servicios</v>
          </cell>
          <cell r="AH181" t="str">
            <v>NO</v>
          </cell>
        </row>
        <row r="182">
          <cell r="F182">
            <v>4702001351</v>
          </cell>
          <cell r="G182" t="str">
            <v>HCB  Pantano</v>
          </cell>
          <cell r="H182" t="str">
            <v>CLARA VILORIA</v>
          </cell>
          <cell r="I182" t="str">
            <v>CALLE 11 B # 49-60</v>
          </cell>
          <cell r="J182" t="str">
            <v>4336718</v>
          </cell>
          <cell r="K182" t="str">
            <v>420053</v>
          </cell>
          <cell r="L182" t="str">
            <v>HOGAR COMUNITARIO - FAMI - DESPLAZADOS</v>
          </cell>
          <cell r="M182" t="str">
            <v>C-320-1504-2-0-2-4</v>
          </cell>
          <cell r="N182" t="str">
            <v>HCB - FAMI - DESPLAZADOS.</v>
          </cell>
          <cell r="O182">
            <v>2</v>
          </cell>
          <cell r="P182">
            <v>26</v>
          </cell>
          <cell r="Q182">
            <v>52</v>
          </cell>
          <cell r="R182">
            <v>394.67999267578125</v>
          </cell>
          <cell r="S182">
            <v>0</v>
          </cell>
          <cell r="T182">
            <v>35.880001068115234</v>
          </cell>
          <cell r="U182">
            <v>35.880001068115234</v>
          </cell>
          <cell r="V182">
            <v>35.880001068115234</v>
          </cell>
          <cell r="W182">
            <v>35.880001068115234</v>
          </cell>
          <cell r="X182">
            <v>35.880001068115234</v>
          </cell>
          <cell r="Y182">
            <v>35.880001068115234</v>
          </cell>
          <cell r="Z182">
            <v>35.880001068115234</v>
          </cell>
          <cell r="AA182">
            <v>35.880001068115234</v>
          </cell>
          <cell r="AB182">
            <v>35.880001068115234</v>
          </cell>
          <cell r="AC182">
            <v>35.880001068115234</v>
          </cell>
          <cell r="AD182">
            <v>35.880001068115234</v>
          </cell>
          <cell r="AE182">
            <v>47001</v>
          </cell>
          <cell r="AF182" t="str">
            <v>SANTA MARTA</v>
          </cell>
          <cell r="AG182" t="str">
            <v>Unidades Servicios</v>
          </cell>
          <cell r="AH182" t="str">
            <v>NO</v>
          </cell>
        </row>
        <row r="183">
          <cell r="F183">
            <v>4702001351</v>
          </cell>
          <cell r="G183" t="str">
            <v>HCB  Pantano</v>
          </cell>
          <cell r="H183" t="str">
            <v>CLARA VILORIA</v>
          </cell>
          <cell r="I183" t="str">
            <v>CALLE 11 B # 49-60</v>
          </cell>
          <cell r="J183" t="str">
            <v>4336718</v>
          </cell>
          <cell r="K183" t="str">
            <v>42005400000102</v>
          </cell>
          <cell r="L183" t="str">
            <v>HCB - FAMILIARES MEDIO TIEMPO - DESPL</v>
          </cell>
          <cell r="M183" t="str">
            <v>C-320-1504-2-0-2-6</v>
          </cell>
          <cell r="N183" t="str">
            <v>HCB - TRADICIONALES FAMILIARES MEDIO TIEMPO - DESPLAZADOS.</v>
          </cell>
          <cell r="O183">
            <v>3</v>
          </cell>
          <cell r="P183">
            <v>36</v>
          </cell>
          <cell r="Q183">
            <v>36</v>
          </cell>
          <cell r="R183">
            <v>344.51998901367187</v>
          </cell>
          <cell r="S183">
            <v>0</v>
          </cell>
          <cell r="T183">
            <v>43.740001678466797</v>
          </cell>
          <cell r="U183">
            <v>11.340000152587891</v>
          </cell>
          <cell r="V183">
            <v>43.740001678466797</v>
          </cell>
          <cell r="W183">
            <v>14.039999961853027</v>
          </cell>
          <cell r="X183">
            <v>39.959999084472656</v>
          </cell>
          <cell r="Y183">
            <v>13.5</v>
          </cell>
          <cell r="Z183">
            <v>43.740001678466797</v>
          </cell>
          <cell r="AA183">
            <v>43.200000762939453</v>
          </cell>
          <cell r="AB183">
            <v>44.279998779296875</v>
          </cell>
          <cell r="AC183">
            <v>45.900001525878906</v>
          </cell>
          <cell r="AD183">
            <v>1.0800000429153442</v>
          </cell>
          <cell r="AE183">
            <v>47001</v>
          </cell>
          <cell r="AF183" t="str">
            <v>SANTA MARTA</v>
          </cell>
          <cell r="AG183" t="str">
            <v>Unidades Servicios</v>
          </cell>
          <cell r="AH183" t="str">
            <v>NO</v>
          </cell>
        </row>
        <row r="184">
          <cell r="F184">
            <v>4702001352</v>
          </cell>
          <cell r="G184" t="str">
            <v>HCB San Fernando</v>
          </cell>
          <cell r="H184" t="str">
            <v>YOLANDA ISABEL AVILA GUETTE</v>
          </cell>
          <cell r="I184" t="str">
            <v>Calla 5 Nº 21C-30</v>
          </cell>
          <cell r="J184" t="str">
            <v>4207040</v>
          </cell>
          <cell r="K184" t="str">
            <v>420004</v>
          </cell>
          <cell r="L184" t="str">
            <v>HOGAR COMUNITARIO - FAMI</v>
          </cell>
          <cell r="M184" t="str">
            <v>C-320-1504-4-0-10</v>
          </cell>
          <cell r="N184" t="str">
            <v>HCB - FAMI.</v>
          </cell>
          <cell r="O184">
            <v>7</v>
          </cell>
          <cell r="P184">
            <v>91</v>
          </cell>
          <cell r="Q184">
            <v>182</v>
          </cell>
          <cell r="R184">
            <v>1381.3800048828125</v>
          </cell>
          <cell r="S184">
            <v>0</v>
          </cell>
          <cell r="T184">
            <v>125.58000183105469</v>
          </cell>
          <cell r="U184">
            <v>125.58000183105469</v>
          </cell>
          <cell r="V184">
            <v>125.58000183105469</v>
          </cell>
          <cell r="W184">
            <v>125.58000183105469</v>
          </cell>
          <cell r="X184">
            <v>125.58000183105469</v>
          </cell>
          <cell r="Y184">
            <v>125.58000183105469</v>
          </cell>
          <cell r="Z184">
            <v>125.58000183105469</v>
          </cell>
          <cell r="AA184">
            <v>125.58000183105469</v>
          </cell>
          <cell r="AB184">
            <v>125.58000183105469</v>
          </cell>
          <cell r="AC184">
            <v>125.58000183105469</v>
          </cell>
          <cell r="AD184">
            <v>125.58000183105469</v>
          </cell>
          <cell r="AE184">
            <v>47001</v>
          </cell>
          <cell r="AF184" t="str">
            <v>SANTA MARTA</v>
          </cell>
          <cell r="AG184" t="str">
            <v>Unidades Servicios</v>
          </cell>
          <cell r="AH184" t="str">
            <v>NO</v>
          </cell>
        </row>
        <row r="185">
          <cell r="F185">
            <v>4702001352</v>
          </cell>
          <cell r="G185" t="str">
            <v>HCB San Fernando</v>
          </cell>
          <cell r="H185" t="str">
            <v>YOLANDA ISABEL AVILA GUETTE</v>
          </cell>
          <cell r="I185" t="str">
            <v>Calla 5 Nº 21C-30</v>
          </cell>
          <cell r="J185" t="str">
            <v>4207040</v>
          </cell>
          <cell r="K185" t="str">
            <v>42000500000102</v>
          </cell>
          <cell r="L185" t="str">
            <v>HCB - FAMILIARES MEDIO TIEMPO</v>
          </cell>
          <cell r="M185" t="str">
            <v>C-320-1504-4-0-12</v>
          </cell>
          <cell r="N185" t="str">
            <v>HCB - TRADICIONALES FAMILIARES MEDIO TIEMPO.</v>
          </cell>
          <cell r="O185">
            <v>15</v>
          </cell>
          <cell r="P185">
            <v>180</v>
          </cell>
          <cell r="Q185">
            <v>180</v>
          </cell>
          <cell r="R185">
            <v>1563.300048828125</v>
          </cell>
          <cell r="S185">
            <v>0</v>
          </cell>
          <cell r="T185">
            <v>218.69999694824219</v>
          </cell>
          <cell r="U185">
            <v>56.700000762939453</v>
          </cell>
          <cell r="V185">
            <v>218.69999694824219</v>
          </cell>
          <cell r="W185">
            <v>70.199996948242188</v>
          </cell>
          <cell r="X185">
            <v>51.299999237060547</v>
          </cell>
          <cell r="Y185">
            <v>56.700000762939453</v>
          </cell>
          <cell r="Z185">
            <v>218.69999694824219</v>
          </cell>
          <cell r="AA185">
            <v>216</v>
          </cell>
          <cell r="AB185">
            <v>221.39999389648437</v>
          </cell>
          <cell r="AC185">
            <v>229.5</v>
          </cell>
          <cell r="AD185">
            <v>5.4000000953674316</v>
          </cell>
          <cell r="AE185">
            <v>47001</v>
          </cell>
          <cell r="AF185" t="str">
            <v>SANTA MARTA</v>
          </cell>
          <cell r="AG185" t="str">
            <v>Unidades Servicios</v>
          </cell>
          <cell r="AH185" t="str">
            <v>NO</v>
          </cell>
        </row>
        <row r="186">
          <cell r="F186">
            <v>4702001352</v>
          </cell>
          <cell r="G186" t="str">
            <v>HCB San Fernando</v>
          </cell>
          <cell r="H186" t="str">
            <v>YOLANDA ISABEL AVILA GUETTE</v>
          </cell>
          <cell r="I186" t="str">
            <v>Calla 5 Nº 21C-30</v>
          </cell>
          <cell r="J186" t="str">
            <v>4207040</v>
          </cell>
          <cell r="K186" t="str">
            <v>42005400000102</v>
          </cell>
          <cell r="L186" t="str">
            <v>HCB - FAMILIARES MEDIO TIEMPO - DESPL</v>
          </cell>
          <cell r="M186" t="str">
            <v>C-320-1504-2-0-2-6</v>
          </cell>
          <cell r="N186" t="str">
            <v>HCB - TRADICIONALES FAMILIARES MEDIO TIEMPO - DESPLAZADOS.</v>
          </cell>
          <cell r="O186">
            <v>1</v>
          </cell>
          <cell r="P186">
            <v>12</v>
          </cell>
          <cell r="Q186">
            <v>12</v>
          </cell>
          <cell r="R186">
            <v>114.83999633789063</v>
          </cell>
          <cell r="S186">
            <v>0</v>
          </cell>
          <cell r="T186">
            <v>14.579999923706055</v>
          </cell>
          <cell r="U186">
            <v>3.7799999713897705</v>
          </cell>
          <cell r="V186">
            <v>14.579999923706055</v>
          </cell>
          <cell r="W186">
            <v>4.679999828338623</v>
          </cell>
          <cell r="X186">
            <v>13.319999694824219</v>
          </cell>
          <cell r="Y186">
            <v>4.5</v>
          </cell>
          <cell r="Z186">
            <v>14.579999923706055</v>
          </cell>
          <cell r="AA186">
            <v>14.399999618530273</v>
          </cell>
          <cell r="AB186">
            <v>14.760000228881836</v>
          </cell>
          <cell r="AC186">
            <v>15.300000190734863</v>
          </cell>
          <cell r="AD186">
            <v>0.36000001430511475</v>
          </cell>
          <cell r="AE186">
            <v>47001</v>
          </cell>
          <cell r="AF186" t="str">
            <v>SANTA MARTA</v>
          </cell>
          <cell r="AG186" t="str">
            <v>Unidades Servicios</v>
          </cell>
          <cell r="AH186" t="str">
            <v>NO</v>
          </cell>
        </row>
        <row r="187">
          <cell r="F187">
            <v>4702001353</v>
          </cell>
          <cell r="G187" t="str">
            <v>HCB  San Jorge</v>
          </cell>
          <cell r="H187" t="str">
            <v>DEISY BRITO</v>
          </cell>
          <cell r="I187" t="str">
            <v>Cll 1 No. 15-45</v>
          </cell>
          <cell r="J187" t="str">
            <v xml:space="preserve"> 4310562</v>
          </cell>
          <cell r="K187" t="str">
            <v>420004</v>
          </cell>
          <cell r="L187" t="str">
            <v>HOGAR COMUNITARIO - FAMI</v>
          </cell>
          <cell r="M187" t="str">
            <v>C-320-1504-4-0-10</v>
          </cell>
          <cell r="N187" t="str">
            <v>HCB - FAMI.</v>
          </cell>
          <cell r="O187">
            <v>6</v>
          </cell>
          <cell r="P187">
            <v>78</v>
          </cell>
          <cell r="Q187">
            <v>156</v>
          </cell>
          <cell r="R187">
            <v>1184.0400390625</v>
          </cell>
          <cell r="S187">
            <v>0</v>
          </cell>
          <cell r="T187">
            <v>107.63999938964844</v>
          </cell>
          <cell r="U187">
            <v>107.63999938964844</v>
          </cell>
          <cell r="V187">
            <v>107.63999938964844</v>
          </cell>
          <cell r="W187">
            <v>107.63999938964844</v>
          </cell>
          <cell r="X187">
            <v>107.63999938964844</v>
          </cell>
          <cell r="Y187">
            <v>107.63999938964844</v>
          </cell>
          <cell r="Z187">
            <v>107.63999938964844</v>
          </cell>
          <cell r="AA187">
            <v>107.63999938964844</v>
          </cell>
          <cell r="AB187">
            <v>107.63999938964844</v>
          </cell>
          <cell r="AC187">
            <v>107.63999938964844</v>
          </cell>
          <cell r="AD187">
            <v>107.63999938964844</v>
          </cell>
          <cell r="AE187">
            <v>47001</v>
          </cell>
          <cell r="AF187" t="str">
            <v>SANTA MARTA</v>
          </cell>
          <cell r="AG187" t="str">
            <v>Unidades Servicios</v>
          </cell>
          <cell r="AH187" t="str">
            <v>NO</v>
          </cell>
        </row>
        <row r="188">
          <cell r="F188">
            <v>4702001353</v>
          </cell>
          <cell r="G188" t="str">
            <v>HCB  San Jorge</v>
          </cell>
          <cell r="H188" t="str">
            <v>DEISY BRITO</v>
          </cell>
          <cell r="I188" t="str">
            <v>Cll 1 No. 15-45</v>
          </cell>
          <cell r="J188" t="str">
            <v xml:space="preserve"> 4310562</v>
          </cell>
          <cell r="K188" t="str">
            <v>42000500000102</v>
          </cell>
          <cell r="L188" t="str">
            <v>HCB - FAMILIARES MEDIO TIEMPO</v>
          </cell>
          <cell r="M188" t="str">
            <v>C-320-1504-4-0-12</v>
          </cell>
          <cell r="N188" t="str">
            <v>HCB - TRADICIONALES FAMILIARES MEDIO TIEMPO.</v>
          </cell>
          <cell r="O188">
            <v>12</v>
          </cell>
          <cell r="P188">
            <v>144</v>
          </cell>
          <cell r="Q188">
            <v>144</v>
          </cell>
          <cell r="R188">
            <v>1250.6400146484375</v>
          </cell>
          <cell r="S188">
            <v>0</v>
          </cell>
          <cell r="T188">
            <v>174.96000671386719</v>
          </cell>
          <cell r="U188">
            <v>45.360000610351562</v>
          </cell>
          <cell r="V188">
            <v>174.96000671386719</v>
          </cell>
          <cell r="W188">
            <v>56.159999847412109</v>
          </cell>
          <cell r="X188">
            <v>41.040000915527344</v>
          </cell>
          <cell r="Y188">
            <v>45.360000610351562</v>
          </cell>
          <cell r="Z188">
            <v>174.96000671386719</v>
          </cell>
          <cell r="AA188">
            <v>172.80000305175781</v>
          </cell>
          <cell r="AB188">
            <v>177.1199951171875</v>
          </cell>
          <cell r="AC188">
            <v>183.60000610351562</v>
          </cell>
          <cell r="AD188">
            <v>4.320000171661377</v>
          </cell>
          <cell r="AE188">
            <v>47001</v>
          </cell>
          <cell r="AF188" t="str">
            <v>SANTA MARTA</v>
          </cell>
          <cell r="AG188" t="str">
            <v>Unidades Servicios</v>
          </cell>
          <cell r="AH188" t="str">
            <v>NO</v>
          </cell>
        </row>
        <row r="189">
          <cell r="F189">
            <v>4702001354</v>
          </cell>
          <cell r="G189" t="str">
            <v>HCB  San Martin</v>
          </cell>
          <cell r="H189" t="str">
            <v>Marlene Osuna Acosta</v>
          </cell>
          <cell r="I189" t="str">
            <v>Cll 5 N|2-33</v>
          </cell>
          <cell r="J189" t="str">
            <v>3114071076- 4311081</v>
          </cell>
          <cell r="K189" t="str">
            <v>420004</v>
          </cell>
          <cell r="L189" t="str">
            <v>HOGAR COMUNITARIO - FAMI</v>
          </cell>
          <cell r="M189" t="str">
            <v>C-320-1504-4-0-10</v>
          </cell>
          <cell r="N189" t="str">
            <v>HCB - FAMI.</v>
          </cell>
          <cell r="O189">
            <v>2</v>
          </cell>
          <cell r="P189">
            <v>26</v>
          </cell>
          <cell r="Q189">
            <v>52</v>
          </cell>
          <cell r="R189">
            <v>394.67999267578125</v>
          </cell>
          <cell r="S189">
            <v>0</v>
          </cell>
          <cell r="T189">
            <v>35.880001068115234</v>
          </cell>
          <cell r="U189">
            <v>35.880001068115234</v>
          </cell>
          <cell r="V189">
            <v>35.880001068115234</v>
          </cell>
          <cell r="W189">
            <v>35.880001068115234</v>
          </cell>
          <cell r="X189">
            <v>35.880001068115234</v>
          </cell>
          <cell r="Y189">
            <v>35.880001068115234</v>
          </cell>
          <cell r="Z189">
            <v>35.880001068115234</v>
          </cell>
          <cell r="AA189">
            <v>35.880001068115234</v>
          </cell>
          <cell r="AB189">
            <v>35.880001068115234</v>
          </cell>
          <cell r="AC189">
            <v>35.880001068115234</v>
          </cell>
          <cell r="AD189">
            <v>35.880001068115234</v>
          </cell>
          <cell r="AE189">
            <v>47001</v>
          </cell>
          <cell r="AF189" t="str">
            <v>SANTA MARTA</v>
          </cell>
          <cell r="AG189" t="str">
            <v>Unidades Servicios</v>
          </cell>
          <cell r="AH189" t="str">
            <v>NO</v>
          </cell>
        </row>
        <row r="190">
          <cell r="F190">
            <v>4702001354</v>
          </cell>
          <cell r="G190" t="str">
            <v>HCB  San Martin</v>
          </cell>
          <cell r="H190" t="str">
            <v>Marlene Osuna Acosta</v>
          </cell>
          <cell r="I190" t="str">
            <v>Cll 5 N|2-33</v>
          </cell>
          <cell r="J190" t="str">
            <v>3114071076- 4311081</v>
          </cell>
          <cell r="K190" t="str">
            <v>42000500000102</v>
          </cell>
          <cell r="L190" t="str">
            <v>HCB - FAMILIARES MEDIO TIEMPO</v>
          </cell>
          <cell r="M190" t="str">
            <v>C-320-1504-4-0-12</v>
          </cell>
          <cell r="N190" t="str">
            <v>HCB - TRADICIONALES FAMILIARES MEDIO TIEMPO.</v>
          </cell>
          <cell r="O190">
            <v>6</v>
          </cell>
          <cell r="P190">
            <v>72</v>
          </cell>
          <cell r="Q190">
            <v>72</v>
          </cell>
          <cell r="R190">
            <v>625.32000732421875</v>
          </cell>
          <cell r="S190">
            <v>0</v>
          </cell>
          <cell r="T190">
            <v>87.480003356933594</v>
          </cell>
          <cell r="U190">
            <v>22.680000305175781</v>
          </cell>
          <cell r="V190">
            <v>87.480003356933594</v>
          </cell>
          <cell r="W190">
            <v>28.079999923706055</v>
          </cell>
          <cell r="X190">
            <v>20.520000457763672</v>
          </cell>
          <cell r="Y190">
            <v>22.680000305175781</v>
          </cell>
          <cell r="Z190">
            <v>87.480003356933594</v>
          </cell>
          <cell r="AA190">
            <v>86.400001525878906</v>
          </cell>
          <cell r="AB190">
            <v>88.55999755859375</v>
          </cell>
          <cell r="AC190">
            <v>91.800003051757813</v>
          </cell>
          <cell r="AD190">
            <v>2.1600000858306885</v>
          </cell>
          <cell r="AE190">
            <v>47001</v>
          </cell>
          <cell r="AF190" t="str">
            <v>SANTA MARTA</v>
          </cell>
          <cell r="AG190" t="str">
            <v>Unidades Servicios</v>
          </cell>
          <cell r="AH190" t="str">
            <v>NO</v>
          </cell>
        </row>
        <row r="191">
          <cell r="F191">
            <v>4702001355</v>
          </cell>
          <cell r="G191" t="str">
            <v>HCB Santa Fe</v>
          </cell>
          <cell r="H191" t="str">
            <v>JUSTA BORJA SILVA</v>
          </cell>
          <cell r="I191" t="str">
            <v>Cra 33 A # 23-37</v>
          </cell>
          <cell r="J191" t="str">
            <v>4311783</v>
          </cell>
          <cell r="K191" t="str">
            <v>420004</v>
          </cell>
          <cell r="L191" t="str">
            <v>HOGAR COMUNITARIO - FAMI</v>
          </cell>
          <cell r="M191" t="str">
            <v>C-320-1504-4-0-10</v>
          </cell>
          <cell r="N191" t="str">
            <v>HCB - FAMI.</v>
          </cell>
          <cell r="O191">
            <v>4</v>
          </cell>
          <cell r="P191">
            <v>52</v>
          </cell>
          <cell r="Q191">
            <v>104</v>
          </cell>
          <cell r="R191">
            <v>789.3599853515625</v>
          </cell>
          <cell r="S191">
            <v>0</v>
          </cell>
          <cell r="T191">
            <v>71.760002136230469</v>
          </cell>
          <cell r="U191">
            <v>71.760002136230469</v>
          </cell>
          <cell r="V191">
            <v>71.760002136230469</v>
          </cell>
          <cell r="W191">
            <v>71.760002136230469</v>
          </cell>
          <cell r="X191">
            <v>71.760002136230469</v>
          </cell>
          <cell r="Y191">
            <v>71.760002136230469</v>
          </cell>
          <cell r="Z191">
            <v>71.760002136230469</v>
          </cell>
          <cell r="AA191">
            <v>71.760002136230469</v>
          </cell>
          <cell r="AB191">
            <v>71.760002136230469</v>
          </cell>
          <cell r="AC191">
            <v>71.760002136230469</v>
          </cell>
          <cell r="AD191">
            <v>71.760002136230469</v>
          </cell>
          <cell r="AE191">
            <v>47001</v>
          </cell>
          <cell r="AF191" t="str">
            <v>SANTA MARTA</v>
          </cell>
          <cell r="AG191" t="str">
            <v>Unidades Servicios</v>
          </cell>
          <cell r="AH191" t="str">
            <v>NO</v>
          </cell>
        </row>
        <row r="192">
          <cell r="F192">
            <v>4702001355</v>
          </cell>
          <cell r="G192" t="str">
            <v>HCB Santa Fe</v>
          </cell>
          <cell r="H192" t="str">
            <v>JUSTA BORJA SILVA</v>
          </cell>
          <cell r="I192" t="str">
            <v>Cra 33 A # 23-37</v>
          </cell>
          <cell r="J192" t="str">
            <v>4311783</v>
          </cell>
          <cell r="K192" t="str">
            <v>42000500000102</v>
          </cell>
          <cell r="L192" t="str">
            <v>HCB - FAMILIARES MEDIO TIEMPO</v>
          </cell>
          <cell r="M192" t="str">
            <v>C-320-1504-4-0-12</v>
          </cell>
          <cell r="N192" t="str">
            <v>HCB - TRADICIONALES FAMILIARES MEDIO TIEMPO.</v>
          </cell>
          <cell r="O192">
            <v>11</v>
          </cell>
          <cell r="P192">
            <v>132</v>
          </cell>
          <cell r="Q192">
            <v>132</v>
          </cell>
          <cell r="R192">
            <v>1146.4200439453125</v>
          </cell>
          <cell r="S192">
            <v>0</v>
          </cell>
          <cell r="T192">
            <v>160.3800048828125</v>
          </cell>
          <cell r="U192">
            <v>41.580001831054688</v>
          </cell>
          <cell r="V192">
            <v>160.3800048828125</v>
          </cell>
          <cell r="W192">
            <v>51.479999542236328</v>
          </cell>
          <cell r="X192">
            <v>37.619998931884766</v>
          </cell>
          <cell r="Y192">
            <v>41.580001831054688</v>
          </cell>
          <cell r="Z192">
            <v>160.3800048828125</v>
          </cell>
          <cell r="AA192">
            <v>158.39999389648437</v>
          </cell>
          <cell r="AB192">
            <v>162.36000061035156</v>
          </cell>
          <cell r="AC192">
            <v>168.30000305175781</v>
          </cell>
          <cell r="AD192">
            <v>3.9600000381469727</v>
          </cell>
          <cell r="AE192">
            <v>47001</v>
          </cell>
          <cell r="AF192" t="str">
            <v>SANTA MARTA</v>
          </cell>
          <cell r="AG192" t="str">
            <v>Unidades Servicios</v>
          </cell>
          <cell r="AH192" t="str">
            <v>NO</v>
          </cell>
        </row>
        <row r="193">
          <cell r="F193">
            <v>4702001356</v>
          </cell>
          <cell r="G193" t="str">
            <v>HCB Taganga</v>
          </cell>
          <cell r="H193" t="str">
            <v>AMANDA   ASIS MATOS</v>
          </cell>
          <cell r="I193" t="str">
            <v>CARRERA 4 # 17 B - 15</v>
          </cell>
          <cell r="J193" t="str">
            <v xml:space="preserve">4219428 </v>
          </cell>
          <cell r="K193" t="str">
            <v>420004</v>
          </cell>
          <cell r="L193" t="str">
            <v>HOGAR COMUNITARIO - FAMI</v>
          </cell>
          <cell r="M193" t="str">
            <v>C-320-1504-4-0-10</v>
          </cell>
          <cell r="N193" t="str">
            <v>HCB - FAMI.</v>
          </cell>
          <cell r="O193">
            <v>3</v>
          </cell>
          <cell r="P193">
            <v>39</v>
          </cell>
          <cell r="Q193">
            <v>78</v>
          </cell>
          <cell r="R193">
            <v>592.02001953125</v>
          </cell>
          <cell r="S193">
            <v>0</v>
          </cell>
          <cell r="T193">
            <v>53.819999694824219</v>
          </cell>
          <cell r="U193">
            <v>53.819999694824219</v>
          </cell>
          <cell r="V193">
            <v>53.819999694824219</v>
          </cell>
          <cell r="W193">
            <v>53.819999694824219</v>
          </cell>
          <cell r="X193">
            <v>53.819999694824219</v>
          </cell>
          <cell r="Y193">
            <v>53.819999694824219</v>
          </cell>
          <cell r="Z193">
            <v>53.819999694824219</v>
          </cell>
          <cell r="AA193">
            <v>53.819999694824219</v>
          </cell>
          <cell r="AB193">
            <v>53.819999694824219</v>
          </cell>
          <cell r="AC193">
            <v>53.819999694824219</v>
          </cell>
          <cell r="AD193">
            <v>53.819999694824219</v>
          </cell>
          <cell r="AE193">
            <v>47001</v>
          </cell>
          <cell r="AF193" t="str">
            <v>SANTA MARTA</v>
          </cell>
          <cell r="AG193" t="str">
            <v>Unidades Servicios</v>
          </cell>
          <cell r="AH193" t="str">
            <v>NO</v>
          </cell>
        </row>
        <row r="194">
          <cell r="F194">
            <v>4702001356</v>
          </cell>
          <cell r="G194" t="str">
            <v>HCB Taganga</v>
          </cell>
          <cell r="H194" t="str">
            <v>AMANDA   ASIS MATOS</v>
          </cell>
          <cell r="I194" t="str">
            <v>CARRERA 4 # 17 B - 15</v>
          </cell>
          <cell r="J194" t="str">
            <v xml:space="preserve">4219428 </v>
          </cell>
          <cell r="K194" t="str">
            <v>42000500000102</v>
          </cell>
          <cell r="L194" t="str">
            <v>HCB - FAMILIARES MEDIO TIEMPO</v>
          </cell>
          <cell r="M194" t="str">
            <v>C-320-1504-4-0-12</v>
          </cell>
          <cell r="N194" t="str">
            <v>HCB - TRADICIONALES FAMILIARES MEDIO TIEMPO.</v>
          </cell>
          <cell r="O194">
            <v>4</v>
          </cell>
          <cell r="P194">
            <v>48</v>
          </cell>
          <cell r="Q194">
            <v>48</v>
          </cell>
          <cell r="R194">
            <v>416.8800048828125</v>
          </cell>
          <cell r="S194">
            <v>0</v>
          </cell>
          <cell r="T194">
            <v>58.319999694824219</v>
          </cell>
          <cell r="U194">
            <v>15.119999885559082</v>
          </cell>
          <cell r="V194">
            <v>58.319999694824219</v>
          </cell>
          <cell r="W194">
            <v>18.719999313354492</v>
          </cell>
          <cell r="X194">
            <v>13.680000305175781</v>
          </cell>
          <cell r="Y194">
            <v>15.119999885559082</v>
          </cell>
          <cell r="Z194">
            <v>58.319999694824219</v>
          </cell>
          <cell r="AA194">
            <v>57.599998474121094</v>
          </cell>
          <cell r="AB194">
            <v>59.040000915527344</v>
          </cell>
          <cell r="AC194">
            <v>61.200000762939453</v>
          </cell>
          <cell r="AD194">
            <v>1.440000057220459</v>
          </cell>
          <cell r="AE194">
            <v>47001</v>
          </cell>
          <cell r="AF194" t="str">
            <v>SANTA MARTA</v>
          </cell>
          <cell r="AG194" t="str">
            <v>Unidades Servicios</v>
          </cell>
          <cell r="AH194" t="str">
            <v>NO</v>
          </cell>
        </row>
        <row r="195">
          <cell r="F195">
            <v>4702001357</v>
          </cell>
          <cell r="G195" t="str">
            <v>HCB  Tayrona</v>
          </cell>
          <cell r="H195" t="str">
            <v>NELSY   MARTINEZ MUÑOZ</v>
          </cell>
          <cell r="I195" t="str">
            <v>Calle 27 # 33-46</v>
          </cell>
          <cell r="J195" t="str">
            <v>4335444</v>
          </cell>
          <cell r="K195" t="str">
            <v>420004</v>
          </cell>
          <cell r="L195" t="str">
            <v>HOGAR COMUNITARIO - FAMI</v>
          </cell>
          <cell r="M195" t="str">
            <v>C-320-1504-4-0-10</v>
          </cell>
          <cell r="N195" t="str">
            <v>HCB - FAMI.</v>
          </cell>
          <cell r="O195">
            <v>5</v>
          </cell>
          <cell r="P195">
            <v>65</v>
          </cell>
          <cell r="Q195">
            <v>130</v>
          </cell>
          <cell r="R195">
            <v>986.70001220703125</v>
          </cell>
          <cell r="S195">
            <v>0</v>
          </cell>
          <cell r="T195">
            <v>89.699996948242188</v>
          </cell>
          <cell r="U195">
            <v>89.699996948242188</v>
          </cell>
          <cell r="V195">
            <v>89.699996948242188</v>
          </cell>
          <cell r="W195">
            <v>89.699996948242188</v>
          </cell>
          <cell r="X195">
            <v>89.699996948242188</v>
          </cell>
          <cell r="Y195">
            <v>89.699996948242188</v>
          </cell>
          <cell r="Z195">
            <v>89.699996948242188</v>
          </cell>
          <cell r="AA195">
            <v>89.699996948242188</v>
          </cell>
          <cell r="AB195">
            <v>89.699996948242188</v>
          </cell>
          <cell r="AC195">
            <v>89.699996948242188</v>
          </cell>
          <cell r="AD195">
            <v>89.699996948242188</v>
          </cell>
          <cell r="AE195">
            <v>47001</v>
          </cell>
          <cell r="AF195" t="str">
            <v>SANTA MARTA</v>
          </cell>
          <cell r="AG195" t="str">
            <v>Unidades Servicios</v>
          </cell>
          <cell r="AH195" t="str">
            <v>NO</v>
          </cell>
        </row>
        <row r="196">
          <cell r="F196">
            <v>4702001357</v>
          </cell>
          <cell r="G196" t="str">
            <v>HCB  Tayrona</v>
          </cell>
          <cell r="H196" t="str">
            <v>NELSY   MARTINEZ MUÑOZ</v>
          </cell>
          <cell r="I196" t="str">
            <v>Calle 27 # 33-46</v>
          </cell>
          <cell r="J196" t="str">
            <v>4335444</v>
          </cell>
          <cell r="K196" t="str">
            <v>42000500000101</v>
          </cell>
          <cell r="L196" t="str">
            <v>HCB - FAMILIARES TIEMPO COMPLETO</v>
          </cell>
          <cell r="M196" t="str">
            <v>C-320-1504-4-0-11</v>
          </cell>
          <cell r="N196" t="str">
            <v>HCB - TRADICIONALES FAMILIARES TIEMPO COMPLETO.</v>
          </cell>
          <cell r="O196">
            <v>2</v>
          </cell>
          <cell r="P196">
            <v>24</v>
          </cell>
          <cell r="Q196">
            <v>24</v>
          </cell>
          <cell r="R196">
            <v>228.24000549316406</v>
          </cell>
          <cell r="S196">
            <v>0</v>
          </cell>
          <cell r="T196">
            <v>29.159999847412109</v>
          </cell>
          <cell r="U196">
            <v>7.559999942779541</v>
          </cell>
          <cell r="V196">
            <v>29.159999847412109</v>
          </cell>
          <cell r="W196">
            <v>9.3599996566772461</v>
          </cell>
          <cell r="X196">
            <v>26.639999389648437</v>
          </cell>
          <cell r="Y196">
            <v>7.559999942779541</v>
          </cell>
          <cell r="Z196">
            <v>29.159999847412109</v>
          </cell>
          <cell r="AA196">
            <v>28.799999237060547</v>
          </cell>
          <cell r="AB196">
            <v>29.520000457763672</v>
          </cell>
          <cell r="AC196">
            <v>30.600000381469727</v>
          </cell>
          <cell r="AD196">
            <v>0.72000002861022949</v>
          </cell>
          <cell r="AE196">
            <v>47001</v>
          </cell>
          <cell r="AF196" t="str">
            <v>SANTA MARTA</v>
          </cell>
          <cell r="AG196" t="str">
            <v>Unidades Servicios</v>
          </cell>
          <cell r="AH196" t="str">
            <v>NO</v>
          </cell>
        </row>
        <row r="197">
          <cell r="F197">
            <v>4702001357</v>
          </cell>
          <cell r="G197" t="str">
            <v>HCB  Tayrona</v>
          </cell>
          <cell r="H197" t="str">
            <v>NELSY   MARTINEZ MUÑOZ</v>
          </cell>
          <cell r="I197" t="str">
            <v>Calle 27 # 33-46</v>
          </cell>
          <cell r="J197" t="str">
            <v>4335444</v>
          </cell>
          <cell r="K197" t="str">
            <v>42000500000102</v>
          </cell>
          <cell r="L197" t="str">
            <v>HCB - FAMILIARES MEDIO TIEMPO</v>
          </cell>
          <cell r="M197" t="str">
            <v>C-320-1504-4-0-12</v>
          </cell>
          <cell r="N197" t="str">
            <v>HCB - TRADICIONALES FAMILIARES MEDIO TIEMPO.</v>
          </cell>
          <cell r="O197">
            <v>10</v>
          </cell>
          <cell r="P197">
            <v>120</v>
          </cell>
          <cell r="Q197">
            <v>120</v>
          </cell>
          <cell r="R197">
            <v>1042.199951171875</v>
          </cell>
          <cell r="S197">
            <v>0</v>
          </cell>
          <cell r="T197">
            <v>145.80000305175781</v>
          </cell>
          <cell r="U197">
            <v>37.799999237060547</v>
          </cell>
          <cell r="V197">
            <v>145.80000305175781</v>
          </cell>
          <cell r="W197">
            <v>46.799999237060547</v>
          </cell>
          <cell r="X197">
            <v>34.200000762939453</v>
          </cell>
          <cell r="Y197">
            <v>37.799999237060547</v>
          </cell>
          <cell r="Z197">
            <v>145.80000305175781</v>
          </cell>
          <cell r="AA197">
            <v>144</v>
          </cell>
          <cell r="AB197">
            <v>147.60000610351562</v>
          </cell>
          <cell r="AC197">
            <v>153</v>
          </cell>
          <cell r="AD197">
            <v>3.5999999046325684</v>
          </cell>
          <cell r="AE197">
            <v>47001</v>
          </cell>
          <cell r="AF197" t="str">
            <v>SANTA MARTA</v>
          </cell>
          <cell r="AG197" t="str">
            <v>Unidades Servicios</v>
          </cell>
          <cell r="AH197" t="str">
            <v>NO</v>
          </cell>
        </row>
        <row r="198">
          <cell r="F198">
            <v>4702001357</v>
          </cell>
          <cell r="G198" t="str">
            <v>HCB  Tayrona</v>
          </cell>
          <cell r="H198" t="str">
            <v>NELSY   MARTINEZ MUÑOZ</v>
          </cell>
          <cell r="I198" t="str">
            <v>Calle 27 # 33-46</v>
          </cell>
          <cell r="J198" t="str">
            <v>4335444</v>
          </cell>
          <cell r="K198" t="str">
            <v>420053</v>
          </cell>
          <cell r="L198" t="str">
            <v>HOGAR COMUNITARIO - FAMI - DESPLAZADOS</v>
          </cell>
          <cell r="M198" t="str">
            <v>C-320-1504-2-0-2-4</v>
          </cell>
          <cell r="N198" t="str">
            <v>HCB - FAMI - DESPLAZADOS.</v>
          </cell>
          <cell r="O198">
            <v>1</v>
          </cell>
          <cell r="P198">
            <v>13</v>
          </cell>
          <cell r="Q198">
            <v>26</v>
          </cell>
          <cell r="R198">
            <v>197.33999633789062</v>
          </cell>
          <cell r="S198">
            <v>0</v>
          </cell>
          <cell r="T198">
            <v>17.940000534057617</v>
          </cell>
          <cell r="U198">
            <v>17.940000534057617</v>
          </cell>
          <cell r="V198">
            <v>17.940000534057617</v>
          </cell>
          <cell r="W198">
            <v>17.940000534057617</v>
          </cell>
          <cell r="X198">
            <v>17.940000534057617</v>
          </cell>
          <cell r="Y198">
            <v>17.940000534057617</v>
          </cell>
          <cell r="Z198">
            <v>17.940000534057617</v>
          </cell>
          <cell r="AA198">
            <v>17.940000534057617</v>
          </cell>
          <cell r="AB198">
            <v>17.940000534057617</v>
          </cell>
          <cell r="AC198">
            <v>17.940000534057617</v>
          </cell>
          <cell r="AD198">
            <v>17.940000534057617</v>
          </cell>
          <cell r="AE198">
            <v>47001</v>
          </cell>
          <cell r="AF198" t="str">
            <v>SANTA MARTA</v>
          </cell>
          <cell r="AG198" t="str">
            <v>Unidades Servicios</v>
          </cell>
          <cell r="AH198" t="str">
            <v>NO</v>
          </cell>
        </row>
        <row r="199">
          <cell r="F199">
            <v>4702001357</v>
          </cell>
          <cell r="G199" t="str">
            <v>HCB  Tayrona</v>
          </cell>
          <cell r="H199" t="str">
            <v>NELSY   MARTINEZ MUÑOZ</v>
          </cell>
          <cell r="I199" t="str">
            <v>Calle 27 # 33-46</v>
          </cell>
          <cell r="J199" t="str">
            <v>4335444</v>
          </cell>
          <cell r="K199" t="str">
            <v>42005400000101</v>
          </cell>
          <cell r="L199" t="str">
            <v>HCB - FAMILIARES TIEMPO COMPLETO - DESPL</v>
          </cell>
          <cell r="M199" t="str">
            <v>C-320-1504-2-0-2-5</v>
          </cell>
          <cell r="N199" t="str">
            <v>HCB - TRADICIONALES FAMILIARES TIEMPO COMPLETO - DESPLAZADOS.</v>
          </cell>
          <cell r="O199">
            <v>1</v>
          </cell>
          <cell r="P199">
            <v>12</v>
          </cell>
          <cell r="Q199">
            <v>12</v>
          </cell>
          <cell r="R199">
            <v>114.12000274658203</v>
          </cell>
          <cell r="S199">
            <v>0</v>
          </cell>
          <cell r="T199">
            <v>14.579999923706055</v>
          </cell>
          <cell r="U199">
            <v>3.7799999713897705</v>
          </cell>
          <cell r="V199">
            <v>14.579999923706055</v>
          </cell>
          <cell r="W199">
            <v>4.679999828338623</v>
          </cell>
          <cell r="X199">
            <v>13.319999694824219</v>
          </cell>
          <cell r="Y199">
            <v>3.7799999713897705</v>
          </cell>
          <cell r="Z199">
            <v>14.579999923706055</v>
          </cell>
          <cell r="AA199">
            <v>14.399999618530273</v>
          </cell>
          <cell r="AB199">
            <v>14.760000228881836</v>
          </cell>
          <cell r="AC199">
            <v>15.300000190734863</v>
          </cell>
          <cell r="AD199">
            <v>0.36000001430511475</v>
          </cell>
          <cell r="AE199">
            <v>47001</v>
          </cell>
          <cell r="AF199" t="str">
            <v>SANTA MARTA</v>
          </cell>
          <cell r="AG199" t="str">
            <v>Unidades Servicios</v>
          </cell>
          <cell r="AH199" t="str">
            <v>NO</v>
          </cell>
        </row>
        <row r="200">
          <cell r="F200">
            <v>4702001357</v>
          </cell>
          <cell r="G200" t="str">
            <v>HCB  Tayrona</v>
          </cell>
          <cell r="H200" t="str">
            <v>NELSY   MARTINEZ MUÑOZ</v>
          </cell>
          <cell r="I200" t="str">
            <v>Calle 27 # 33-46</v>
          </cell>
          <cell r="J200" t="str">
            <v>4335444</v>
          </cell>
          <cell r="K200" t="str">
            <v>42005400000102</v>
          </cell>
          <cell r="L200" t="str">
            <v>HCB - FAMILIARES MEDIO TIEMPO - DESPL</v>
          </cell>
          <cell r="M200" t="str">
            <v>C-320-1504-2-0-2-6</v>
          </cell>
          <cell r="N200" t="str">
            <v>HCB - TRADICIONALES FAMILIARES MEDIO TIEMPO - DESPLAZADOS.</v>
          </cell>
          <cell r="O200">
            <v>1</v>
          </cell>
          <cell r="P200">
            <v>12</v>
          </cell>
          <cell r="Q200">
            <v>12</v>
          </cell>
          <cell r="R200">
            <v>114.83999633789063</v>
          </cell>
          <cell r="S200">
            <v>0</v>
          </cell>
          <cell r="T200">
            <v>14.579999923706055</v>
          </cell>
          <cell r="U200">
            <v>3.7799999713897705</v>
          </cell>
          <cell r="V200">
            <v>14.579999923706055</v>
          </cell>
          <cell r="W200">
            <v>4.679999828338623</v>
          </cell>
          <cell r="X200">
            <v>13.319999694824219</v>
          </cell>
          <cell r="Y200">
            <v>4.5</v>
          </cell>
          <cell r="Z200">
            <v>14.579999923706055</v>
          </cell>
          <cell r="AA200">
            <v>14.399999618530273</v>
          </cell>
          <cell r="AB200">
            <v>14.760000228881836</v>
          </cell>
          <cell r="AC200">
            <v>15.300000190734863</v>
          </cell>
          <cell r="AD200">
            <v>0.36000001430511475</v>
          </cell>
          <cell r="AE200">
            <v>47001</v>
          </cell>
          <cell r="AF200" t="str">
            <v>SANTA MARTA</v>
          </cell>
          <cell r="AG200" t="str">
            <v>Unidades Servicios</v>
          </cell>
          <cell r="AH200" t="str">
            <v>NO</v>
          </cell>
        </row>
        <row r="201">
          <cell r="F201">
            <v>4702001359</v>
          </cell>
          <cell r="G201" t="str">
            <v>H.I Almendros</v>
          </cell>
          <cell r="H201" t="str">
            <v>LILIANA LOBATO - Directora</v>
          </cell>
          <cell r="I201" t="str">
            <v>Cll 7B No.17B-19</v>
          </cell>
          <cell r="J201" t="str">
            <v xml:space="preserve"> 3003258714</v>
          </cell>
          <cell r="K201" t="str">
            <v>420006</v>
          </cell>
          <cell r="L201" t="str">
            <v>HOGARES INFANTILES</v>
          </cell>
          <cell r="M201" t="str">
            <v>C-320-1504-4-0-19</v>
          </cell>
          <cell r="N201" t="str">
            <v>HOGARES INFANTILES.</v>
          </cell>
          <cell r="O201">
            <v>1</v>
          </cell>
          <cell r="P201">
            <v>100</v>
          </cell>
          <cell r="Q201">
            <v>100</v>
          </cell>
          <cell r="R201">
            <v>241.5</v>
          </cell>
          <cell r="S201">
            <v>0</v>
          </cell>
          <cell r="T201">
            <v>31.5</v>
          </cell>
          <cell r="U201">
            <v>31.5</v>
          </cell>
          <cell r="V201">
            <v>28.5</v>
          </cell>
          <cell r="W201">
            <v>121.5</v>
          </cell>
          <cell r="X201">
            <v>28.5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47001</v>
          </cell>
          <cell r="AF201" t="str">
            <v>SANTA MARTA</v>
          </cell>
          <cell r="AG201" t="str">
            <v>Unidades Servicios</v>
          </cell>
          <cell r="AH201" t="str">
            <v>NO</v>
          </cell>
        </row>
        <row r="202">
          <cell r="F202">
            <v>4702001360</v>
          </cell>
          <cell r="G202" t="str">
            <v>H.I Bastidas</v>
          </cell>
          <cell r="H202" t="str">
            <v>FANNY   PERTUZ</v>
          </cell>
          <cell r="I202" t="str">
            <v>Carrera 34B # 10-36</v>
          </cell>
          <cell r="J202" t="str">
            <v xml:space="preserve"> 3003782878</v>
          </cell>
          <cell r="K202" t="str">
            <v>420006</v>
          </cell>
          <cell r="L202" t="str">
            <v>HOGARES INFANTILES</v>
          </cell>
          <cell r="M202" t="str">
            <v>C-320-1504-4-0-19</v>
          </cell>
          <cell r="N202" t="str">
            <v>HOGARES INFANTILES.</v>
          </cell>
          <cell r="O202">
            <v>1</v>
          </cell>
          <cell r="P202">
            <v>140</v>
          </cell>
          <cell r="Q202">
            <v>140</v>
          </cell>
          <cell r="R202">
            <v>338.10000610351562</v>
          </cell>
          <cell r="S202">
            <v>0</v>
          </cell>
          <cell r="T202">
            <v>44.099998474121094</v>
          </cell>
          <cell r="U202">
            <v>44.099998474121094</v>
          </cell>
          <cell r="V202">
            <v>39.900001525878906</v>
          </cell>
          <cell r="W202">
            <v>170.10000610351562</v>
          </cell>
          <cell r="X202">
            <v>39.900001525878906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47001</v>
          </cell>
          <cell r="AF202" t="str">
            <v>SANTA MARTA</v>
          </cell>
          <cell r="AG202" t="str">
            <v>Unidades Servicios</v>
          </cell>
          <cell r="AH202" t="str">
            <v>NO</v>
          </cell>
        </row>
        <row r="203">
          <cell r="F203">
            <v>4702001361</v>
          </cell>
          <cell r="G203" t="str">
            <v>H.I El Carmen</v>
          </cell>
          <cell r="H203" t="str">
            <v>HERMANA CECILIA MACIAS PEREZ</v>
          </cell>
          <cell r="I203" t="str">
            <v>Cll 10 No. 11-33</v>
          </cell>
          <cell r="J203" t="str">
            <v xml:space="preserve"> 4216860</v>
          </cell>
          <cell r="K203" t="str">
            <v>420006</v>
          </cell>
          <cell r="L203" t="str">
            <v>HOGARES INFANTILES</v>
          </cell>
          <cell r="M203" t="str">
            <v>C-320-1504-4-0-19</v>
          </cell>
          <cell r="N203" t="str">
            <v>HOGARES INFANTILES.</v>
          </cell>
          <cell r="O203">
            <v>1</v>
          </cell>
          <cell r="P203">
            <v>190</v>
          </cell>
          <cell r="Q203">
            <v>190</v>
          </cell>
          <cell r="R203">
            <v>458.85000610351562</v>
          </cell>
          <cell r="S203">
            <v>0</v>
          </cell>
          <cell r="T203">
            <v>59.849998474121094</v>
          </cell>
          <cell r="U203">
            <v>59.849998474121094</v>
          </cell>
          <cell r="V203">
            <v>54.150001525878906</v>
          </cell>
          <cell r="W203">
            <v>230.85000610351562</v>
          </cell>
          <cell r="X203">
            <v>54.150001525878906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47001</v>
          </cell>
          <cell r="AF203" t="str">
            <v>SANTA MARTA</v>
          </cell>
          <cell r="AG203" t="str">
            <v>Unidades Servicios</v>
          </cell>
          <cell r="AH203" t="str">
            <v>NO</v>
          </cell>
        </row>
        <row r="204">
          <cell r="F204">
            <v>4702001362</v>
          </cell>
          <cell r="G204" t="str">
            <v>H.I Mamatoco</v>
          </cell>
          <cell r="H204" t="str">
            <v>CLAUDIA  PATRICIA BURGOS BOLAÑO</v>
          </cell>
          <cell r="I204" t="str">
            <v>Dg 34 No.7-21</v>
          </cell>
          <cell r="J204" t="str">
            <v>4332763</v>
          </cell>
          <cell r="K204" t="str">
            <v>420006</v>
          </cell>
          <cell r="L204" t="str">
            <v>HOGARES INFANTILES</v>
          </cell>
          <cell r="M204" t="str">
            <v>C-320-1504-4-0-19</v>
          </cell>
          <cell r="N204" t="str">
            <v>HOGARES INFANTILES.</v>
          </cell>
          <cell r="O204">
            <v>1</v>
          </cell>
          <cell r="P204">
            <v>100</v>
          </cell>
          <cell r="Q204">
            <v>100</v>
          </cell>
          <cell r="R204">
            <v>241.5</v>
          </cell>
          <cell r="S204">
            <v>0</v>
          </cell>
          <cell r="T204">
            <v>31.5</v>
          </cell>
          <cell r="U204">
            <v>31.5</v>
          </cell>
          <cell r="V204">
            <v>28.5</v>
          </cell>
          <cell r="W204">
            <v>121.5</v>
          </cell>
          <cell r="X204">
            <v>28.5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47001</v>
          </cell>
          <cell r="AF204" t="str">
            <v>SANTA MARTA</v>
          </cell>
          <cell r="AG204" t="str">
            <v>Unidades Servicios</v>
          </cell>
          <cell r="AH204" t="str">
            <v>NO</v>
          </cell>
        </row>
        <row r="205">
          <cell r="F205">
            <v>4702001363</v>
          </cell>
          <cell r="G205" t="str">
            <v>H.I Norte</v>
          </cell>
          <cell r="H205" t="str">
            <v>LEONOR QUINTERO -DIRECTORA</v>
          </cell>
          <cell r="I205" t="str">
            <v>Cll 6 No. 6-61</v>
          </cell>
          <cell r="J205" t="str">
            <v xml:space="preserve"> 3106238710</v>
          </cell>
          <cell r="K205" t="str">
            <v>420006</v>
          </cell>
          <cell r="L205" t="str">
            <v>HOGARES INFANTILES</v>
          </cell>
          <cell r="M205" t="str">
            <v>C-320-1504-4-0-19</v>
          </cell>
          <cell r="N205" t="str">
            <v>HOGARES INFANTILES.</v>
          </cell>
          <cell r="O205">
            <v>1</v>
          </cell>
          <cell r="P205">
            <v>150</v>
          </cell>
          <cell r="Q205">
            <v>150</v>
          </cell>
          <cell r="R205">
            <v>362.25</v>
          </cell>
          <cell r="S205">
            <v>0</v>
          </cell>
          <cell r="T205">
            <v>47.25</v>
          </cell>
          <cell r="U205">
            <v>47.25</v>
          </cell>
          <cell r="V205">
            <v>42.75</v>
          </cell>
          <cell r="W205">
            <v>182.25</v>
          </cell>
          <cell r="X205">
            <v>42.75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47001</v>
          </cell>
          <cell r="AF205" t="str">
            <v>SANTA MARTA</v>
          </cell>
          <cell r="AG205" t="str">
            <v>Unidades Servicios</v>
          </cell>
          <cell r="AH205" t="str">
            <v>NO</v>
          </cell>
        </row>
        <row r="206">
          <cell r="F206">
            <v>4702001364</v>
          </cell>
          <cell r="G206" t="str">
            <v>H.I Taganga</v>
          </cell>
          <cell r="H206" t="str">
            <v>JENI  ARDILA</v>
          </cell>
          <cell r="I206" t="str">
            <v>Cll 10 Cra 1</v>
          </cell>
          <cell r="J206" t="str">
            <v xml:space="preserve"> 4219236</v>
          </cell>
          <cell r="K206" t="str">
            <v>420006</v>
          </cell>
          <cell r="L206" t="str">
            <v>HOGARES INFANTILES</v>
          </cell>
          <cell r="M206" t="str">
            <v>C-320-1504-4-0-19</v>
          </cell>
          <cell r="N206" t="str">
            <v>HOGARES INFANTILES.</v>
          </cell>
          <cell r="O206">
            <v>1</v>
          </cell>
          <cell r="P206">
            <v>60</v>
          </cell>
          <cell r="Q206">
            <v>60</v>
          </cell>
          <cell r="R206">
            <v>144.89999389648437</v>
          </cell>
          <cell r="S206">
            <v>0</v>
          </cell>
          <cell r="T206">
            <v>18.899999618530273</v>
          </cell>
          <cell r="U206">
            <v>18.899999618530273</v>
          </cell>
          <cell r="V206">
            <v>17.100000381469727</v>
          </cell>
          <cell r="W206">
            <v>72.900001525878906</v>
          </cell>
          <cell r="X206">
            <v>17.100000381469727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47001</v>
          </cell>
          <cell r="AF206" t="str">
            <v>SANTA MARTA</v>
          </cell>
          <cell r="AG206" t="str">
            <v>Unidades Servicios</v>
          </cell>
          <cell r="AH206" t="str">
            <v>NO</v>
          </cell>
        </row>
        <row r="207">
          <cell r="F207">
            <v>47041890005</v>
          </cell>
          <cell r="G207" t="str">
            <v>HOGAR AGRUPADO COMCAJITA</v>
          </cell>
          <cell r="H207" t="str">
            <v>TEOFILA DEL PILAR MIRANDA BANDERA</v>
          </cell>
          <cell r="I207" t="str">
            <v>CALLE 1 CARRERA 10 N° 10-50 BARRIO MIRAMAR</v>
          </cell>
          <cell r="J207" t="str">
            <v xml:space="preserve">3006306803 </v>
          </cell>
          <cell r="K207" t="str">
            <v>42000500000301</v>
          </cell>
          <cell r="L207" t="str">
            <v>HCB - GRUPALES TIEMPO COMPLETO</v>
          </cell>
          <cell r="M207" t="str">
            <v>C-320-1504-4-0-15</v>
          </cell>
          <cell r="N207" t="str">
            <v>HCB - TRADICIONAL AGRUPADOS TIEMPO COMPLETO.</v>
          </cell>
          <cell r="O207">
            <v>1</v>
          </cell>
          <cell r="P207">
            <v>60</v>
          </cell>
          <cell r="Q207">
            <v>60</v>
          </cell>
          <cell r="R207">
            <v>268.20001220703125</v>
          </cell>
          <cell r="S207">
            <v>0</v>
          </cell>
          <cell r="T207">
            <v>72.900001525878906</v>
          </cell>
          <cell r="U207">
            <v>18.899999618530273</v>
          </cell>
          <cell r="V207">
            <v>81.900001525878906</v>
          </cell>
          <cell r="W207">
            <v>27.899999618530273</v>
          </cell>
          <cell r="X207">
            <v>66.599998474121094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47189</v>
          </cell>
          <cell r="AF207" t="str">
            <v>CIÉNAGA</v>
          </cell>
          <cell r="AG207" t="str">
            <v>Unidades Servicios</v>
          </cell>
          <cell r="AH207" t="str">
            <v>NO</v>
          </cell>
        </row>
        <row r="208">
          <cell r="F208">
            <v>47041890006</v>
          </cell>
          <cell r="G208" t="str">
            <v>HOGAR MULTIPLE LA MILAGROSA</v>
          </cell>
          <cell r="H208" t="str">
            <v>MARTHA   DURAN</v>
          </cell>
          <cell r="I208" t="str">
            <v>CALLE 31 CRA 34 SECTOR  LA MILAGROSA</v>
          </cell>
          <cell r="J208" t="str">
            <v>3202782310</v>
          </cell>
          <cell r="K208" t="str">
            <v>420168000002</v>
          </cell>
          <cell r="L208" t="str">
            <v>CON INFRAESTRUCTURA PARTICULAR</v>
          </cell>
          <cell r="M208" t="str">
            <v>C-320-1504-4-0-28-2</v>
          </cell>
          <cell r="N208" t="str">
            <v>CON INFRAESTRUCTURA PARTICULAR.</v>
          </cell>
          <cell r="O208">
            <v>1</v>
          </cell>
          <cell r="P208">
            <v>120</v>
          </cell>
          <cell r="Q208">
            <v>120</v>
          </cell>
          <cell r="R208">
            <v>781.20001220703125</v>
          </cell>
          <cell r="S208">
            <v>108</v>
          </cell>
          <cell r="T208">
            <v>37.799999237060547</v>
          </cell>
          <cell r="U208">
            <v>37.799999237060547</v>
          </cell>
          <cell r="V208">
            <v>136.80000305175781</v>
          </cell>
          <cell r="W208">
            <v>37.799999237060547</v>
          </cell>
          <cell r="X208">
            <v>25.200000762939453</v>
          </cell>
          <cell r="Y208">
            <v>136.80000305175781</v>
          </cell>
          <cell r="Z208">
            <v>37.799999237060547</v>
          </cell>
          <cell r="AA208">
            <v>36</v>
          </cell>
          <cell r="AB208">
            <v>147.60000610351562</v>
          </cell>
          <cell r="AC208">
            <v>36</v>
          </cell>
          <cell r="AD208">
            <v>3.5999999046325684</v>
          </cell>
          <cell r="AE208">
            <v>47189</v>
          </cell>
          <cell r="AF208" t="str">
            <v>CIÉNAGA</v>
          </cell>
          <cell r="AG208" t="str">
            <v>Unidades Servicios</v>
          </cell>
          <cell r="AH208" t="str">
            <v>NO</v>
          </cell>
        </row>
        <row r="209">
          <cell r="F209">
            <v>47041890007</v>
          </cell>
          <cell r="G209" t="str">
            <v>HOGAR AGRUPADO EL POBLADO</v>
          </cell>
          <cell r="H209" t="str">
            <v>MARTHA JOHANA DURAN JIMENEZ</v>
          </cell>
          <cell r="I209" t="str">
            <v>Calle 9 Kra 35 Barrio el Poblado</v>
          </cell>
          <cell r="J209" t="str">
            <v>3017506226</v>
          </cell>
          <cell r="K209" t="str">
            <v>42000500000301</v>
          </cell>
          <cell r="L209" t="str">
            <v>HCB - GRUPALES TIEMPO COMPLETO</v>
          </cell>
          <cell r="M209" t="str">
            <v>C-320-1504-4-0-15</v>
          </cell>
          <cell r="N209" t="str">
            <v>HCB - TRADICIONAL AGRUPADOS TIEMPO COMPLETO.</v>
          </cell>
          <cell r="O209">
            <v>1</v>
          </cell>
          <cell r="P209">
            <v>60</v>
          </cell>
          <cell r="Q209">
            <v>60</v>
          </cell>
          <cell r="R209">
            <v>268.20001220703125</v>
          </cell>
          <cell r="S209">
            <v>0</v>
          </cell>
          <cell r="T209">
            <v>72.900001525878906</v>
          </cell>
          <cell r="U209">
            <v>18.899999618530273</v>
          </cell>
          <cell r="V209">
            <v>81.900001525878906</v>
          </cell>
          <cell r="W209">
            <v>27.899999618530273</v>
          </cell>
          <cell r="X209">
            <v>66.599998474121094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47189</v>
          </cell>
          <cell r="AF209" t="str">
            <v>CIÉNAGA</v>
          </cell>
          <cell r="AG209" t="str">
            <v>Unidades Servicios</v>
          </cell>
          <cell r="AH209" t="str">
            <v>NO</v>
          </cell>
        </row>
        <row r="210">
          <cell r="F210">
            <v>47041890008</v>
          </cell>
          <cell r="G210" t="str">
            <v>CENTRO DE RECUPERACIÓN NUTRICIONAL</v>
          </cell>
          <cell r="H210" t="str">
            <v>KATIA  ESCAMILLA</v>
          </cell>
          <cell r="I210" t="str">
            <v>CALLE 12 No. 10-106</v>
          </cell>
          <cell r="J210" t="str">
            <v>3112151775</v>
          </cell>
          <cell r="K210" t="str">
            <v>420025000048</v>
          </cell>
          <cell r="L210" t="str">
            <v>CENTROS DE RECUPERACION NUTRICIONAL</v>
          </cell>
          <cell r="M210" t="str">
            <v>C-320-1504-4-0-9</v>
          </cell>
          <cell r="N210" t="str">
            <v>CENTROS DE RECUPERACION NUTRICIONAL PARA LA PRIMERA INFANCIA.</v>
          </cell>
          <cell r="O210">
            <v>1</v>
          </cell>
          <cell r="P210">
            <v>15</v>
          </cell>
          <cell r="Q210">
            <v>180</v>
          </cell>
          <cell r="R210">
            <v>34.080001831054687</v>
          </cell>
          <cell r="S210">
            <v>2.8399999141693115</v>
          </cell>
          <cell r="T210">
            <v>2.8399999141693115</v>
          </cell>
          <cell r="U210">
            <v>2.8399999141693115</v>
          </cell>
          <cell r="V210">
            <v>2.8399999141693115</v>
          </cell>
          <cell r="W210">
            <v>2.8399999141693115</v>
          </cell>
          <cell r="X210">
            <v>2.8399999141693115</v>
          </cell>
          <cell r="Y210">
            <v>2.8399999141693115</v>
          </cell>
          <cell r="Z210">
            <v>2.8399999141693115</v>
          </cell>
          <cell r="AA210">
            <v>2.8399999141693115</v>
          </cell>
          <cell r="AB210">
            <v>2.8399999141693115</v>
          </cell>
          <cell r="AC210">
            <v>2.8399999141693115</v>
          </cell>
          <cell r="AD210">
            <v>2.8399999141693115</v>
          </cell>
          <cell r="AE210">
            <v>47189</v>
          </cell>
          <cell r="AF210" t="str">
            <v>CIÉNAGA</v>
          </cell>
          <cell r="AG210" t="str">
            <v>Unidades Servicios</v>
          </cell>
          <cell r="AH210" t="str">
            <v>NO</v>
          </cell>
        </row>
        <row r="211">
          <cell r="F211">
            <v>4704189034</v>
          </cell>
          <cell r="G211" t="str">
            <v>18 DE ENERO</v>
          </cell>
          <cell r="H211" t="str">
            <v>ANGELICA  PINEDA PEÑA</v>
          </cell>
          <cell r="I211" t="str">
            <v>Calle 29 No.23-05</v>
          </cell>
          <cell r="J211" t="str">
            <v>3106454242</v>
          </cell>
          <cell r="K211" t="str">
            <v>42000500000102</v>
          </cell>
          <cell r="L211" t="str">
            <v>HCB - FAMILIARES MEDIO TIEMPO</v>
          </cell>
          <cell r="M211" t="str">
            <v>C-320-1504-4-0-12</v>
          </cell>
          <cell r="N211" t="str">
            <v>HCB - TRADICIONALES FAMILIARES MEDIO TIEMPO.</v>
          </cell>
          <cell r="O211">
            <v>23</v>
          </cell>
          <cell r="P211">
            <v>276</v>
          </cell>
          <cell r="Q211">
            <v>276</v>
          </cell>
          <cell r="R211">
            <v>2397.06005859375</v>
          </cell>
          <cell r="S211">
            <v>0</v>
          </cell>
          <cell r="T211">
            <v>335.33999633789062</v>
          </cell>
          <cell r="U211">
            <v>86.94000244140625</v>
          </cell>
          <cell r="V211">
            <v>335.33999633789062</v>
          </cell>
          <cell r="W211">
            <v>107.63999938964844</v>
          </cell>
          <cell r="X211">
            <v>78.660003662109375</v>
          </cell>
          <cell r="Y211">
            <v>86.94000244140625</v>
          </cell>
          <cell r="Z211">
            <v>335.33999633789062</v>
          </cell>
          <cell r="AA211">
            <v>331.20001220703125</v>
          </cell>
          <cell r="AB211">
            <v>339.48001098632812</v>
          </cell>
          <cell r="AC211">
            <v>351.89999389648437</v>
          </cell>
          <cell r="AD211">
            <v>8.2799997329711914</v>
          </cell>
          <cell r="AE211">
            <v>47189</v>
          </cell>
          <cell r="AF211" t="str">
            <v>CIÉNAGA</v>
          </cell>
          <cell r="AG211" t="str">
            <v>Unidades Servicios</v>
          </cell>
          <cell r="AH211" t="str">
            <v>NO</v>
          </cell>
        </row>
        <row r="212">
          <cell r="F212">
            <v>4704189035</v>
          </cell>
          <cell r="G212" t="str">
            <v>7 DE NOVIEMBRE</v>
          </cell>
          <cell r="H212" t="str">
            <v>ROSA  GONZALEZ ARAUJO</v>
          </cell>
          <cell r="I212" t="str">
            <v>Kra.6 No.27-15</v>
          </cell>
          <cell r="J212" t="str">
            <v>3007111722</v>
          </cell>
          <cell r="K212" t="str">
            <v>42000500000102</v>
          </cell>
          <cell r="L212" t="str">
            <v>HCB - FAMILIARES MEDIO TIEMPO</v>
          </cell>
          <cell r="M212" t="str">
            <v>C-320-1504-4-0-12</v>
          </cell>
          <cell r="N212" t="str">
            <v>HCB - TRADICIONALES FAMILIARES MEDIO TIEMPO.</v>
          </cell>
          <cell r="O212">
            <v>11</v>
          </cell>
          <cell r="P212">
            <v>132</v>
          </cell>
          <cell r="Q212">
            <v>132</v>
          </cell>
          <cell r="R212">
            <v>1146.4200439453125</v>
          </cell>
          <cell r="S212">
            <v>0</v>
          </cell>
          <cell r="T212">
            <v>160.3800048828125</v>
          </cell>
          <cell r="U212">
            <v>41.580001831054688</v>
          </cell>
          <cell r="V212">
            <v>160.3800048828125</v>
          </cell>
          <cell r="W212">
            <v>51.479999542236328</v>
          </cell>
          <cell r="X212">
            <v>37.619998931884766</v>
          </cell>
          <cell r="Y212">
            <v>41.580001831054688</v>
          </cell>
          <cell r="Z212">
            <v>160.3800048828125</v>
          </cell>
          <cell r="AA212">
            <v>158.39999389648437</v>
          </cell>
          <cell r="AB212">
            <v>162.36000061035156</v>
          </cell>
          <cell r="AC212">
            <v>168.30000305175781</v>
          </cell>
          <cell r="AD212">
            <v>3.9600000381469727</v>
          </cell>
          <cell r="AE212">
            <v>47189</v>
          </cell>
          <cell r="AF212" t="str">
            <v>CIÉNAGA</v>
          </cell>
          <cell r="AG212" t="str">
            <v>Unidades Servicios</v>
          </cell>
          <cell r="AH212" t="str">
            <v>NO</v>
          </cell>
        </row>
        <row r="213">
          <cell r="F213">
            <v>4704189038</v>
          </cell>
          <cell r="G213" t="str">
            <v>A.P.F RESGUARDOS INDIGENA</v>
          </cell>
          <cell r="H213" t="str">
            <v>MIGUEL  BOLAÑO</v>
          </cell>
          <cell r="I213" t="str">
            <v>CASA INDIGENA DE PALMOR</v>
          </cell>
          <cell r="J213" t="str">
            <v xml:space="preserve"> 3205083938</v>
          </cell>
          <cell r="K213" t="str">
            <v>420015000004</v>
          </cell>
          <cell r="L213" t="str">
            <v>ALMUERZO</v>
          </cell>
          <cell r="M213" t="str">
            <v>C-320-1504-5-0-2</v>
          </cell>
          <cell r="N213" t="str">
            <v>PROGRAMA DE ALIMENTACIÓN ESCOLAR - PAE - ALMUERZO.</v>
          </cell>
          <cell r="O213">
            <v>3</v>
          </cell>
          <cell r="P213">
            <v>140</v>
          </cell>
          <cell r="Q213">
            <v>140</v>
          </cell>
          <cell r="R213">
            <v>252</v>
          </cell>
          <cell r="S213">
            <v>2.7999999523162842</v>
          </cell>
          <cell r="T213">
            <v>25.200000762939453</v>
          </cell>
          <cell r="U213">
            <v>29.399999618530273</v>
          </cell>
          <cell r="V213">
            <v>22.399999618530273</v>
          </cell>
          <cell r="W213">
            <v>29.399999618530273</v>
          </cell>
          <cell r="X213">
            <v>19.600000381469727</v>
          </cell>
          <cell r="Y213">
            <v>9.8000001907348633</v>
          </cell>
          <cell r="Z213">
            <v>29.399999618530273</v>
          </cell>
          <cell r="AA213">
            <v>28</v>
          </cell>
          <cell r="AB213">
            <v>25.200000762939453</v>
          </cell>
          <cell r="AC213">
            <v>28</v>
          </cell>
          <cell r="AD213">
            <v>2.7999999523162842</v>
          </cell>
          <cell r="AE213">
            <v>47189</v>
          </cell>
          <cell r="AF213" t="str">
            <v>CIÉNAGA</v>
          </cell>
          <cell r="AG213" t="str">
            <v>Asociaciones Padres de Familia</v>
          </cell>
          <cell r="AH213" t="str">
            <v>SI</v>
          </cell>
        </row>
        <row r="214">
          <cell r="F214">
            <v>4704189039</v>
          </cell>
          <cell r="G214" t="str">
            <v>Bodega Coliseo Munumental</v>
          </cell>
          <cell r="H214" t="str">
            <v>YANETH  NORIEGA</v>
          </cell>
          <cell r="I214" t="str">
            <v>Calle 18 con Kra 21</v>
          </cell>
          <cell r="J214" t="str">
            <v xml:space="preserve"> 3007975274</v>
          </cell>
          <cell r="K214" t="str">
            <v>420003</v>
          </cell>
          <cell r="L214" t="str">
            <v>MATERNO INFANTIL</v>
          </cell>
          <cell r="M214" t="str">
            <v>C-320-1504-4-0-1</v>
          </cell>
          <cell r="N214" t="str">
            <v>MATERNO INFANTIL.</v>
          </cell>
          <cell r="O214">
            <v>4</v>
          </cell>
          <cell r="P214">
            <v>550</v>
          </cell>
          <cell r="Q214">
            <v>550</v>
          </cell>
          <cell r="R214">
            <v>8910</v>
          </cell>
          <cell r="S214">
            <v>0</v>
          </cell>
          <cell r="T214">
            <v>0</v>
          </cell>
          <cell r="U214">
            <v>0</v>
          </cell>
          <cell r="V214">
            <v>990</v>
          </cell>
          <cell r="W214">
            <v>990</v>
          </cell>
          <cell r="X214">
            <v>990</v>
          </cell>
          <cell r="Y214">
            <v>990</v>
          </cell>
          <cell r="Z214">
            <v>990</v>
          </cell>
          <cell r="AA214">
            <v>990</v>
          </cell>
          <cell r="AB214">
            <v>990</v>
          </cell>
          <cell r="AC214">
            <v>990</v>
          </cell>
          <cell r="AD214">
            <v>990</v>
          </cell>
          <cell r="AE214">
            <v>47189</v>
          </cell>
          <cell r="AF214" t="str">
            <v>CIÉNAGA</v>
          </cell>
          <cell r="AG214" t="str">
            <v>Unidades Servicios</v>
          </cell>
          <cell r="AH214" t="str">
            <v>NO</v>
          </cell>
        </row>
        <row r="215">
          <cell r="F215">
            <v>4704189040</v>
          </cell>
          <cell r="G215" t="str">
            <v>LA ALBORADA</v>
          </cell>
          <cell r="H215" t="str">
            <v>DUBIS  SANDOVAL YEPES</v>
          </cell>
          <cell r="I215" t="str">
            <v>Calle 36 No.24-15</v>
          </cell>
          <cell r="J215" t="str">
            <v>3107156074</v>
          </cell>
          <cell r="K215" t="str">
            <v>420004</v>
          </cell>
          <cell r="L215" t="str">
            <v>HOGAR COMUNITARIO - FAMI</v>
          </cell>
          <cell r="M215" t="str">
            <v>C-320-1504-4-0-10</v>
          </cell>
          <cell r="N215" t="str">
            <v>HCB - FAMI.</v>
          </cell>
          <cell r="O215">
            <v>5</v>
          </cell>
          <cell r="P215">
            <v>65</v>
          </cell>
          <cell r="Q215">
            <v>130</v>
          </cell>
          <cell r="R215">
            <v>986.70001220703125</v>
          </cell>
          <cell r="S215">
            <v>0</v>
          </cell>
          <cell r="T215">
            <v>89.699996948242188</v>
          </cell>
          <cell r="U215">
            <v>89.699996948242188</v>
          </cell>
          <cell r="V215">
            <v>89.699996948242188</v>
          </cell>
          <cell r="W215">
            <v>89.699996948242188</v>
          </cell>
          <cell r="X215">
            <v>89.699996948242188</v>
          </cell>
          <cell r="Y215">
            <v>89.699996948242188</v>
          </cell>
          <cell r="Z215">
            <v>89.699996948242188</v>
          </cell>
          <cell r="AA215">
            <v>89.699996948242188</v>
          </cell>
          <cell r="AB215">
            <v>89.699996948242188</v>
          </cell>
          <cell r="AC215">
            <v>89.699996948242188</v>
          </cell>
          <cell r="AD215">
            <v>89.699996948242188</v>
          </cell>
          <cell r="AE215">
            <v>47189</v>
          </cell>
          <cell r="AF215" t="str">
            <v>CIÉNAGA</v>
          </cell>
          <cell r="AG215" t="str">
            <v>Unidades Servicios</v>
          </cell>
          <cell r="AH215" t="str">
            <v>NO</v>
          </cell>
        </row>
        <row r="216">
          <cell r="F216">
            <v>4704189040</v>
          </cell>
          <cell r="G216" t="str">
            <v>LA ALBORADA</v>
          </cell>
          <cell r="H216" t="str">
            <v>DUBIS  SANDOVAL YEPES</v>
          </cell>
          <cell r="I216" t="str">
            <v>Calle 36 No.24-15</v>
          </cell>
          <cell r="J216" t="str">
            <v>3107156074</v>
          </cell>
          <cell r="K216" t="str">
            <v>42000500000102</v>
          </cell>
          <cell r="L216" t="str">
            <v>HCB - FAMILIARES MEDIO TIEMPO</v>
          </cell>
          <cell r="M216" t="str">
            <v>C-320-1504-4-0-12</v>
          </cell>
          <cell r="N216" t="str">
            <v>HCB - TRADICIONALES FAMILIARES MEDIO TIEMPO.</v>
          </cell>
          <cell r="O216">
            <v>9</v>
          </cell>
          <cell r="P216">
            <v>108</v>
          </cell>
          <cell r="Q216">
            <v>108</v>
          </cell>
          <cell r="R216">
            <v>937.97998046875</v>
          </cell>
          <cell r="S216">
            <v>0</v>
          </cell>
          <cell r="T216">
            <v>131.22000122070312</v>
          </cell>
          <cell r="U216">
            <v>34.020000457763672</v>
          </cell>
          <cell r="V216">
            <v>131.22000122070312</v>
          </cell>
          <cell r="W216">
            <v>42.119998931884766</v>
          </cell>
          <cell r="X216">
            <v>30.780000686645508</v>
          </cell>
          <cell r="Y216">
            <v>34.020000457763672</v>
          </cell>
          <cell r="Z216">
            <v>131.22000122070312</v>
          </cell>
          <cell r="AA216">
            <v>129.60000610351562</v>
          </cell>
          <cell r="AB216">
            <v>132.83999633789062</v>
          </cell>
          <cell r="AC216">
            <v>137.69999694824219</v>
          </cell>
          <cell r="AD216">
            <v>3.2400000095367432</v>
          </cell>
          <cell r="AE216">
            <v>47189</v>
          </cell>
          <cell r="AF216" t="str">
            <v>CIÉNAGA</v>
          </cell>
          <cell r="AG216" t="str">
            <v>Unidades Servicios</v>
          </cell>
          <cell r="AH216" t="str">
            <v>NO</v>
          </cell>
        </row>
        <row r="217">
          <cell r="F217">
            <v>4704189041</v>
          </cell>
          <cell r="G217" t="str">
            <v>BARRIO ABAJO</v>
          </cell>
          <cell r="H217" t="str">
            <v>GENITH  MARIA GUILLOT</v>
          </cell>
          <cell r="I217" t="str">
            <v>Calle 8 No 1e-58 Barrio Abajo</v>
          </cell>
          <cell r="J217" t="str">
            <v>4103393</v>
          </cell>
          <cell r="K217" t="str">
            <v>42000500000102</v>
          </cell>
          <cell r="L217" t="str">
            <v>HCB - FAMILIARES MEDIO TIEMPO</v>
          </cell>
          <cell r="M217" t="str">
            <v>C-320-1504-4-0-12</v>
          </cell>
          <cell r="N217" t="str">
            <v>HCB - TRADICIONALES FAMILIARES MEDIO TIEMPO.</v>
          </cell>
          <cell r="O217">
            <v>16</v>
          </cell>
          <cell r="P217">
            <v>192</v>
          </cell>
          <cell r="Q217">
            <v>192</v>
          </cell>
          <cell r="R217">
            <v>1667.52001953125</v>
          </cell>
          <cell r="S217">
            <v>0</v>
          </cell>
          <cell r="T217">
            <v>233.27999877929687</v>
          </cell>
          <cell r="U217">
            <v>60.479999542236328</v>
          </cell>
          <cell r="V217">
            <v>233.27999877929687</v>
          </cell>
          <cell r="W217">
            <v>74.879997253417969</v>
          </cell>
          <cell r="X217">
            <v>54.720001220703125</v>
          </cell>
          <cell r="Y217">
            <v>60.479999542236328</v>
          </cell>
          <cell r="Z217">
            <v>233.27999877929687</v>
          </cell>
          <cell r="AA217">
            <v>230.39999389648437</v>
          </cell>
          <cell r="AB217">
            <v>236.16000366210937</v>
          </cell>
          <cell r="AC217">
            <v>244.80000305175781</v>
          </cell>
          <cell r="AD217">
            <v>5.7600002288818359</v>
          </cell>
          <cell r="AE217">
            <v>47189</v>
          </cell>
          <cell r="AF217" t="str">
            <v>CIÉNAGA</v>
          </cell>
          <cell r="AG217" t="str">
            <v>Unidades Servicios</v>
          </cell>
          <cell r="AH217" t="str">
            <v>NO</v>
          </cell>
        </row>
        <row r="218">
          <cell r="F218">
            <v>4704189042</v>
          </cell>
          <cell r="G218" t="str">
            <v>CARREÑO</v>
          </cell>
          <cell r="H218" t="str">
            <v>NIEVES  GONZALEZ</v>
          </cell>
          <cell r="I218" t="str">
            <v>Calle26 No 10-13</v>
          </cell>
          <cell r="J218" t="str">
            <v>3205269112</v>
          </cell>
          <cell r="K218" t="str">
            <v>42000500000101</v>
          </cell>
          <cell r="L218" t="str">
            <v>HCB - FAMILIARES TIEMPO COMPLETO</v>
          </cell>
          <cell r="M218" t="str">
            <v>C-320-1504-4-0-11</v>
          </cell>
          <cell r="N218" t="str">
            <v>HCB - TRADICIONALES FAMILIARES TIEMPO COMPLETO.</v>
          </cell>
          <cell r="O218">
            <v>1</v>
          </cell>
          <cell r="P218">
            <v>12</v>
          </cell>
          <cell r="Q218">
            <v>12</v>
          </cell>
          <cell r="R218">
            <v>114.12000274658203</v>
          </cell>
          <cell r="S218">
            <v>0</v>
          </cell>
          <cell r="T218">
            <v>14.579999923706055</v>
          </cell>
          <cell r="U218">
            <v>3.7799999713897705</v>
          </cell>
          <cell r="V218">
            <v>14.579999923706055</v>
          </cell>
          <cell r="W218">
            <v>4.679999828338623</v>
          </cell>
          <cell r="X218">
            <v>13.319999694824219</v>
          </cell>
          <cell r="Y218">
            <v>3.7799999713897705</v>
          </cell>
          <cell r="Z218">
            <v>14.579999923706055</v>
          </cell>
          <cell r="AA218">
            <v>14.399999618530273</v>
          </cell>
          <cell r="AB218">
            <v>14.760000228881836</v>
          </cell>
          <cell r="AC218">
            <v>15.300000190734863</v>
          </cell>
          <cell r="AD218">
            <v>0.36000001430511475</v>
          </cell>
          <cell r="AE218">
            <v>47189</v>
          </cell>
          <cell r="AF218" t="str">
            <v>CIÉNAGA</v>
          </cell>
          <cell r="AG218" t="str">
            <v>Unidades Servicios</v>
          </cell>
          <cell r="AH218" t="str">
            <v>NO</v>
          </cell>
        </row>
        <row r="219">
          <cell r="F219">
            <v>4704189042</v>
          </cell>
          <cell r="G219" t="str">
            <v>CARREÑO</v>
          </cell>
          <cell r="H219" t="str">
            <v>NIEVES  GONZALEZ</v>
          </cell>
          <cell r="I219" t="str">
            <v>Calle26 No 10-13</v>
          </cell>
          <cell r="J219" t="str">
            <v>3205269112</v>
          </cell>
          <cell r="K219" t="str">
            <v>42000500000102</v>
          </cell>
          <cell r="L219" t="str">
            <v>HCB - FAMILIARES MEDIO TIEMPO</v>
          </cell>
          <cell r="M219" t="str">
            <v>C-320-1504-4-0-12</v>
          </cell>
          <cell r="N219" t="str">
            <v>HCB - TRADICIONALES FAMILIARES MEDIO TIEMPO.</v>
          </cell>
          <cell r="O219">
            <v>11</v>
          </cell>
          <cell r="P219">
            <v>132</v>
          </cell>
          <cell r="Q219">
            <v>132</v>
          </cell>
          <cell r="R219">
            <v>1146.4200439453125</v>
          </cell>
          <cell r="S219">
            <v>0</v>
          </cell>
          <cell r="T219">
            <v>160.3800048828125</v>
          </cell>
          <cell r="U219">
            <v>41.580001831054688</v>
          </cell>
          <cell r="V219">
            <v>160.3800048828125</v>
          </cell>
          <cell r="W219">
            <v>51.479999542236328</v>
          </cell>
          <cell r="X219">
            <v>37.619998931884766</v>
          </cell>
          <cell r="Y219">
            <v>41.580001831054688</v>
          </cell>
          <cell r="Z219">
            <v>160.3800048828125</v>
          </cell>
          <cell r="AA219">
            <v>158.39999389648437</v>
          </cell>
          <cell r="AB219">
            <v>162.36000061035156</v>
          </cell>
          <cell r="AC219">
            <v>168.30000305175781</v>
          </cell>
          <cell r="AD219">
            <v>3.9600000381469727</v>
          </cell>
          <cell r="AE219">
            <v>47189</v>
          </cell>
          <cell r="AF219" t="str">
            <v>CIÉNAGA</v>
          </cell>
          <cell r="AG219" t="str">
            <v>Unidades Servicios</v>
          </cell>
          <cell r="AH219" t="str">
            <v>NO</v>
          </cell>
        </row>
        <row r="220">
          <cell r="F220">
            <v>4704189043</v>
          </cell>
          <cell r="G220" t="str">
            <v>CARREÑO SUR</v>
          </cell>
          <cell r="H220" t="str">
            <v>IBETH  CABAS CAMACHO</v>
          </cell>
          <cell r="I220" t="str">
            <v>Calle 32 No.8-60</v>
          </cell>
          <cell r="J220" t="str">
            <v>3156984658</v>
          </cell>
          <cell r="K220" t="str">
            <v>42000500000101</v>
          </cell>
          <cell r="L220" t="str">
            <v>HCB - FAMILIARES TIEMPO COMPLETO</v>
          </cell>
          <cell r="M220" t="str">
            <v>C-320-1504-4-0-11</v>
          </cell>
          <cell r="N220" t="str">
            <v>HCB - TRADICIONALES FAMILIARES TIEMPO COMPLETO.</v>
          </cell>
          <cell r="O220">
            <v>1</v>
          </cell>
          <cell r="P220">
            <v>12</v>
          </cell>
          <cell r="Q220">
            <v>12</v>
          </cell>
          <cell r="R220">
            <v>114.12000274658203</v>
          </cell>
          <cell r="S220">
            <v>0</v>
          </cell>
          <cell r="T220">
            <v>14.579999923706055</v>
          </cell>
          <cell r="U220">
            <v>3.7799999713897705</v>
          </cell>
          <cell r="V220">
            <v>14.579999923706055</v>
          </cell>
          <cell r="W220">
            <v>4.679999828338623</v>
          </cell>
          <cell r="X220">
            <v>13.319999694824219</v>
          </cell>
          <cell r="Y220">
            <v>3.7799999713897705</v>
          </cell>
          <cell r="Z220">
            <v>14.579999923706055</v>
          </cell>
          <cell r="AA220">
            <v>14.399999618530273</v>
          </cell>
          <cell r="AB220">
            <v>14.760000228881836</v>
          </cell>
          <cell r="AC220">
            <v>15.300000190734863</v>
          </cell>
          <cell r="AD220">
            <v>0.36000001430511475</v>
          </cell>
          <cell r="AE220">
            <v>47189</v>
          </cell>
          <cell r="AF220" t="str">
            <v>CIÉNAGA</v>
          </cell>
          <cell r="AG220" t="str">
            <v>Unidades Servicios</v>
          </cell>
          <cell r="AH220" t="str">
            <v>NO</v>
          </cell>
        </row>
        <row r="221">
          <cell r="F221">
            <v>4704189043</v>
          </cell>
          <cell r="G221" t="str">
            <v>CARREÑO SUR</v>
          </cell>
          <cell r="H221" t="str">
            <v>IBETH  CABAS CAMACHO</v>
          </cell>
          <cell r="I221" t="str">
            <v>Calle 32 No.8-60</v>
          </cell>
          <cell r="J221" t="str">
            <v>3156984658</v>
          </cell>
          <cell r="K221" t="str">
            <v>42000500000102</v>
          </cell>
          <cell r="L221" t="str">
            <v>HCB - FAMILIARES MEDIO TIEMPO</v>
          </cell>
          <cell r="M221" t="str">
            <v>C-320-1504-4-0-12</v>
          </cell>
          <cell r="N221" t="str">
            <v>HCB - TRADICIONALES FAMILIARES MEDIO TIEMPO.</v>
          </cell>
          <cell r="O221">
            <v>22</v>
          </cell>
          <cell r="P221">
            <v>264</v>
          </cell>
          <cell r="Q221">
            <v>264</v>
          </cell>
          <cell r="R221">
            <v>2292.840087890625</v>
          </cell>
          <cell r="S221">
            <v>0</v>
          </cell>
          <cell r="T221">
            <v>320.760009765625</v>
          </cell>
          <cell r="U221">
            <v>83.160003662109375</v>
          </cell>
          <cell r="V221">
            <v>320.760009765625</v>
          </cell>
          <cell r="W221">
            <v>102.95999908447266</v>
          </cell>
          <cell r="X221">
            <v>75.239997863769531</v>
          </cell>
          <cell r="Y221">
            <v>83.160003662109375</v>
          </cell>
          <cell r="Z221">
            <v>320.760009765625</v>
          </cell>
          <cell r="AA221">
            <v>316.79998779296875</v>
          </cell>
          <cell r="AB221">
            <v>324.72000122070312</v>
          </cell>
          <cell r="AC221">
            <v>336.60000610351562</v>
          </cell>
          <cell r="AD221">
            <v>7.9200000762939453</v>
          </cell>
          <cell r="AE221">
            <v>47189</v>
          </cell>
          <cell r="AF221" t="str">
            <v>CIÉNAGA</v>
          </cell>
          <cell r="AG221" t="str">
            <v>Unidades Servicios</v>
          </cell>
          <cell r="AH221" t="str">
            <v>NO</v>
          </cell>
        </row>
        <row r="222">
          <cell r="F222">
            <v>4704189044</v>
          </cell>
          <cell r="G222" t="str">
            <v>CINCO DE FEBRERO</v>
          </cell>
          <cell r="H222" t="str">
            <v>ELVIRA ROSA SALGADO PEREZ</v>
          </cell>
          <cell r="I222" t="str">
            <v>KRA. 39B No.18D-28 Barrio Cinco de Febrero</v>
          </cell>
          <cell r="J222" t="str">
            <v>3016736407</v>
          </cell>
          <cell r="K222" t="str">
            <v>420004</v>
          </cell>
          <cell r="L222" t="str">
            <v>HOGAR COMUNITARIO - FAMI</v>
          </cell>
          <cell r="M222" t="str">
            <v>C-320-1504-4-0-10</v>
          </cell>
          <cell r="N222" t="str">
            <v>HCB - FAMI.</v>
          </cell>
          <cell r="O222">
            <v>4</v>
          </cell>
          <cell r="P222">
            <v>52</v>
          </cell>
          <cell r="Q222">
            <v>104</v>
          </cell>
          <cell r="R222">
            <v>789.3599853515625</v>
          </cell>
          <cell r="S222">
            <v>0</v>
          </cell>
          <cell r="T222">
            <v>71.760002136230469</v>
          </cell>
          <cell r="U222">
            <v>71.760002136230469</v>
          </cell>
          <cell r="V222">
            <v>71.760002136230469</v>
          </cell>
          <cell r="W222">
            <v>71.760002136230469</v>
          </cell>
          <cell r="X222">
            <v>71.760002136230469</v>
          </cell>
          <cell r="Y222">
            <v>71.760002136230469</v>
          </cell>
          <cell r="Z222">
            <v>71.760002136230469</v>
          </cell>
          <cell r="AA222">
            <v>71.760002136230469</v>
          </cell>
          <cell r="AB222">
            <v>71.760002136230469</v>
          </cell>
          <cell r="AC222">
            <v>71.760002136230469</v>
          </cell>
          <cell r="AD222">
            <v>71.760002136230469</v>
          </cell>
          <cell r="AE222">
            <v>47189</v>
          </cell>
          <cell r="AF222" t="str">
            <v>CIÉNAGA</v>
          </cell>
          <cell r="AG222" t="str">
            <v>Unidades Servicios</v>
          </cell>
          <cell r="AH222" t="str">
            <v>NO</v>
          </cell>
        </row>
        <row r="223">
          <cell r="F223">
            <v>4704189044</v>
          </cell>
          <cell r="G223" t="str">
            <v>CINCO DE FEBRERO</v>
          </cell>
          <cell r="H223" t="str">
            <v>ELVIRA ROSA SALGADO PEREZ</v>
          </cell>
          <cell r="I223" t="str">
            <v>KRA. 39B No.18D-28 Barrio Cinco de Febrero</v>
          </cell>
          <cell r="J223" t="str">
            <v>3016736407</v>
          </cell>
          <cell r="K223" t="str">
            <v>42000500000101</v>
          </cell>
          <cell r="L223" t="str">
            <v>HCB - FAMILIARES TIEMPO COMPLETO</v>
          </cell>
          <cell r="M223" t="str">
            <v>C-320-1504-4-0-11</v>
          </cell>
          <cell r="N223" t="str">
            <v>HCB - TRADICIONALES FAMILIARES TIEMPO COMPLETO.</v>
          </cell>
          <cell r="O223">
            <v>1</v>
          </cell>
          <cell r="P223">
            <v>12</v>
          </cell>
          <cell r="Q223">
            <v>12</v>
          </cell>
          <cell r="R223">
            <v>114.12000274658203</v>
          </cell>
          <cell r="S223">
            <v>0</v>
          </cell>
          <cell r="T223">
            <v>14.579999923706055</v>
          </cell>
          <cell r="U223">
            <v>3.7799999713897705</v>
          </cell>
          <cell r="V223">
            <v>14.579999923706055</v>
          </cell>
          <cell r="W223">
            <v>4.679999828338623</v>
          </cell>
          <cell r="X223">
            <v>13.319999694824219</v>
          </cell>
          <cell r="Y223">
            <v>3.7799999713897705</v>
          </cell>
          <cell r="Z223">
            <v>14.579999923706055</v>
          </cell>
          <cell r="AA223">
            <v>14.399999618530273</v>
          </cell>
          <cell r="AB223">
            <v>14.760000228881836</v>
          </cell>
          <cell r="AC223">
            <v>15.300000190734863</v>
          </cell>
          <cell r="AD223">
            <v>0.36000001430511475</v>
          </cell>
          <cell r="AE223">
            <v>47189</v>
          </cell>
          <cell r="AF223" t="str">
            <v>CIÉNAGA</v>
          </cell>
          <cell r="AG223" t="str">
            <v>Unidades Servicios</v>
          </cell>
          <cell r="AH223" t="str">
            <v>NO</v>
          </cell>
        </row>
        <row r="224">
          <cell r="F224">
            <v>4704189044</v>
          </cell>
          <cell r="G224" t="str">
            <v>CINCO DE FEBRERO</v>
          </cell>
          <cell r="H224" t="str">
            <v>ELVIRA ROSA SALGADO PEREZ</v>
          </cell>
          <cell r="I224" t="str">
            <v>KRA. 39B No.18D-28 Barrio Cinco de Febrero</v>
          </cell>
          <cell r="J224" t="str">
            <v>3016736407</v>
          </cell>
          <cell r="K224" t="str">
            <v>42000500000102</v>
          </cell>
          <cell r="L224" t="str">
            <v>HCB - FAMILIARES MEDIO TIEMPO</v>
          </cell>
          <cell r="M224" t="str">
            <v>C-320-1504-4-0-12</v>
          </cell>
          <cell r="N224" t="str">
            <v>HCB - TRADICIONALES FAMILIARES MEDIO TIEMPO.</v>
          </cell>
          <cell r="O224">
            <v>9</v>
          </cell>
          <cell r="P224">
            <v>108</v>
          </cell>
          <cell r="Q224">
            <v>108</v>
          </cell>
          <cell r="R224">
            <v>937.97998046875</v>
          </cell>
          <cell r="S224">
            <v>0</v>
          </cell>
          <cell r="T224">
            <v>131.22000122070312</v>
          </cell>
          <cell r="U224">
            <v>34.020000457763672</v>
          </cell>
          <cell r="V224">
            <v>131.22000122070312</v>
          </cell>
          <cell r="W224">
            <v>42.119998931884766</v>
          </cell>
          <cell r="X224">
            <v>30.780000686645508</v>
          </cell>
          <cell r="Y224">
            <v>34.020000457763672</v>
          </cell>
          <cell r="Z224">
            <v>131.22000122070312</v>
          </cell>
          <cell r="AA224">
            <v>129.60000610351562</v>
          </cell>
          <cell r="AB224">
            <v>132.83999633789062</v>
          </cell>
          <cell r="AC224">
            <v>137.69999694824219</v>
          </cell>
          <cell r="AD224">
            <v>3.2400000095367432</v>
          </cell>
          <cell r="AE224">
            <v>47189</v>
          </cell>
          <cell r="AF224" t="str">
            <v>CIÉNAGA</v>
          </cell>
          <cell r="AG224" t="str">
            <v>Unidades Servicios</v>
          </cell>
          <cell r="AH224" t="str">
            <v>NO</v>
          </cell>
        </row>
        <row r="225">
          <cell r="F225">
            <v>4704189044</v>
          </cell>
          <cell r="G225" t="str">
            <v>CINCO DE FEBRERO</v>
          </cell>
          <cell r="H225" t="str">
            <v>ELVIRA ROSA SALGADO PEREZ</v>
          </cell>
          <cell r="I225" t="str">
            <v>KRA. 39B No.18D-28 Barrio Cinco de Febrero</v>
          </cell>
          <cell r="J225" t="str">
            <v>3016736407</v>
          </cell>
          <cell r="K225" t="str">
            <v>420053</v>
          </cell>
          <cell r="L225" t="str">
            <v>HOGAR COMUNITARIO - FAMI - DESPLAZADOS</v>
          </cell>
          <cell r="M225" t="str">
            <v>C-320-1504-2-0-2-4</v>
          </cell>
          <cell r="N225" t="str">
            <v>HCB - FAMI - DESPLAZADOS.</v>
          </cell>
          <cell r="O225">
            <v>1</v>
          </cell>
          <cell r="P225">
            <v>13</v>
          </cell>
          <cell r="Q225">
            <v>26</v>
          </cell>
          <cell r="R225">
            <v>197.33999633789062</v>
          </cell>
          <cell r="S225">
            <v>0</v>
          </cell>
          <cell r="T225">
            <v>17.940000534057617</v>
          </cell>
          <cell r="U225">
            <v>17.940000534057617</v>
          </cell>
          <cell r="V225">
            <v>17.940000534057617</v>
          </cell>
          <cell r="W225">
            <v>17.940000534057617</v>
          </cell>
          <cell r="X225">
            <v>17.940000534057617</v>
          </cell>
          <cell r="Y225">
            <v>17.940000534057617</v>
          </cell>
          <cell r="Z225">
            <v>17.940000534057617</v>
          </cell>
          <cell r="AA225">
            <v>17.940000534057617</v>
          </cell>
          <cell r="AB225">
            <v>17.940000534057617</v>
          </cell>
          <cell r="AC225">
            <v>17.940000534057617</v>
          </cell>
          <cell r="AD225">
            <v>17.940000534057617</v>
          </cell>
          <cell r="AE225">
            <v>47189</v>
          </cell>
          <cell r="AF225" t="str">
            <v>CIÉNAGA</v>
          </cell>
          <cell r="AG225" t="str">
            <v>Unidades Servicios</v>
          </cell>
          <cell r="AH225" t="str">
            <v>NO</v>
          </cell>
        </row>
        <row r="226">
          <cell r="F226">
            <v>4704189044</v>
          </cell>
          <cell r="G226" t="str">
            <v>CINCO DE FEBRERO</v>
          </cell>
          <cell r="H226" t="str">
            <v>ELVIRA ROSA SALGADO PEREZ</v>
          </cell>
          <cell r="I226" t="str">
            <v>KRA. 39B No.18D-28 Barrio Cinco de Febrero</v>
          </cell>
          <cell r="J226" t="str">
            <v>3016736407</v>
          </cell>
          <cell r="K226" t="str">
            <v>42005400000101</v>
          </cell>
          <cell r="L226" t="str">
            <v>HCB - FAMILIARES TIEMPO COMPLETO - DESPL</v>
          </cell>
          <cell r="M226" t="str">
            <v>C-320-1504-2-0-2-5</v>
          </cell>
          <cell r="N226" t="str">
            <v>HCB - TRADICIONALES FAMILIARES TIEMPO COMPLETO - DESPLAZADOS.</v>
          </cell>
          <cell r="O226">
            <v>1</v>
          </cell>
          <cell r="P226">
            <v>12</v>
          </cell>
          <cell r="Q226">
            <v>12</v>
          </cell>
          <cell r="R226">
            <v>114.12000274658203</v>
          </cell>
          <cell r="S226">
            <v>0</v>
          </cell>
          <cell r="T226">
            <v>14.579999923706055</v>
          </cell>
          <cell r="U226">
            <v>3.7799999713897705</v>
          </cell>
          <cell r="V226">
            <v>14.579999923706055</v>
          </cell>
          <cell r="W226">
            <v>4.679999828338623</v>
          </cell>
          <cell r="X226">
            <v>13.319999694824219</v>
          </cell>
          <cell r="Y226">
            <v>3.7799999713897705</v>
          </cell>
          <cell r="Z226">
            <v>14.579999923706055</v>
          </cell>
          <cell r="AA226">
            <v>14.399999618530273</v>
          </cell>
          <cell r="AB226">
            <v>14.760000228881836</v>
          </cell>
          <cell r="AC226">
            <v>15.300000190734863</v>
          </cell>
          <cell r="AD226">
            <v>0.36000001430511475</v>
          </cell>
          <cell r="AE226">
            <v>47189</v>
          </cell>
          <cell r="AF226" t="str">
            <v>CIÉNAGA</v>
          </cell>
          <cell r="AG226" t="str">
            <v>Unidades Servicios</v>
          </cell>
          <cell r="AH226" t="str">
            <v>NO</v>
          </cell>
        </row>
        <row r="227">
          <cell r="F227">
            <v>4704189044</v>
          </cell>
          <cell r="G227" t="str">
            <v>CINCO DE FEBRERO</v>
          </cell>
          <cell r="H227" t="str">
            <v>ELVIRA ROSA SALGADO PEREZ</v>
          </cell>
          <cell r="I227" t="str">
            <v>KRA. 39B No.18D-28 Barrio Cinco de Febrero</v>
          </cell>
          <cell r="J227" t="str">
            <v>3016736407</v>
          </cell>
          <cell r="K227" t="str">
            <v>42005400000102</v>
          </cell>
          <cell r="L227" t="str">
            <v>HCB - FAMILIARES MEDIO TIEMPO - DESPL</v>
          </cell>
          <cell r="M227" t="str">
            <v>C-320-1504-2-0-2-6</v>
          </cell>
          <cell r="N227" t="str">
            <v>HCB - TRADICIONALES FAMILIARES MEDIO TIEMPO - DESPLAZADOS.</v>
          </cell>
          <cell r="O227">
            <v>2</v>
          </cell>
          <cell r="P227">
            <v>24</v>
          </cell>
          <cell r="Q227">
            <v>24</v>
          </cell>
          <cell r="R227">
            <v>229.67999267578125</v>
          </cell>
          <cell r="S227">
            <v>0</v>
          </cell>
          <cell r="T227">
            <v>29.159999847412109</v>
          </cell>
          <cell r="U227">
            <v>7.559999942779541</v>
          </cell>
          <cell r="V227">
            <v>29.159999847412109</v>
          </cell>
          <cell r="W227">
            <v>9.3599996566772461</v>
          </cell>
          <cell r="X227">
            <v>26.639999389648437</v>
          </cell>
          <cell r="Y227">
            <v>9</v>
          </cell>
          <cell r="Z227">
            <v>29.159999847412109</v>
          </cell>
          <cell r="AA227">
            <v>28.799999237060547</v>
          </cell>
          <cell r="AB227">
            <v>29.520000457763672</v>
          </cell>
          <cell r="AC227">
            <v>30.600000381469727</v>
          </cell>
          <cell r="AD227">
            <v>0.72000002861022949</v>
          </cell>
          <cell r="AE227">
            <v>47189</v>
          </cell>
          <cell r="AF227" t="str">
            <v>CIÉNAGA</v>
          </cell>
          <cell r="AG227" t="str">
            <v>Unidades Servicios</v>
          </cell>
          <cell r="AH227" t="str">
            <v>NO</v>
          </cell>
        </row>
        <row r="228">
          <cell r="F228">
            <v>4704189045</v>
          </cell>
          <cell r="G228" t="str">
            <v>CORDOBA</v>
          </cell>
          <cell r="H228" t="str">
            <v>ANNERIS  ISABEL COLON CEBALLOS</v>
          </cell>
          <cell r="I228" t="str">
            <v xml:space="preserve">CALLE  20 No.11- 32 </v>
          </cell>
          <cell r="J228" t="str">
            <v>3017127730</v>
          </cell>
          <cell r="K228" t="str">
            <v>420004</v>
          </cell>
          <cell r="L228" t="str">
            <v>HOGAR COMUNITARIO - FAMI</v>
          </cell>
          <cell r="M228" t="str">
            <v>C-320-1504-4-0-10</v>
          </cell>
          <cell r="N228" t="str">
            <v>HCB - FAMI.</v>
          </cell>
          <cell r="O228">
            <v>10</v>
          </cell>
          <cell r="P228">
            <v>130</v>
          </cell>
          <cell r="Q228">
            <v>260</v>
          </cell>
          <cell r="R228">
            <v>1973.4000244140625</v>
          </cell>
          <cell r="S228">
            <v>0</v>
          </cell>
          <cell r="T228">
            <v>179.39999389648437</v>
          </cell>
          <cell r="U228">
            <v>179.39999389648437</v>
          </cell>
          <cell r="V228">
            <v>179.39999389648437</v>
          </cell>
          <cell r="W228">
            <v>179.39999389648437</v>
          </cell>
          <cell r="X228">
            <v>179.39999389648437</v>
          </cell>
          <cell r="Y228">
            <v>179.39999389648437</v>
          </cell>
          <cell r="Z228">
            <v>179.39999389648437</v>
          </cell>
          <cell r="AA228">
            <v>179.39999389648437</v>
          </cell>
          <cell r="AB228">
            <v>179.39999389648437</v>
          </cell>
          <cell r="AC228">
            <v>179.39999389648437</v>
          </cell>
          <cell r="AD228">
            <v>179.39999389648437</v>
          </cell>
          <cell r="AE228">
            <v>47189</v>
          </cell>
          <cell r="AF228" t="str">
            <v>CIÉNAGA</v>
          </cell>
          <cell r="AG228" t="str">
            <v>Unidades Servicios</v>
          </cell>
          <cell r="AH228" t="str">
            <v>NO</v>
          </cell>
        </row>
        <row r="229">
          <cell r="F229">
            <v>4704189045</v>
          </cell>
          <cell r="G229" t="str">
            <v>CORDOBA</v>
          </cell>
          <cell r="H229" t="str">
            <v>ANNERIS  ISABEL COLON CEBALLOS</v>
          </cell>
          <cell r="I229" t="str">
            <v xml:space="preserve">CALLE  20 No.11- 32 </v>
          </cell>
          <cell r="J229" t="str">
            <v>3017127730</v>
          </cell>
          <cell r="K229" t="str">
            <v>42000500000102</v>
          </cell>
          <cell r="L229" t="str">
            <v>HCB - FAMILIARES MEDIO TIEMPO</v>
          </cell>
          <cell r="M229" t="str">
            <v>C-320-1504-4-0-12</v>
          </cell>
          <cell r="N229" t="str">
            <v>HCB - TRADICIONALES FAMILIARES MEDIO TIEMPO.</v>
          </cell>
          <cell r="O229">
            <v>4</v>
          </cell>
          <cell r="P229">
            <v>48</v>
          </cell>
          <cell r="Q229">
            <v>48</v>
          </cell>
          <cell r="R229">
            <v>416.8800048828125</v>
          </cell>
          <cell r="S229">
            <v>0</v>
          </cell>
          <cell r="T229">
            <v>58.319999694824219</v>
          </cell>
          <cell r="U229">
            <v>15.119999885559082</v>
          </cell>
          <cell r="V229">
            <v>58.319999694824219</v>
          </cell>
          <cell r="W229">
            <v>18.719999313354492</v>
          </cell>
          <cell r="X229">
            <v>13.680000305175781</v>
          </cell>
          <cell r="Y229">
            <v>15.119999885559082</v>
          </cell>
          <cell r="Z229">
            <v>58.319999694824219</v>
          </cell>
          <cell r="AA229">
            <v>57.599998474121094</v>
          </cell>
          <cell r="AB229">
            <v>59.040000915527344</v>
          </cell>
          <cell r="AC229">
            <v>61.200000762939453</v>
          </cell>
          <cell r="AD229">
            <v>1.440000057220459</v>
          </cell>
          <cell r="AE229">
            <v>47189</v>
          </cell>
          <cell r="AF229" t="str">
            <v>CIÉNAGA</v>
          </cell>
          <cell r="AG229" t="str">
            <v>Unidades Servicios</v>
          </cell>
          <cell r="AH229" t="str">
            <v>NO</v>
          </cell>
        </row>
        <row r="230">
          <cell r="F230">
            <v>4704189046</v>
          </cell>
          <cell r="G230" t="str">
            <v xml:space="preserve">LAS DELICIAS </v>
          </cell>
          <cell r="H230" t="str">
            <v>ARACELYS  MARIA ALBAN  RAMOS</v>
          </cell>
          <cell r="I230" t="str">
            <v>KRA. 4 No.9-32 Barrio las Delicias</v>
          </cell>
          <cell r="J230" t="str">
            <v xml:space="preserve"> 3005173086</v>
          </cell>
          <cell r="K230" t="str">
            <v>42000500000102</v>
          </cell>
          <cell r="L230" t="str">
            <v>HCB - FAMILIARES MEDIO TIEMPO</v>
          </cell>
          <cell r="M230" t="str">
            <v>C-320-1504-4-0-12</v>
          </cell>
          <cell r="N230" t="str">
            <v>HCB - TRADICIONALES FAMILIARES MEDIO TIEMPO.</v>
          </cell>
          <cell r="O230">
            <v>18</v>
          </cell>
          <cell r="P230">
            <v>216</v>
          </cell>
          <cell r="Q230">
            <v>216</v>
          </cell>
          <cell r="R230">
            <v>1875.9599609375</v>
          </cell>
          <cell r="S230">
            <v>0</v>
          </cell>
          <cell r="T230">
            <v>262.44000244140625</v>
          </cell>
          <cell r="U230">
            <v>68.040000915527344</v>
          </cell>
          <cell r="V230">
            <v>262.44000244140625</v>
          </cell>
          <cell r="W230">
            <v>84.239997863769531</v>
          </cell>
          <cell r="X230">
            <v>61.560001373291016</v>
          </cell>
          <cell r="Y230">
            <v>68.040000915527344</v>
          </cell>
          <cell r="Z230">
            <v>262.44000244140625</v>
          </cell>
          <cell r="AA230">
            <v>259.20001220703125</v>
          </cell>
          <cell r="AB230">
            <v>265.67999267578125</v>
          </cell>
          <cell r="AC230">
            <v>275.39999389648437</v>
          </cell>
          <cell r="AD230">
            <v>6.4800000190734863</v>
          </cell>
          <cell r="AE230">
            <v>47189</v>
          </cell>
          <cell r="AF230" t="str">
            <v>CIÉNAGA</v>
          </cell>
          <cell r="AG230" t="str">
            <v>Unidades Servicios</v>
          </cell>
          <cell r="AH230" t="str">
            <v>NO</v>
          </cell>
        </row>
        <row r="231">
          <cell r="F231">
            <v>4704189047</v>
          </cell>
          <cell r="G231" t="str">
            <v>EL CARMEN</v>
          </cell>
          <cell r="H231" t="str">
            <v>JUANA  RUIZ SAMPER</v>
          </cell>
          <cell r="I231" t="str">
            <v>Kra. 1a Calle 2 No.11-45</v>
          </cell>
          <cell r="J231" t="str">
            <v>3017285034</v>
          </cell>
          <cell r="K231" t="str">
            <v>420004</v>
          </cell>
          <cell r="L231" t="str">
            <v>HOGAR COMUNITARIO - FAMI</v>
          </cell>
          <cell r="M231" t="str">
            <v>C-320-1504-4-0-10</v>
          </cell>
          <cell r="N231" t="str">
            <v>HCB - FAMI.</v>
          </cell>
          <cell r="O231">
            <v>6</v>
          </cell>
          <cell r="P231">
            <v>78</v>
          </cell>
          <cell r="Q231">
            <v>156</v>
          </cell>
          <cell r="R231">
            <v>1184.0400390625</v>
          </cell>
          <cell r="S231">
            <v>0</v>
          </cell>
          <cell r="T231">
            <v>107.63999938964844</v>
          </cell>
          <cell r="U231">
            <v>107.63999938964844</v>
          </cell>
          <cell r="V231">
            <v>107.63999938964844</v>
          </cell>
          <cell r="W231">
            <v>107.63999938964844</v>
          </cell>
          <cell r="X231">
            <v>107.63999938964844</v>
          </cell>
          <cell r="Y231">
            <v>107.63999938964844</v>
          </cell>
          <cell r="Z231">
            <v>107.63999938964844</v>
          </cell>
          <cell r="AA231">
            <v>107.63999938964844</v>
          </cell>
          <cell r="AB231">
            <v>107.63999938964844</v>
          </cell>
          <cell r="AC231">
            <v>107.63999938964844</v>
          </cell>
          <cell r="AD231">
            <v>107.63999938964844</v>
          </cell>
          <cell r="AE231">
            <v>47189</v>
          </cell>
          <cell r="AF231" t="str">
            <v>CIÉNAGA</v>
          </cell>
          <cell r="AG231" t="str">
            <v>Unidades Servicios</v>
          </cell>
          <cell r="AH231" t="str">
            <v>NO</v>
          </cell>
        </row>
        <row r="232">
          <cell r="F232">
            <v>4704189047</v>
          </cell>
          <cell r="G232" t="str">
            <v>EL CARMEN</v>
          </cell>
          <cell r="H232" t="str">
            <v>JUANA  RUIZ SAMPER</v>
          </cell>
          <cell r="I232" t="str">
            <v>Kra. 1a Calle 2 No.11-45</v>
          </cell>
          <cell r="J232" t="str">
            <v>3017285034</v>
          </cell>
          <cell r="K232" t="str">
            <v>42000500000102</v>
          </cell>
          <cell r="L232" t="str">
            <v>HCB - FAMILIARES MEDIO TIEMPO</v>
          </cell>
          <cell r="M232" t="str">
            <v>C-320-1504-4-0-12</v>
          </cell>
          <cell r="N232" t="str">
            <v>HCB - TRADICIONALES FAMILIARES MEDIO TIEMPO.</v>
          </cell>
          <cell r="O232">
            <v>13</v>
          </cell>
          <cell r="P232">
            <v>156</v>
          </cell>
          <cell r="Q232">
            <v>156</v>
          </cell>
          <cell r="R232">
            <v>1354.8599853515625</v>
          </cell>
          <cell r="S232">
            <v>0</v>
          </cell>
          <cell r="T232">
            <v>189.53999328613281</v>
          </cell>
          <cell r="U232">
            <v>49.139999389648438</v>
          </cell>
          <cell r="V232">
            <v>189.53999328613281</v>
          </cell>
          <cell r="W232">
            <v>60.840000152587891</v>
          </cell>
          <cell r="X232">
            <v>44.459999084472656</v>
          </cell>
          <cell r="Y232">
            <v>49.139999389648438</v>
          </cell>
          <cell r="Z232">
            <v>189.53999328613281</v>
          </cell>
          <cell r="AA232">
            <v>187.19999694824219</v>
          </cell>
          <cell r="AB232">
            <v>191.8800048828125</v>
          </cell>
          <cell r="AC232">
            <v>198.89999389648437</v>
          </cell>
          <cell r="AD232">
            <v>4.679999828338623</v>
          </cell>
          <cell r="AE232">
            <v>47189</v>
          </cell>
          <cell r="AF232" t="str">
            <v>CIÉNAGA</v>
          </cell>
          <cell r="AG232" t="str">
            <v>Unidades Servicios</v>
          </cell>
          <cell r="AH232" t="str">
            <v>NO</v>
          </cell>
        </row>
        <row r="233">
          <cell r="F233">
            <v>4704189048</v>
          </cell>
          <cell r="G233" t="str">
            <v>EL EDEN</v>
          </cell>
          <cell r="H233" t="str">
            <v>EMILSE  TORREGROZA PORRAS</v>
          </cell>
          <cell r="I233" t="str">
            <v>Calle 27 No 12-26</v>
          </cell>
          <cell r="J233" t="str">
            <v>4103103</v>
          </cell>
          <cell r="K233" t="str">
            <v>420004</v>
          </cell>
          <cell r="L233" t="str">
            <v>HOGAR COMUNITARIO - FAMI</v>
          </cell>
          <cell r="M233" t="str">
            <v>C-320-1504-4-0-10</v>
          </cell>
          <cell r="N233" t="str">
            <v>HCB - FAMI.</v>
          </cell>
          <cell r="O233">
            <v>11</v>
          </cell>
          <cell r="P233">
            <v>143</v>
          </cell>
          <cell r="Q233">
            <v>286</v>
          </cell>
          <cell r="R233">
            <v>2170.739990234375</v>
          </cell>
          <cell r="S233">
            <v>0</v>
          </cell>
          <cell r="T233">
            <v>197.33999633789062</v>
          </cell>
          <cell r="U233">
            <v>197.33999633789062</v>
          </cell>
          <cell r="V233">
            <v>197.33999633789062</v>
          </cell>
          <cell r="W233">
            <v>197.33999633789062</v>
          </cell>
          <cell r="X233">
            <v>197.33999633789062</v>
          </cell>
          <cell r="Y233">
            <v>197.33999633789062</v>
          </cell>
          <cell r="Z233">
            <v>197.33999633789062</v>
          </cell>
          <cell r="AA233">
            <v>197.33999633789062</v>
          </cell>
          <cell r="AB233">
            <v>197.33999633789062</v>
          </cell>
          <cell r="AC233">
            <v>197.33999633789062</v>
          </cell>
          <cell r="AD233">
            <v>197.33999633789062</v>
          </cell>
          <cell r="AE233">
            <v>47189</v>
          </cell>
          <cell r="AF233" t="str">
            <v>CIÉNAGA</v>
          </cell>
          <cell r="AG233" t="str">
            <v>Unidades Servicios</v>
          </cell>
          <cell r="AH233" t="str">
            <v>NO</v>
          </cell>
        </row>
        <row r="234">
          <cell r="F234">
            <v>4704189049</v>
          </cell>
          <cell r="G234" t="str">
            <v>ELISA CELEDON</v>
          </cell>
          <cell r="H234" t="str">
            <v>JULIETH  JOHANA MUÑOZ RUIZ</v>
          </cell>
          <cell r="I234" t="str">
            <v xml:space="preserve">Kra 18 No 42-04 Barrio Elisa Celedón </v>
          </cell>
          <cell r="J234" t="str">
            <v>3187579438</v>
          </cell>
          <cell r="K234" t="str">
            <v>420004</v>
          </cell>
          <cell r="L234" t="str">
            <v>HOGAR COMUNITARIO - FAMI</v>
          </cell>
          <cell r="M234" t="str">
            <v>C-320-1504-4-0-10</v>
          </cell>
          <cell r="N234" t="str">
            <v>HCB - FAMI.</v>
          </cell>
          <cell r="O234">
            <v>2</v>
          </cell>
          <cell r="P234">
            <v>26</v>
          </cell>
          <cell r="Q234">
            <v>52</v>
          </cell>
          <cell r="R234">
            <v>394.67999267578125</v>
          </cell>
          <cell r="S234">
            <v>0</v>
          </cell>
          <cell r="T234">
            <v>35.880001068115234</v>
          </cell>
          <cell r="U234">
            <v>35.880001068115234</v>
          </cell>
          <cell r="V234">
            <v>35.880001068115234</v>
          </cell>
          <cell r="W234">
            <v>35.880001068115234</v>
          </cell>
          <cell r="X234">
            <v>35.880001068115234</v>
          </cell>
          <cell r="Y234">
            <v>35.880001068115234</v>
          </cell>
          <cell r="Z234">
            <v>35.880001068115234</v>
          </cell>
          <cell r="AA234">
            <v>35.880001068115234</v>
          </cell>
          <cell r="AB234">
            <v>35.880001068115234</v>
          </cell>
          <cell r="AC234">
            <v>35.880001068115234</v>
          </cell>
          <cell r="AD234">
            <v>35.880001068115234</v>
          </cell>
          <cell r="AE234">
            <v>47189</v>
          </cell>
          <cell r="AF234" t="str">
            <v>CIÉNAGA</v>
          </cell>
          <cell r="AG234" t="str">
            <v>Unidades Servicios</v>
          </cell>
          <cell r="AH234" t="str">
            <v>NO</v>
          </cell>
        </row>
        <row r="235">
          <cell r="F235">
            <v>4704189049</v>
          </cell>
          <cell r="G235" t="str">
            <v>ELISA CELEDON</v>
          </cell>
          <cell r="H235" t="str">
            <v>JULIETH  JOHANA MUÑOZ RUIZ</v>
          </cell>
          <cell r="I235" t="str">
            <v xml:space="preserve">Kra 18 No 42-04 Barrio Elisa Celedón </v>
          </cell>
          <cell r="J235" t="str">
            <v>3187579438</v>
          </cell>
          <cell r="K235" t="str">
            <v>42000500000102</v>
          </cell>
          <cell r="L235" t="str">
            <v>HCB - FAMILIARES MEDIO TIEMPO</v>
          </cell>
          <cell r="M235" t="str">
            <v>C-320-1504-4-0-12</v>
          </cell>
          <cell r="N235" t="str">
            <v>HCB - TRADICIONALES FAMILIARES MEDIO TIEMPO.</v>
          </cell>
          <cell r="O235">
            <v>9</v>
          </cell>
          <cell r="P235">
            <v>108</v>
          </cell>
          <cell r="Q235">
            <v>108</v>
          </cell>
          <cell r="R235">
            <v>937.97998046875</v>
          </cell>
          <cell r="S235">
            <v>0</v>
          </cell>
          <cell r="T235">
            <v>131.22000122070312</v>
          </cell>
          <cell r="U235">
            <v>34.020000457763672</v>
          </cell>
          <cell r="V235">
            <v>131.22000122070312</v>
          </cell>
          <cell r="W235">
            <v>42.119998931884766</v>
          </cell>
          <cell r="X235">
            <v>30.780000686645508</v>
          </cell>
          <cell r="Y235">
            <v>34.020000457763672</v>
          </cell>
          <cell r="Z235">
            <v>131.22000122070312</v>
          </cell>
          <cell r="AA235">
            <v>129.60000610351562</v>
          </cell>
          <cell r="AB235">
            <v>132.83999633789062</v>
          </cell>
          <cell r="AC235">
            <v>137.69999694824219</v>
          </cell>
          <cell r="AD235">
            <v>3.2400000095367432</v>
          </cell>
          <cell r="AE235">
            <v>47189</v>
          </cell>
          <cell r="AF235" t="str">
            <v>CIÉNAGA</v>
          </cell>
          <cell r="AG235" t="str">
            <v>Unidades Servicios</v>
          </cell>
          <cell r="AH235" t="str">
            <v>NO</v>
          </cell>
        </row>
        <row r="236">
          <cell r="F236">
            <v>4704189052</v>
          </cell>
          <cell r="G236" t="str">
            <v>APF Palmor</v>
          </cell>
          <cell r="H236" t="str">
            <v>BEATRIZ HELENA GUERRERO</v>
          </cell>
          <cell r="I236" t="str">
            <v>PALMOR SIERRA NEVADA</v>
          </cell>
          <cell r="J236" t="str">
            <v>3135684125</v>
          </cell>
          <cell r="K236" t="str">
            <v>42000500000102</v>
          </cell>
          <cell r="L236" t="str">
            <v>HCB - FAMILIARES MEDIO TIEMPO</v>
          </cell>
          <cell r="M236" t="str">
            <v>C-320-1504-4-0-12</v>
          </cell>
          <cell r="N236" t="str">
            <v>HCB - TRADICIONALES FAMILIARES MEDIO TIEMPO.</v>
          </cell>
          <cell r="O236">
            <v>6</v>
          </cell>
          <cell r="P236">
            <v>72</v>
          </cell>
          <cell r="Q236">
            <v>72</v>
          </cell>
          <cell r="R236">
            <v>625.32000732421875</v>
          </cell>
          <cell r="S236">
            <v>0</v>
          </cell>
          <cell r="T236">
            <v>87.480003356933594</v>
          </cell>
          <cell r="U236">
            <v>22.680000305175781</v>
          </cell>
          <cell r="V236">
            <v>87.480003356933594</v>
          </cell>
          <cell r="W236">
            <v>28.079999923706055</v>
          </cell>
          <cell r="X236">
            <v>20.520000457763672</v>
          </cell>
          <cell r="Y236">
            <v>22.680000305175781</v>
          </cell>
          <cell r="Z236">
            <v>87.480003356933594</v>
          </cell>
          <cell r="AA236">
            <v>86.400001525878906</v>
          </cell>
          <cell r="AB236">
            <v>88.55999755859375</v>
          </cell>
          <cell r="AC236">
            <v>91.800003051757813</v>
          </cell>
          <cell r="AD236">
            <v>2.1600000858306885</v>
          </cell>
          <cell r="AE236">
            <v>47189</v>
          </cell>
          <cell r="AF236" t="str">
            <v>CIÉNAGA</v>
          </cell>
          <cell r="AG236" t="str">
            <v>Asociaciones Padres de Familia</v>
          </cell>
          <cell r="AH236" t="str">
            <v>SI</v>
          </cell>
        </row>
        <row r="237">
          <cell r="F237">
            <v>4704189053</v>
          </cell>
          <cell r="G237" t="str">
            <v>HOGAR INFANTIL LOS FUNDADORES</v>
          </cell>
          <cell r="H237" t="str">
            <v>LETICIA   VILLAFAÑE</v>
          </cell>
          <cell r="I237" t="str">
            <v>CALLE 18 CRA. 17 ESQUINA</v>
          </cell>
          <cell r="J237" t="str">
            <v>4241282 -4241743</v>
          </cell>
          <cell r="K237" t="str">
            <v>420006</v>
          </cell>
          <cell r="L237" t="str">
            <v>HOGARES INFANTILES</v>
          </cell>
          <cell r="M237" t="str">
            <v>C-320-1504-4-0-19</v>
          </cell>
          <cell r="N237" t="str">
            <v>HOGARES INFANTILES.</v>
          </cell>
          <cell r="O237">
            <v>1</v>
          </cell>
          <cell r="P237">
            <v>150</v>
          </cell>
          <cell r="Q237">
            <v>150</v>
          </cell>
          <cell r="R237">
            <v>362.25</v>
          </cell>
          <cell r="S237">
            <v>0</v>
          </cell>
          <cell r="T237">
            <v>47.25</v>
          </cell>
          <cell r="U237">
            <v>47.25</v>
          </cell>
          <cell r="V237">
            <v>42.75</v>
          </cell>
          <cell r="W237">
            <v>182.25</v>
          </cell>
          <cell r="X237">
            <v>42.75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47189</v>
          </cell>
          <cell r="AF237" t="str">
            <v>CIÉNAGA</v>
          </cell>
          <cell r="AG237" t="str">
            <v>Unidades Servicios</v>
          </cell>
          <cell r="AH237" t="str">
            <v>NO</v>
          </cell>
        </row>
        <row r="238">
          <cell r="F238">
            <v>4704189054</v>
          </cell>
          <cell r="G238" t="str">
            <v>HOSPITAL SAN CRISTOBAL</v>
          </cell>
          <cell r="H238" t="str">
            <v>LUZ  MARINA ZARATE VARGAS</v>
          </cell>
          <cell r="I238" t="str">
            <v>HOSPITAL SAN CRISTOBAL CALLE 5B No. 20-55</v>
          </cell>
          <cell r="J238" t="str">
            <v xml:space="preserve"> 3173879829</v>
          </cell>
          <cell r="K238" t="str">
            <v>420012000002</v>
          </cell>
          <cell r="L238" t="str">
            <v>ORGANISMOS DE SALUD</v>
          </cell>
          <cell r="M238" t="str">
            <v>C-320-1504-4-0-8</v>
          </cell>
          <cell r="N238" t="str">
            <v>RECUPERACIÓN NUTRICIONAL - ORGANISMOS DE SALUD.</v>
          </cell>
          <cell r="O238">
            <v>1</v>
          </cell>
          <cell r="P238">
            <v>250</v>
          </cell>
          <cell r="Q238">
            <v>750</v>
          </cell>
          <cell r="R238">
            <v>2475</v>
          </cell>
          <cell r="S238">
            <v>0</v>
          </cell>
          <cell r="T238">
            <v>225</v>
          </cell>
          <cell r="U238">
            <v>225</v>
          </cell>
          <cell r="V238">
            <v>225</v>
          </cell>
          <cell r="W238">
            <v>225</v>
          </cell>
          <cell r="X238">
            <v>225</v>
          </cell>
          <cell r="Y238">
            <v>225</v>
          </cell>
          <cell r="Z238">
            <v>225</v>
          </cell>
          <cell r="AA238">
            <v>225</v>
          </cell>
          <cell r="AB238">
            <v>225</v>
          </cell>
          <cell r="AC238">
            <v>225</v>
          </cell>
          <cell r="AD238">
            <v>225</v>
          </cell>
          <cell r="AE238">
            <v>47189</v>
          </cell>
          <cell r="AF238" t="str">
            <v>CIÉNAGA</v>
          </cell>
          <cell r="AG238" t="str">
            <v>Hospitales, entes de Salud</v>
          </cell>
          <cell r="AH238" t="str">
            <v>NO</v>
          </cell>
        </row>
        <row r="239">
          <cell r="F239">
            <v>4704189055</v>
          </cell>
          <cell r="G239" t="str">
            <v>JERUSALEN</v>
          </cell>
          <cell r="H239" t="str">
            <v>ELENA  SENIOR RAMOS</v>
          </cell>
          <cell r="I239" t="str">
            <v>Kra 23 No 24-06</v>
          </cell>
          <cell r="J239" t="str">
            <v>3214561142</v>
          </cell>
          <cell r="K239" t="str">
            <v>420004</v>
          </cell>
          <cell r="L239" t="str">
            <v>HOGAR COMUNITARIO - FAMI</v>
          </cell>
          <cell r="M239" t="str">
            <v>C-320-1504-4-0-10</v>
          </cell>
          <cell r="N239" t="str">
            <v>HCB - FAMI.</v>
          </cell>
          <cell r="O239">
            <v>17</v>
          </cell>
          <cell r="P239">
            <v>221</v>
          </cell>
          <cell r="Q239">
            <v>442</v>
          </cell>
          <cell r="R239">
            <v>3354.780029296875</v>
          </cell>
          <cell r="S239">
            <v>0</v>
          </cell>
          <cell r="T239">
            <v>304.98001098632812</v>
          </cell>
          <cell r="U239">
            <v>304.98001098632812</v>
          </cell>
          <cell r="V239">
            <v>304.98001098632812</v>
          </cell>
          <cell r="W239">
            <v>304.98001098632812</v>
          </cell>
          <cell r="X239">
            <v>304.98001098632812</v>
          </cell>
          <cell r="Y239">
            <v>304.98001098632812</v>
          </cell>
          <cell r="Z239">
            <v>304.98001098632812</v>
          </cell>
          <cell r="AA239">
            <v>304.98001098632812</v>
          </cell>
          <cell r="AB239">
            <v>304.98001098632812</v>
          </cell>
          <cell r="AC239">
            <v>304.98001098632812</v>
          </cell>
          <cell r="AD239">
            <v>304.98001098632812</v>
          </cell>
          <cell r="AE239">
            <v>47189</v>
          </cell>
          <cell r="AF239" t="str">
            <v>CIÉNAGA</v>
          </cell>
          <cell r="AG239" t="str">
            <v>Unidades Servicios</v>
          </cell>
          <cell r="AH239" t="str">
            <v>NO</v>
          </cell>
        </row>
        <row r="240">
          <cell r="F240">
            <v>4704189056</v>
          </cell>
          <cell r="G240" t="str">
            <v>JORGE ELIECER GAITAN</v>
          </cell>
          <cell r="H240" t="str">
            <v>ARACELYS ESTHER TORRES DE LA ROSA</v>
          </cell>
          <cell r="I240" t="str">
            <v xml:space="preserve">CALLE 1 No.22-48 B. Jorge E. Gaitán </v>
          </cell>
          <cell r="J240" t="str">
            <v>3126957272</v>
          </cell>
          <cell r="K240" t="str">
            <v>420004</v>
          </cell>
          <cell r="L240" t="str">
            <v>HOGAR COMUNITARIO - FAMI</v>
          </cell>
          <cell r="M240" t="str">
            <v>C-320-1504-4-0-10</v>
          </cell>
          <cell r="N240" t="str">
            <v>HCB - FAMI.</v>
          </cell>
          <cell r="O240">
            <v>4</v>
          </cell>
          <cell r="P240">
            <v>52</v>
          </cell>
          <cell r="Q240">
            <v>104</v>
          </cell>
          <cell r="R240">
            <v>789.3599853515625</v>
          </cell>
          <cell r="S240">
            <v>0</v>
          </cell>
          <cell r="T240">
            <v>71.760002136230469</v>
          </cell>
          <cell r="U240">
            <v>71.760002136230469</v>
          </cell>
          <cell r="V240">
            <v>71.760002136230469</v>
          </cell>
          <cell r="W240">
            <v>71.760002136230469</v>
          </cell>
          <cell r="X240">
            <v>71.760002136230469</v>
          </cell>
          <cell r="Y240">
            <v>71.760002136230469</v>
          </cell>
          <cell r="Z240">
            <v>71.760002136230469</v>
          </cell>
          <cell r="AA240">
            <v>71.760002136230469</v>
          </cell>
          <cell r="AB240">
            <v>71.760002136230469</v>
          </cell>
          <cell r="AC240">
            <v>71.760002136230469</v>
          </cell>
          <cell r="AD240">
            <v>71.760002136230469</v>
          </cell>
          <cell r="AE240">
            <v>47189</v>
          </cell>
          <cell r="AF240" t="str">
            <v>CIÉNAGA</v>
          </cell>
          <cell r="AG240" t="str">
            <v>Unidades Servicios</v>
          </cell>
          <cell r="AH240" t="str">
            <v>NO</v>
          </cell>
        </row>
        <row r="241">
          <cell r="F241">
            <v>4704189056</v>
          </cell>
          <cell r="G241" t="str">
            <v>JORGE ELIECER GAITAN</v>
          </cell>
          <cell r="H241" t="str">
            <v>ARACELYS ESTHER TORRES DE LA ROSA</v>
          </cell>
          <cell r="I241" t="str">
            <v xml:space="preserve">CALLE 1 No.22-48 B. Jorge E. Gaitán </v>
          </cell>
          <cell r="J241" t="str">
            <v>3126957272</v>
          </cell>
          <cell r="K241" t="str">
            <v>42000500000102</v>
          </cell>
          <cell r="L241" t="str">
            <v>HCB - FAMILIARES MEDIO TIEMPO</v>
          </cell>
          <cell r="M241" t="str">
            <v>C-320-1504-4-0-12</v>
          </cell>
          <cell r="N241" t="str">
            <v>HCB - TRADICIONALES FAMILIARES MEDIO TIEMPO.</v>
          </cell>
          <cell r="O241">
            <v>12</v>
          </cell>
          <cell r="P241">
            <v>144</v>
          </cell>
          <cell r="Q241">
            <v>144</v>
          </cell>
          <cell r="R241">
            <v>1250.6400146484375</v>
          </cell>
          <cell r="S241">
            <v>0</v>
          </cell>
          <cell r="T241">
            <v>174.96000671386719</v>
          </cell>
          <cell r="U241">
            <v>45.360000610351562</v>
          </cell>
          <cell r="V241">
            <v>174.96000671386719</v>
          </cell>
          <cell r="W241">
            <v>56.159999847412109</v>
          </cell>
          <cell r="X241">
            <v>41.040000915527344</v>
          </cell>
          <cell r="Y241">
            <v>45.360000610351562</v>
          </cell>
          <cell r="Z241">
            <v>174.96000671386719</v>
          </cell>
          <cell r="AA241">
            <v>172.80000305175781</v>
          </cell>
          <cell r="AB241">
            <v>177.1199951171875</v>
          </cell>
          <cell r="AC241">
            <v>183.60000610351562</v>
          </cell>
          <cell r="AD241">
            <v>4.320000171661377</v>
          </cell>
          <cell r="AE241">
            <v>47189</v>
          </cell>
          <cell r="AF241" t="str">
            <v>CIÉNAGA</v>
          </cell>
          <cell r="AG241" t="str">
            <v>Unidades Servicios</v>
          </cell>
          <cell r="AH241" t="str">
            <v>NO</v>
          </cell>
        </row>
        <row r="242">
          <cell r="F242">
            <v>4704189057</v>
          </cell>
          <cell r="G242" t="str">
            <v>KENNEDY</v>
          </cell>
          <cell r="H242" t="str">
            <v>NOHEMY  SIERRA HERNANDEZ</v>
          </cell>
          <cell r="I242" t="str">
            <v>Calle 7 No.3-46</v>
          </cell>
          <cell r="J242" t="str">
            <v>3116587168</v>
          </cell>
          <cell r="K242" t="str">
            <v>420004</v>
          </cell>
          <cell r="L242" t="str">
            <v>HOGAR COMUNITARIO - FAMI</v>
          </cell>
          <cell r="M242" t="str">
            <v>C-320-1504-4-0-10</v>
          </cell>
          <cell r="N242" t="str">
            <v>HCB - FAMI.</v>
          </cell>
          <cell r="O242">
            <v>12</v>
          </cell>
          <cell r="P242">
            <v>156</v>
          </cell>
          <cell r="Q242">
            <v>312</v>
          </cell>
          <cell r="R242">
            <v>2368.080078125</v>
          </cell>
          <cell r="S242">
            <v>0</v>
          </cell>
          <cell r="T242">
            <v>215.27999877929687</v>
          </cell>
          <cell r="U242">
            <v>215.27999877929687</v>
          </cell>
          <cell r="V242">
            <v>215.27999877929687</v>
          </cell>
          <cell r="W242">
            <v>215.27999877929687</v>
          </cell>
          <cell r="X242">
            <v>215.27999877929687</v>
          </cell>
          <cell r="Y242">
            <v>215.27999877929687</v>
          </cell>
          <cell r="Z242">
            <v>215.27999877929687</v>
          </cell>
          <cell r="AA242">
            <v>215.27999877929687</v>
          </cell>
          <cell r="AB242">
            <v>215.27999877929687</v>
          </cell>
          <cell r="AC242">
            <v>215.27999877929687</v>
          </cell>
          <cell r="AD242">
            <v>215.27999877929687</v>
          </cell>
          <cell r="AE242">
            <v>47189</v>
          </cell>
          <cell r="AF242" t="str">
            <v>CIÉNAGA</v>
          </cell>
          <cell r="AG242" t="str">
            <v>Unidades Servicios</v>
          </cell>
          <cell r="AH242" t="str">
            <v>NO</v>
          </cell>
        </row>
        <row r="243">
          <cell r="F243">
            <v>4704189058</v>
          </cell>
          <cell r="G243" t="str">
            <v>LA CONCEPCIÓN</v>
          </cell>
          <cell r="H243" t="str">
            <v>Beatriz   Gamez  Bermudez</v>
          </cell>
          <cell r="I243" t="str">
            <v>Calle 31 No.27-15</v>
          </cell>
          <cell r="J243" t="str">
            <v>3015869021</v>
          </cell>
          <cell r="K243" t="str">
            <v>420004</v>
          </cell>
          <cell r="L243" t="str">
            <v>HOGAR COMUNITARIO - FAMI</v>
          </cell>
          <cell r="M243" t="str">
            <v>C-320-1504-4-0-10</v>
          </cell>
          <cell r="N243" t="str">
            <v>HCB - FAMI.</v>
          </cell>
          <cell r="O243">
            <v>6</v>
          </cell>
          <cell r="P243">
            <v>78</v>
          </cell>
          <cell r="Q243">
            <v>156</v>
          </cell>
          <cell r="R243">
            <v>1184.0400390625</v>
          </cell>
          <cell r="S243">
            <v>0</v>
          </cell>
          <cell r="T243">
            <v>107.63999938964844</v>
          </cell>
          <cell r="U243">
            <v>107.63999938964844</v>
          </cell>
          <cell r="V243">
            <v>107.63999938964844</v>
          </cell>
          <cell r="W243">
            <v>107.63999938964844</v>
          </cell>
          <cell r="X243">
            <v>107.63999938964844</v>
          </cell>
          <cell r="Y243">
            <v>107.63999938964844</v>
          </cell>
          <cell r="Z243">
            <v>107.63999938964844</v>
          </cell>
          <cell r="AA243">
            <v>107.63999938964844</v>
          </cell>
          <cell r="AB243">
            <v>107.63999938964844</v>
          </cell>
          <cell r="AC243">
            <v>107.63999938964844</v>
          </cell>
          <cell r="AD243">
            <v>107.63999938964844</v>
          </cell>
          <cell r="AE243">
            <v>47189</v>
          </cell>
          <cell r="AF243" t="str">
            <v>CIÉNAGA</v>
          </cell>
          <cell r="AG243" t="str">
            <v>Unidades Servicios</v>
          </cell>
          <cell r="AH243" t="str">
            <v>NO</v>
          </cell>
        </row>
        <row r="244">
          <cell r="F244">
            <v>4704189058</v>
          </cell>
          <cell r="G244" t="str">
            <v>LA CONCEPCIÓN</v>
          </cell>
          <cell r="H244" t="str">
            <v>Beatriz   Gamez  Bermudez</v>
          </cell>
          <cell r="I244" t="str">
            <v>Calle 31 No.27-15</v>
          </cell>
          <cell r="J244" t="str">
            <v>3015869021</v>
          </cell>
          <cell r="K244" t="str">
            <v>42000500000102</v>
          </cell>
          <cell r="L244" t="str">
            <v>HCB - FAMILIARES MEDIO TIEMPO</v>
          </cell>
          <cell r="M244" t="str">
            <v>C-320-1504-4-0-12</v>
          </cell>
          <cell r="N244" t="str">
            <v>HCB - TRADICIONALES FAMILIARES MEDIO TIEMPO.</v>
          </cell>
          <cell r="O244">
            <v>7</v>
          </cell>
          <cell r="P244">
            <v>84</v>
          </cell>
          <cell r="Q244">
            <v>84</v>
          </cell>
          <cell r="R244">
            <v>729.53997802734375</v>
          </cell>
          <cell r="S244">
            <v>0</v>
          </cell>
          <cell r="T244">
            <v>102.05999755859375</v>
          </cell>
          <cell r="U244">
            <v>26.459999084472656</v>
          </cell>
          <cell r="V244">
            <v>102.05999755859375</v>
          </cell>
          <cell r="W244">
            <v>32.759998321533203</v>
          </cell>
          <cell r="X244">
            <v>23.940000534057617</v>
          </cell>
          <cell r="Y244">
            <v>26.459999084472656</v>
          </cell>
          <cell r="Z244">
            <v>102.05999755859375</v>
          </cell>
          <cell r="AA244">
            <v>100.80000305175781</v>
          </cell>
          <cell r="AB244">
            <v>103.31999969482422</v>
          </cell>
          <cell r="AC244">
            <v>107.09999847412109</v>
          </cell>
          <cell r="AD244">
            <v>2.5199999809265137</v>
          </cell>
          <cell r="AE244">
            <v>47189</v>
          </cell>
          <cell r="AF244" t="str">
            <v>CIÉNAGA</v>
          </cell>
          <cell r="AG244" t="str">
            <v>Unidades Servicios</v>
          </cell>
          <cell r="AH244" t="str">
            <v>NO</v>
          </cell>
        </row>
        <row r="245">
          <cell r="F245">
            <v>4704189058</v>
          </cell>
          <cell r="G245" t="str">
            <v>LA CONCEPCIÓN</v>
          </cell>
          <cell r="H245" t="str">
            <v>Beatriz   Gamez  Bermudez</v>
          </cell>
          <cell r="I245" t="str">
            <v>Calle 31 No.27-15</v>
          </cell>
          <cell r="J245" t="str">
            <v>3015869021</v>
          </cell>
          <cell r="K245" t="str">
            <v>42005400000102</v>
          </cell>
          <cell r="L245" t="str">
            <v>HCB - FAMILIARES MEDIO TIEMPO - DESPL</v>
          </cell>
          <cell r="M245" t="str">
            <v>C-320-1504-2-0-2-6</v>
          </cell>
          <cell r="N245" t="str">
            <v>HCB - TRADICIONALES FAMILIARES MEDIO TIEMPO - DESPLAZADOS.</v>
          </cell>
          <cell r="O245">
            <v>1</v>
          </cell>
          <cell r="P245">
            <v>12</v>
          </cell>
          <cell r="Q245">
            <v>12</v>
          </cell>
          <cell r="R245">
            <v>114.83999633789063</v>
          </cell>
          <cell r="S245">
            <v>0</v>
          </cell>
          <cell r="T245">
            <v>14.579999923706055</v>
          </cell>
          <cell r="U245">
            <v>3.7799999713897705</v>
          </cell>
          <cell r="V245">
            <v>14.579999923706055</v>
          </cell>
          <cell r="W245">
            <v>4.679999828338623</v>
          </cell>
          <cell r="X245">
            <v>13.319999694824219</v>
          </cell>
          <cell r="Y245">
            <v>4.5</v>
          </cell>
          <cell r="Z245">
            <v>14.579999923706055</v>
          </cell>
          <cell r="AA245">
            <v>14.399999618530273</v>
          </cell>
          <cell r="AB245">
            <v>14.760000228881836</v>
          </cell>
          <cell r="AC245">
            <v>15.300000190734863</v>
          </cell>
          <cell r="AD245">
            <v>0.36000001430511475</v>
          </cell>
          <cell r="AE245">
            <v>47189</v>
          </cell>
          <cell r="AF245" t="str">
            <v>CIÉNAGA</v>
          </cell>
          <cell r="AG245" t="str">
            <v>Unidades Servicios</v>
          </cell>
          <cell r="AH245" t="str">
            <v>NO</v>
          </cell>
        </row>
        <row r="246">
          <cell r="F246">
            <v>4704189059</v>
          </cell>
          <cell r="G246" t="str">
            <v>LA FLORESTA</v>
          </cell>
          <cell r="H246" t="str">
            <v>Yenis  Maritza  Cadena  Carbono</v>
          </cell>
          <cell r="I246" t="str">
            <v>Calle 18 No.40-34</v>
          </cell>
          <cell r="J246" t="str">
            <v>3017513171</v>
          </cell>
          <cell r="K246" t="str">
            <v>420004</v>
          </cell>
          <cell r="L246" t="str">
            <v>HOGAR COMUNITARIO - FAMI</v>
          </cell>
          <cell r="M246" t="str">
            <v>C-320-1504-4-0-10</v>
          </cell>
          <cell r="N246" t="str">
            <v>HCB - FAMI.</v>
          </cell>
          <cell r="O246">
            <v>12</v>
          </cell>
          <cell r="P246">
            <v>156</v>
          </cell>
          <cell r="Q246">
            <v>312</v>
          </cell>
          <cell r="R246">
            <v>2368.080078125</v>
          </cell>
          <cell r="S246">
            <v>0</v>
          </cell>
          <cell r="T246">
            <v>215.27999877929687</v>
          </cell>
          <cell r="U246">
            <v>215.27999877929687</v>
          </cell>
          <cell r="V246">
            <v>215.27999877929687</v>
          </cell>
          <cell r="W246">
            <v>215.27999877929687</v>
          </cell>
          <cell r="X246">
            <v>215.27999877929687</v>
          </cell>
          <cell r="Y246">
            <v>215.27999877929687</v>
          </cell>
          <cell r="Z246">
            <v>215.27999877929687</v>
          </cell>
          <cell r="AA246">
            <v>215.27999877929687</v>
          </cell>
          <cell r="AB246">
            <v>215.27999877929687</v>
          </cell>
          <cell r="AC246">
            <v>215.27999877929687</v>
          </cell>
          <cell r="AD246">
            <v>215.27999877929687</v>
          </cell>
          <cell r="AE246">
            <v>47189</v>
          </cell>
          <cell r="AF246" t="str">
            <v>CIÉNAGA</v>
          </cell>
          <cell r="AG246" t="str">
            <v>Unidades Servicios</v>
          </cell>
          <cell r="AH246" t="str">
            <v>NO</v>
          </cell>
        </row>
        <row r="247">
          <cell r="F247">
            <v>4704189059</v>
          </cell>
          <cell r="G247" t="str">
            <v>LA FLORESTA</v>
          </cell>
          <cell r="H247" t="str">
            <v>Yenis  Maritza  Cadena  Carbono</v>
          </cell>
          <cell r="I247" t="str">
            <v>Calle 18 No.40-34</v>
          </cell>
          <cell r="J247" t="str">
            <v>3017513171</v>
          </cell>
          <cell r="K247" t="str">
            <v>42000500000102</v>
          </cell>
          <cell r="L247" t="str">
            <v>HCB - FAMILIARES MEDIO TIEMPO</v>
          </cell>
          <cell r="M247" t="str">
            <v>C-320-1504-4-0-12</v>
          </cell>
          <cell r="N247" t="str">
            <v>HCB - TRADICIONALES FAMILIARES MEDIO TIEMPO.</v>
          </cell>
          <cell r="O247">
            <v>7</v>
          </cell>
          <cell r="P247">
            <v>84</v>
          </cell>
          <cell r="Q247">
            <v>84</v>
          </cell>
          <cell r="R247">
            <v>729.53997802734375</v>
          </cell>
          <cell r="S247">
            <v>0</v>
          </cell>
          <cell r="T247">
            <v>102.05999755859375</v>
          </cell>
          <cell r="U247">
            <v>26.459999084472656</v>
          </cell>
          <cell r="V247">
            <v>102.05999755859375</v>
          </cell>
          <cell r="W247">
            <v>32.759998321533203</v>
          </cell>
          <cell r="X247">
            <v>23.940000534057617</v>
          </cell>
          <cell r="Y247">
            <v>26.459999084472656</v>
          </cell>
          <cell r="Z247">
            <v>102.05999755859375</v>
          </cell>
          <cell r="AA247">
            <v>100.80000305175781</v>
          </cell>
          <cell r="AB247">
            <v>103.31999969482422</v>
          </cell>
          <cell r="AC247">
            <v>107.09999847412109</v>
          </cell>
          <cell r="AD247">
            <v>2.5199999809265137</v>
          </cell>
          <cell r="AE247">
            <v>47189</v>
          </cell>
          <cell r="AF247" t="str">
            <v>CIÉNAGA</v>
          </cell>
          <cell r="AG247" t="str">
            <v>Unidades Servicios</v>
          </cell>
          <cell r="AH247" t="str">
            <v>NO</v>
          </cell>
        </row>
        <row r="248">
          <cell r="F248">
            <v>4704189059</v>
          </cell>
          <cell r="G248" t="str">
            <v>LA FLORESTA</v>
          </cell>
          <cell r="H248" t="str">
            <v>Yenis  Maritza  Cadena  Carbono</v>
          </cell>
          <cell r="I248" t="str">
            <v>Calle 18 No.40-34</v>
          </cell>
          <cell r="J248" t="str">
            <v>3017513171</v>
          </cell>
          <cell r="K248" t="str">
            <v>420053</v>
          </cell>
          <cell r="L248" t="str">
            <v>HOGAR COMUNITARIO - FAMI - DESPLAZADOS</v>
          </cell>
          <cell r="M248" t="str">
            <v>C-320-1504-2-0-2-4</v>
          </cell>
          <cell r="N248" t="str">
            <v>HCB - FAMI - DESPLAZADOS.</v>
          </cell>
          <cell r="O248">
            <v>1</v>
          </cell>
          <cell r="P248">
            <v>13</v>
          </cell>
          <cell r="Q248">
            <v>26</v>
          </cell>
          <cell r="R248">
            <v>197.33999633789062</v>
          </cell>
          <cell r="S248">
            <v>0</v>
          </cell>
          <cell r="T248">
            <v>17.940000534057617</v>
          </cell>
          <cell r="U248">
            <v>17.940000534057617</v>
          </cell>
          <cell r="V248">
            <v>17.940000534057617</v>
          </cell>
          <cell r="W248">
            <v>17.940000534057617</v>
          </cell>
          <cell r="X248">
            <v>17.940000534057617</v>
          </cell>
          <cell r="Y248">
            <v>17.940000534057617</v>
          </cell>
          <cell r="Z248">
            <v>17.940000534057617</v>
          </cell>
          <cell r="AA248">
            <v>17.940000534057617</v>
          </cell>
          <cell r="AB248">
            <v>17.940000534057617</v>
          </cell>
          <cell r="AC248">
            <v>17.940000534057617</v>
          </cell>
          <cell r="AD248">
            <v>17.940000534057617</v>
          </cell>
          <cell r="AE248">
            <v>47189</v>
          </cell>
          <cell r="AF248" t="str">
            <v>CIÉNAGA</v>
          </cell>
          <cell r="AG248" t="str">
            <v>Unidades Servicios</v>
          </cell>
          <cell r="AH248" t="str">
            <v>NO</v>
          </cell>
        </row>
        <row r="249">
          <cell r="F249">
            <v>4704189060</v>
          </cell>
          <cell r="G249" t="str">
            <v>LA MILAGROSA</v>
          </cell>
          <cell r="H249" t="str">
            <v>Yaneth   Bolaño  Caballero</v>
          </cell>
          <cell r="I249" t="str">
            <v>Calle 32 No.19-20</v>
          </cell>
          <cell r="J249" t="str">
            <v>3137995043</v>
          </cell>
          <cell r="K249" t="str">
            <v>420004</v>
          </cell>
          <cell r="L249" t="str">
            <v>HOGAR COMUNITARIO - FAMI</v>
          </cell>
          <cell r="M249" t="str">
            <v>C-320-1504-4-0-10</v>
          </cell>
          <cell r="N249" t="str">
            <v>HCB - FAMI.</v>
          </cell>
          <cell r="O249">
            <v>8</v>
          </cell>
          <cell r="P249">
            <v>104</v>
          </cell>
          <cell r="Q249">
            <v>208</v>
          </cell>
          <cell r="R249">
            <v>1578.719970703125</v>
          </cell>
          <cell r="S249">
            <v>0</v>
          </cell>
          <cell r="T249">
            <v>143.52000427246094</v>
          </cell>
          <cell r="U249">
            <v>143.52000427246094</v>
          </cell>
          <cell r="V249">
            <v>143.52000427246094</v>
          </cell>
          <cell r="W249">
            <v>143.52000427246094</v>
          </cell>
          <cell r="X249">
            <v>143.52000427246094</v>
          </cell>
          <cell r="Y249">
            <v>143.52000427246094</v>
          </cell>
          <cell r="Z249">
            <v>143.52000427246094</v>
          </cell>
          <cell r="AA249">
            <v>143.52000427246094</v>
          </cell>
          <cell r="AB249">
            <v>143.52000427246094</v>
          </cell>
          <cell r="AC249">
            <v>143.52000427246094</v>
          </cell>
          <cell r="AD249">
            <v>143.52000427246094</v>
          </cell>
          <cell r="AE249">
            <v>47189</v>
          </cell>
          <cell r="AF249" t="str">
            <v>CIÉNAGA</v>
          </cell>
          <cell r="AG249" t="str">
            <v>Unidades Servicios</v>
          </cell>
          <cell r="AH249" t="str">
            <v>NO</v>
          </cell>
        </row>
        <row r="250">
          <cell r="F250">
            <v>4704189061</v>
          </cell>
          <cell r="G250" t="str">
            <v>LOMA FRESCA MANZANAREZ</v>
          </cell>
          <cell r="H250" t="str">
            <v>YANETH   RAMIREZ GUETTE</v>
          </cell>
          <cell r="I250" t="str">
            <v>CALLE 10 No. 25-42</v>
          </cell>
          <cell r="J250" t="str">
            <v>3002860009</v>
          </cell>
          <cell r="K250" t="str">
            <v>420004</v>
          </cell>
          <cell r="L250" t="str">
            <v>HOGAR COMUNITARIO - FAMI</v>
          </cell>
          <cell r="M250" t="str">
            <v>C-320-1504-4-0-10</v>
          </cell>
          <cell r="N250" t="str">
            <v>HCB - FAMI.</v>
          </cell>
          <cell r="O250">
            <v>7</v>
          </cell>
          <cell r="P250">
            <v>91</v>
          </cell>
          <cell r="Q250">
            <v>182</v>
          </cell>
          <cell r="R250">
            <v>1381.3800048828125</v>
          </cell>
          <cell r="S250">
            <v>0</v>
          </cell>
          <cell r="T250">
            <v>125.58000183105469</v>
          </cell>
          <cell r="U250">
            <v>125.58000183105469</v>
          </cell>
          <cell r="V250">
            <v>125.58000183105469</v>
          </cell>
          <cell r="W250">
            <v>125.58000183105469</v>
          </cell>
          <cell r="X250">
            <v>125.58000183105469</v>
          </cell>
          <cell r="Y250">
            <v>125.58000183105469</v>
          </cell>
          <cell r="Z250">
            <v>125.58000183105469</v>
          </cell>
          <cell r="AA250">
            <v>125.58000183105469</v>
          </cell>
          <cell r="AB250">
            <v>125.58000183105469</v>
          </cell>
          <cell r="AC250">
            <v>125.58000183105469</v>
          </cell>
          <cell r="AD250">
            <v>125.58000183105469</v>
          </cell>
          <cell r="AE250">
            <v>47189</v>
          </cell>
          <cell r="AF250" t="str">
            <v>CIÉNAGA</v>
          </cell>
          <cell r="AG250" t="str">
            <v>Unidades Servicios</v>
          </cell>
          <cell r="AH250" t="str">
            <v>NO</v>
          </cell>
        </row>
        <row r="251">
          <cell r="F251">
            <v>4704189061</v>
          </cell>
          <cell r="G251" t="str">
            <v>LOMA FRESCA MANZANAREZ</v>
          </cell>
          <cell r="H251" t="str">
            <v>YANETH   RAMIREZ GUETTE</v>
          </cell>
          <cell r="I251" t="str">
            <v>CALLE 10 No. 25-42</v>
          </cell>
          <cell r="J251" t="str">
            <v>3002860009</v>
          </cell>
          <cell r="K251" t="str">
            <v>42000500000102</v>
          </cell>
          <cell r="L251" t="str">
            <v>HCB - FAMILIARES MEDIO TIEMPO</v>
          </cell>
          <cell r="M251" t="str">
            <v>C-320-1504-4-0-12</v>
          </cell>
          <cell r="N251" t="str">
            <v>HCB - TRADICIONALES FAMILIARES MEDIO TIEMPO.</v>
          </cell>
          <cell r="O251">
            <v>10</v>
          </cell>
          <cell r="P251">
            <v>120</v>
          </cell>
          <cell r="Q251">
            <v>120</v>
          </cell>
          <cell r="R251">
            <v>1042.199951171875</v>
          </cell>
          <cell r="S251">
            <v>0</v>
          </cell>
          <cell r="T251">
            <v>145.80000305175781</v>
          </cell>
          <cell r="U251">
            <v>37.799999237060547</v>
          </cell>
          <cell r="V251">
            <v>145.80000305175781</v>
          </cell>
          <cell r="W251">
            <v>46.799999237060547</v>
          </cell>
          <cell r="X251">
            <v>34.200000762939453</v>
          </cell>
          <cell r="Y251">
            <v>37.799999237060547</v>
          </cell>
          <cell r="Z251">
            <v>145.80000305175781</v>
          </cell>
          <cell r="AA251">
            <v>144</v>
          </cell>
          <cell r="AB251">
            <v>147.60000610351562</v>
          </cell>
          <cell r="AC251">
            <v>153</v>
          </cell>
          <cell r="AD251">
            <v>3.5999999046325684</v>
          </cell>
          <cell r="AE251">
            <v>47189</v>
          </cell>
          <cell r="AF251" t="str">
            <v>CIÉNAGA</v>
          </cell>
          <cell r="AG251" t="str">
            <v>Unidades Servicios</v>
          </cell>
          <cell r="AH251" t="str">
            <v>NO</v>
          </cell>
        </row>
        <row r="252">
          <cell r="F252">
            <v>4704189062</v>
          </cell>
          <cell r="G252" t="str">
            <v>MARACAIBO</v>
          </cell>
          <cell r="H252" t="str">
            <v>Lucy   Hernandez  Ternera</v>
          </cell>
          <cell r="I252" t="str">
            <v>Calle 39 No.18-30</v>
          </cell>
          <cell r="J252" t="str">
            <v>3205862323</v>
          </cell>
          <cell r="K252" t="str">
            <v>420004</v>
          </cell>
          <cell r="L252" t="str">
            <v>HOGAR COMUNITARIO - FAMI</v>
          </cell>
          <cell r="M252" t="str">
            <v>C-320-1504-4-0-10</v>
          </cell>
          <cell r="N252" t="str">
            <v>HCB - FAMI.</v>
          </cell>
          <cell r="O252">
            <v>12</v>
          </cell>
          <cell r="P252">
            <v>156</v>
          </cell>
          <cell r="Q252">
            <v>312</v>
          </cell>
          <cell r="R252">
            <v>2368.080078125</v>
          </cell>
          <cell r="S252">
            <v>0</v>
          </cell>
          <cell r="T252">
            <v>215.27999877929687</v>
          </cell>
          <cell r="U252">
            <v>215.27999877929687</v>
          </cell>
          <cell r="V252">
            <v>215.27999877929687</v>
          </cell>
          <cell r="W252">
            <v>215.27999877929687</v>
          </cell>
          <cell r="X252">
            <v>215.27999877929687</v>
          </cell>
          <cell r="Y252">
            <v>215.27999877929687</v>
          </cell>
          <cell r="Z252">
            <v>215.27999877929687</v>
          </cell>
          <cell r="AA252">
            <v>215.27999877929687</v>
          </cell>
          <cell r="AB252">
            <v>215.27999877929687</v>
          </cell>
          <cell r="AC252">
            <v>215.27999877929687</v>
          </cell>
          <cell r="AD252">
            <v>215.27999877929687</v>
          </cell>
          <cell r="AE252">
            <v>47189</v>
          </cell>
          <cell r="AF252" t="str">
            <v>CIÉNAGA</v>
          </cell>
          <cell r="AG252" t="str">
            <v>Unidades Servicios</v>
          </cell>
          <cell r="AH252" t="str">
            <v>NO</v>
          </cell>
        </row>
        <row r="253">
          <cell r="F253">
            <v>4704189063</v>
          </cell>
          <cell r="G253" t="str">
            <v>MARGARITAS NAZARENO</v>
          </cell>
          <cell r="H253" t="str">
            <v>ROSIRIS   FORNARIS</v>
          </cell>
          <cell r="I253" t="str">
            <v>CLLE 7A No.24-38</v>
          </cell>
          <cell r="J253" t="str">
            <v>3126397904</v>
          </cell>
          <cell r="K253" t="str">
            <v>420004</v>
          </cell>
          <cell r="L253" t="str">
            <v>HOGAR COMUNITARIO - FAMI</v>
          </cell>
          <cell r="M253" t="str">
            <v>C-320-1504-4-0-10</v>
          </cell>
          <cell r="N253" t="str">
            <v>HCB - FAMI.</v>
          </cell>
          <cell r="O253">
            <v>8</v>
          </cell>
          <cell r="P253">
            <v>104</v>
          </cell>
          <cell r="Q253">
            <v>208</v>
          </cell>
          <cell r="R253">
            <v>1578.719970703125</v>
          </cell>
          <cell r="S253">
            <v>0</v>
          </cell>
          <cell r="T253">
            <v>143.52000427246094</v>
          </cell>
          <cell r="U253">
            <v>143.52000427246094</v>
          </cell>
          <cell r="V253">
            <v>143.52000427246094</v>
          </cell>
          <cell r="W253">
            <v>143.52000427246094</v>
          </cell>
          <cell r="X253">
            <v>143.52000427246094</v>
          </cell>
          <cell r="Y253">
            <v>143.52000427246094</v>
          </cell>
          <cell r="Z253">
            <v>143.52000427246094</v>
          </cell>
          <cell r="AA253">
            <v>143.52000427246094</v>
          </cell>
          <cell r="AB253">
            <v>143.52000427246094</v>
          </cell>
          <cell r="AC253">
            <v>143.52000427246094</v>
          </cell>
          <cell r="AD253">
            <v>143.52000427246094</v>
          </cell>
          <cell r="AE253">
            <v>47189</v>
          </cell>
          <cell r="AF253" t="str">
            <v>CIÉNAGA</v>
          </cell>
          <cell r="AG253" t="str">
            <v>Unidades Servicios</v>
          </cell>
          <cell r="AH253" t="str">
            <v>NO</v>
          </cell>
        </row>
        <row r="254">
          <cell r="F254">
            <v>4704189063</v>
          </cell>
          <cell r="G254" t="str">
            <v>MARGARITAS NAZARENO</v>
          </cell>
          <cell r="H254" t="str">
            <v>ROSIRIS   FORNARIS</v>
          </cell>
          <cell r="I254" t="str">
            <v>CLLE 7A No.24-38</v>
          </cell>
          <cell r="J254" t="str">
            <v>3126397904</v>
          </cell>
          <cell r="K254" t="str">
            <v>42000500000102</v>
          </cell>
          <cell r="L254" t="str">
            <v>HCB - FAMILIARES MEDIO TIEMPO</v>
          </cell>
          <cell r="M254" t="str">
            <v>C-320-1504-4-0-12</v>
          </cell>
          <cell r="N254" t="str">
            <v>HCB - TRADICIONALES FAMILIARES MEDIO TIEMPO.</v>
          </cell>
          <cell r="O254">
            <v>11</v>
          </cell>
          <cell r="P254">
            <v>132</v>
          </cell>
          <cell r="Q254">
            <v>132</v>
          </cell>
          <cell r="R254">
            <v>1146.4200439453125</v>
          </cell>
          <cell r="S254">
            <v>0</v>
          </cell>
          <cell r="T254">
            <v>160.3800048828125</v>
          </cell>
          <cell r="U254">
            <v>41.580001831054688</v>
          </cell>
          <cell r="V254">
            <v>160.3800048828125</v>
          </cell>
          <cell r="W254">
            <v>51.479999542236328</v>
          </cell>
          <cell r="X254">
            <v>37.619998931884766</v>
          </cell>
          <cell r="Y254">
            <v>41.580001831054688</v>
          </cell>
          <cell r="Z254">
            <v>160.3800048828125</v>
          </cell>
          <cell r="AA254">
            <v>158.39999389648437</v>
          </cell>
          <cell r="AB254">
            <v>162.36000061035156</v>
          </cell>
          <cell r="AC254">
            <v>168.30000305175781</v>
          </cell>
          <cell r="AD254">
            <v>3.9600000381469727</v>
          </cell>
          <cell r="AE254">
            <v>47189</v>
          </cell>
          <cell r="AF254" t="str">
            <v>CIÉNAGA</v>
          </cell>
          <cell r="AG254" t="str">
            <v>Unidades Servicios</v>
          </cell>
          <cell r="AH254" t="str">
            <v>NO</v>
          </cell>
        </row>
        <row r="255">
          <cell r="F255">
            <v>4704189064</v>
          </cell>
          <cell r="G255" t="str">
            <v>MICAEL COTES</v>
          </cell>
          <cell r="H255" t="str">
            <v>ROXANA   CARBONÓ MEJÍA</v>
          </cell>
          <cell r="I255" t="str">
            <v>Calle 19 No 18-21</v>
          </cell>
          <cell r="J255" t="str">
            <v>3163154268</v>
          </cell>
          <cell r="K255" t="str">
            <v>420004</v>
          </cell>
          <cell r="L255" t="str">
            <v>HOGAR COMUNITARIO - FAMI</v>
          </cell>
          <cell r="M255" t="str">
            <v>C-320-1504-4-0-10</v>
          </cell>
          <cell r="N255" t="str">
            <v>HCB - FAMI.</v>
          </cell>
          <cell r="O255">
            <v>11</v>
          </cell>
          <cell r="P255">
            <v>143</v>
          </cell>
          <cell r="Q255">
            <v>286</v>
          </cell>
          <cell r="R255">
            <v>2170.739990234375</v>
          </cell>
          <cell r="S255">
            <v>0</v>
          </cell>
          <cell r="T255">
            <v>197.33999633789062</v>
          </cell>
          <cell r="U255">
            <v>197.33999633789062</v>
          </cell>
          <cell r="V255">
            <v>197.33999633789062</v>
          </cell>
          <cell r="W255">
            <v>197.33999633789062</v>
          </cell>
          <cell r="X255">
            <v>197.33999633789062</v>
          </cell>
          <cell r="Y255">
            <v>197.33999633789062</v>
          </cell>
          <cell r="Z255">
            <v>197.33999633789062</v>
          </cell>
          <cell r="AA255">
            <v>197.33999633789062</v>
          </cell>
          <cell r="AB255">
            <v>197.33999633789062</v>
          </cell>
          <cell r="AC255">
            <v>197.33999633789062</v>
          </cell>
          <cell r="AD255">
            <v>197.33999633789062</v>
          </cell>
          <cell r="AE255">
            <v>47189</v>
          </cell>
          <cell r="AF255" t="str">
            <v>CIÉNAGA</v>
          </cell>
          <cell r="AG255" t="str">
            <v>Unidades Servicios</v>
          </cell>
          <cell r="AH255" t="str">
            <v>NO</v>
          </cell>
        </row>
        <row r="256">
          <cell r="F256">
            <v>4704189064</v>
          </cell>
          <cell r="G256" t="str">
            <v>MICAEL COTES</v>
          </cell>
          <cell r="H256" t="str">
            <v>ROXANA   CARBONÓ MEJÍA</v>
          </cell>
          <cell r="I256" t="str">
            <v>Calle 19 No 18-21</v>
          </cell>
          <cell r="J256" t="str">
            <v>3163154268</v>
          </cell>
          <cell r="K256" t="str">
            <v>42000500000101</v>
          </cell>
          <cell r="L256" t="str">
            <v>HCB - FAMILIARES TIEMPO COMPLETO</v>
          </cell>
          <cell r="M256" t="str">
            <v>C-320-1504-4-0-11</v>
          </cell>
          <cell r="N256" t="str">
            <v>HCB - TRADICIONALES FAMILIARES TIEMPO COMPLETO.</v>
          </cell>
          <cell r="O256">
            <v>1</v>
          </cell>
          <cell r="P256">
            <v>12</v>
          </cell>
          <cell r="Q256">
            <v>12</v>
          </cell>
          <cell r="R256">
            <v>114.12000274658203</v>
          </cell>
          <cell r="S256">
            <v>0</v>
          </cell>
          <cell r="T256">
            <v>14.579999923706055</v>
          </cell>
          <cell r="U256">
            <v>3.7799999713897705</v>
          </cell>
          <cell r="V256">
            <v>14.579999923706055</v>
          </cell>
          <cell r="W256">
            <v>4.679999828338623</v>
          </cell>
          <cell r="X256">
            <v>13.319999694824219</v>
          </cell>
          <cell r="Y256">
            <v>3.7799999713897705</v>
          </cell>
          <cell r="Z256">
            <v>14.579999923706055</v>
          </cell>
          <cell r="AA256">
            <v>14.399999618530273</v>
          </cell>
          <cell r="AB256">
            <v>14.760000228881836</v>
          </cell>
          <cell r="AC256">
            <v>15.300000190734863</v>
          </cell>
          <cell r="AD256">
            <v>0.36000001430511475</v>
          </cell>
          <cell r="AE256">
            <v>47189</v>
          </cell>
          <cell r="AF256" t="str">
            <v>CIÉNAGA</v>
          </cell>
          <cell r="AG256" t="str">
            <v>Unidades Servicios</v>
          </cell>
          <cell r="AH256" t="str">
            <v>NO</v>
          </cell>
        </row>
        <row r="257">
          <cell r="F257">
            <v>4704189064</v>
          </cell>
          <cell r="G257" t="str">
            <v>MICAEL COTES</v>
          </cell>
          <cell r="H257" t="str">
            <v>ROXANA   CARBONÓ MEJÍA</v>
          </cell>
          <cell r="I257" t="str">
            <v>Calle 19 No 18-21</v>
          </cell>
          <cell r="J257" t="str">
            <v>3163154268</v>
          </cell>
          <cell r="K257" t="str">
            <v>42000500000102</v>
          </cell>
          <cell r="L257" t="str">
            <v>HCB - FAMILIARES MEDIO TIEMPO</v>
          </cell>
          <cell r="M257" t="str">
            <v>C-320-1504-4-0-12</v>
          </cell>
          <cell r="N257" t="str">
            <v>HCB - TRADICIONALES FAMILIARES MEDIO TIEMPO.</v>
          </cell>
          <cell r="O257">
            <v>7</v>
          </cell>
          <cell r="P257">
            <v>84</v>
          </cell>
          <cell r="Q257">
            <v>84</v>
          </cell>
          <cell r="R257">
            <v>729.53997802734375</v>
          </cell>
          <cell r="S257">
            <v>0</v>
          </cell>
          <cell r="T257">
            <v>102.05999755859375</v>
          </cell>
          <cell r="U257">
            <v>26.459999084472656</v>
          </cell>
          <cell r="V257">
            <v>102.05999755859375</v>
          </cell>
          <cell r="W257">
            <v>32.759998321533203</v>
          </cell>
          <cell r="X257">
            <v>23.940000534057617</v>
          </cell>
          <cell r="Y257">
            <v>26.459999084472656</v>
          </cell>
          <cell r="Z257">
            <v>102.05999755859375</v>
          </cell>
          <cell r="AA257">
            <v>100.80000305175781</v>
          </cell>
          <cell r="AB257">
            <v>103.31999969482422</v>
          </cell>
          <cell r="AC257">
            <v>107.09999847412109</v>
          </cell>
          <cell r="AD257">
            <v>2.5199999809265137</v>
          </cell>
          <cell r="AE257">
            <v>47189</v>
          </cell>
          <cell r="AF257" t="str">
            <v>CIÉNAGA</v>
          </cell>
          <cell r="AG257" t="str">
            <v>Unidades Servicios</v>
          </cell>
          <cell r="AH257" t="str">
            <v>NO</v>
          </cell>
        </row>
        <row r="258">
          <cell r="F258">
            <v>4704189065</v>
          </cell>
          <cell r="G258" t="str">
            <v>NELSON PEREZ</v>
          </cell>
          <cell r="H258" t="str">
            <v>Nury  Esther  Otero  Fontalvo</v>
          </cell>
          <cell r="I258" t="str">
            <v>Calle 37 No.19-36</v>
          </cell>
          <cell r="J258" t="str">
            <v>3106440902</v>
          </cell>
          <cell r="K258" t="str">
            <v>42000500000102</v>
          </cell>
          <cell r="L258" t="str">
            <v>HCB - FAMILIARES MEDIO TIEMPO</v>
          </cell>
          <cell r="M258" t="str">
            <v>C-320-1504-4-0-12</v>
          </cell>
          <cell r="N258" t="str">
            <v>HCB - TRADICIONALES FAMILIARES MEDIO TIEMPO.</v>
          </cell>
          <cell r="O258">
            <v>12</v>
          </cell>
          <cell r="P258">
            <v>144</v>
          </cell>
          <cell r="Q258">
            <v>144</v>
          </cell>
          <cell r="R258">
            <v>1250.6400146484375</v>
          </cell>
          <cell r="S258">
            <v>0</v>
          </cell>
          <cell r="T258">
            <v>174.96000671386719</v>
          </cell>
          <cell r="U258">
            <v>45.360000610351562</v>
          </cell>
          <cell r="V258">
            <v>174.96000671386719</v>
          </cell>
          <cell r="W258">
            <v>56.159999847412109</v>
          </cell>
          <cell r="X258">
            <v>41.040000915527344</v>
          </cell>
          <cell r="Y258">
            <v>45.360000610351562</v>
          </cell>
          <cell r="Z258">
            <v>174.96000671386719</v>
          </cell>
          <cell r="AA258">
            <v>172.80000305175781</v>
          </cell>
          <cell r="AB258">
            <v>177.1199951171875</v>
          </cell>
          <cell r="AC258">
            <v>183.60000610351562</v>
          </cell>
          <cell r="AD258">
            <v>4.320000171661377</v>
          </cell>
          <cell r="AE258">
            <v>47189</v>
          </cell>
          <cell r="AF258" t="str">
            <v>CIÉNAGA</v>
          </cell>
          <cell r="AG258" t="str">
            <v>Unidades Servicios</v>
          </cell>
          <cell r="AH258" t="str">
            <v>NO</v>
          </cell>
        </row>
        <row r="259">
          <cell r="F259">
            <v>4704189066</v>
          </cell>
          <cell r="G259" t="str">
            <v>OBRERO</v>
          </cell>
          <cell r="H259" t="str">
            <v>America   Herrera</v>
          </cell>
          <cell r="I259" t="str">
            <v>Carrera 18 # 21-10 Frente Al Cementerio</v>
          </cell>
          <cell r="J259" t="str">
            <v xml:space="preserve">3136118268 </v>
          </cell>
          <cell r="K259" t="str">
            <v>420004</v>
          </cell>
          <cell r="L259" t="str">
            <v>HOGAR COMUNITARIO - FAMI</v>
          </cell>
          <cell r="M259" t="str">
            <v>C-320-1504-4-0-10</v>
          </cell>
          <cell r="N259" t="str">
            <v>HCB - FAMI.</v>
          </cell>
          <cell r="O259">
            <v>5</v>
          </cell>
          <cell r="P259">
            <v>65</v>
          </cell>
          <cell r="Q259">
            <v>130</v>
          </cell>
          <cell r="R259">
            <v>986.70001220703125</v>
          </cell>
          <cell r="S259">
            <v>0</v>
          </cell>
          <cell r="T259">
            <v>89.699996948242188</v>
          </cell>
          <cell r="U259">
            <v>89.699996948242188</v>
          </cell>
          <cell r="V259">
            <v>89.699996948242188</v>
          </cell>
          <cell r="W259">
            <v>89.699996948242188</v>
          </cell>
          <cell r="X259">
            <v>89.699996948242188</v>
          </cell>
          <cell r="Y259">
            <v>89.699996948242188</v>
          </cell>
          <cell r="Z259">
            <v>89.699996948242188</v>
          </cell>
          <cell r="AA259">
            <v>89.699996948242188</v>
          </cell>
          <cell r="AB259">
            <v>89.699996948242188</v>
          </cell>
          <cell r="AC259">
            <v>89.699996948242188</v>
          </cell>
          <cell r="AD259">
            <v>89.699996948242188</v>
          </cell>
          <cell r="AE259">
            <v>47189</v>
          </cell>
          <cell r="AF259" t="str">
            <v>CIÉNAGA</v>
          </cell>
          <cell r="AG259" t="str">
            <v>Unidades Servicios</v>
          </cell>
          <cell r="AH259" t="str">
            <v>NO</v>
          </cell>
        </row>
        <row r="260">
          <cell r="F260">
            <v>4704189066</v>
          </cell>
          <cell r="G260" t="str">
            <v>OBRERO</v>
          </cell>
          <cell r="H260" t="str">
            <v>America   Herrera</v>
          </cell>
          <cell r="I260" t="str">
            <v>Carrera 18 # 21-10 Frente Al Cementerio</v>
          </cell>
          <cell r="J260" t="str">
            <v xml:space="preserve">3136118268 </v>
          </cell>
          <cell r="K260" t="str">
            <v>42000500000102</v>
          </cell>
          <cell r="L260" t="str">
            <v>HCB - FAMILIARES MEDIO TIEMPO</v>
          </cell>
          <cell r="M260" t="str">
            <v>C-320-1504-4-0-12</v>
          </cell>
          <cell r="N260" t="str">
            <v>HCB - TRADICIONALES FAMILIARES MEDIO TIEMPO.</v>
          </cell>
          <cell r="O260">
            <v>10</v>
          </cell>
          <cell r="P260">
            <v>120</v>
          </cell>
          <cell r="Q260">
            <v>120</v>
          </cell>
          <cell r="R260">
            <v>1042.199951171875</v>
          </cell>
          <cell r="S260">
            <v>0</v>
          </cell>
          <cell r="T260">
            <v>145.80000305175781</v>
          </cell>
          <cell r="U260">
            <v>37.799999237060547</v>
          </cell>
          <cell r="V260">
            <v>145.80000305175781</v>
          </cell>
          <cell r="W260">
            <v>46.799999237060547</v>
          </cell>
          <cell r="X260">
            <v>34.200000762939453</v>
          </cell>
          <cell r="Y260">
            <v>37.799999237060547</v>
          </cell>
          <cell r="Z260">
            <v>145.80000305175781</v>
          </cell>
          <cell r="AA260">
            <v>144</v>
          </cell>
          <cell r="AB260">
            <v>147.60000610351562</v>
          </cell>
          <cell r="AC260">
            <v>153</v>
          </cell>
          <cell r="AD260">
            <v>3.5999999046325684</v>
          </cell>
          <cell r="AE260">
            <v>47189</v>
          </cell>
          <cell r="AF260" t="str">
            <v>CIÉNAGA</v>
          </cell>
          <cell r="AG260" t="str">
            <v>Unidades Servicios</v>
          </cell>
          <cell r="AH260" t="str">
            <v>NO</v>
          </cell>
        </row>
        <row r="261">
          <cell r="F261">
            <v>4704189067</v>
          </cell>
          <cell r="G261" t="str">
            <v>OBRERO SUR</v>
          </cell>
          <cell r="H261" t="str">
            <v>Sofía   Cantillo  Ruiz</v>
          </cell>
          <cell r="I261" t="str">
            <v>Calle 25 No.19-92</v>
          </cell>
          <cell r="J261" t="str">
            <v>3145919622</v>
          </cell>
          <cell r="K261" t="str">
            <v>42000500000102</v>
          </cell>
          <cell r="L261" t="str">
            <v>HCB - FAMILIARES MEDIO TIEMPO</v>
          </cell>
          <cell r="M261" t="str">
            <v>C-320-1504-4-0-12</v>
          </cell>
          <cell r="N261" t="str">
            <v>HCB - TRADICIONALES FAMILIARES MEDIO TIEMPO.</v>
          </cell>
          <cell r="O261">
            <v>19</v>
          </cell>
          <cell r="P261">
            <v>228</v>
          </cell>
          <cell r="Q261">
            <v>228</v>
          </cell>
          <cell r="R261">
            <v>1980.1800537109375</v>
          </cell>
          <cell r="S261">
            <v>0</v>
          </cell>
          <cell r="T261">
            <v>277.01998901367187</v>
          </cell>
          <cell r="U261">
            <v>71.819999694824219</v>
          </cell>
          <cell r="V261">
            <v>277.01998901367187</v>
          </cell>
          <cell r="W261">
            <v>88.919998168945313</v>
          </cell>
          <cell r="X261">
            <v>64.980003356933594</v>
          </cell>
          <cell r="Y261">
            <v>71.819999694824219</v>
          </cell>
          <cell r="Z261">
            <v>277.01998901367187</v>
          </cell>
          <cell r="AA261">
            <v>273.60000610351562</v>
          </cell>
          <cell r="AB261">
            <v>280.44000244140625</v>
          </cell>
          <cell r="AC261">
            <v>290.70001220703125</v>
          </cell>
          <cell r="AD261">
            <v>6.8400001525878906</v>
          </cell>
          <cell r="AE261">
            <v>47189</v>
          </cell>
          <cell r="AF261" t="str">
            <v>CIÉNAGA</v>
          </cell>
          <cell r="AG261" t="str">
            <v>Unidades Servicios</v>
          </cell>
          <cell r="AH261" t="str">
            <v>NO</v>
          </cell>
        </row>
        <row r="262">
          <cell r="F262">
            <v>4704189068</v>
          </cell>
          <cell r="G262" t="str">
            <v>PARAISO POLVORIN</v>
          </cell>
          <cell r="H262" t="str">
            <v>Manuela   De La Cruz  San Juan</v>
          </cell>
          <cell r="I262" t="str">
            <v>CALLE 26 No.31-63</v>
          </cell>
          <cell r="J262" t="str">
            <v>3167519695</v>
          </cell>
          <cell r="K262" t="str">
            <v>420004</v>
          </cell>
          <cell r="L262" t="str">
            <v>HOGAR COMUNITARIO - FAMI</v>
          </cell>
          <cell r="M262" t="str">
            <v>C-320-1504-4-0-10</v>
          </cell>
          <cell r="N262" t="str">
            <v>HCB - FAMI.</v>
          </cell>
          <cell r="O262">
            <v>5</v>
          </cell>
          <cell r="P262">
            <v>65</v>
          </cell>
          <cell r="Q262">
            <v>130</v>
          </cell>
          <cell r="R262">
            <v>986.70001220703125</v>
          </cell>
          <cell r="S262">
            <v>0</v>
          </cell>
          <cell r="T262">
            <v>89.699996948242188</v>
          </cell>
          <cell r="U262">
            <v>89.699996948242188</v>
          </cell>
          <cell r="V262">
            <v>89.699996948242188</v>
          </cell>
          <cell r="W262">
            <v>89.699996948242188</v>
          </cell>
          <cell r="X262">
            <v>89.699996948242188</v>
          </cell>
          <cell r="Y262">
            <v>89.699996948242188</v>
          </cell>
          <cell r="Z262">
            <v>89.699996948242188</v>
          </cell>
          <cell r="AA262">
            <v>89.699996948242188</v>
          </cell>
          <cell r="AB262">
            <v>89.699996948242188</v>
          </cell>
          <cell r="AC262">
            <v>89.699996948242188</v>
          </cell>
          <cell r="AD262">
            <v>89.699996948242188</v>
          </cell>
          <cell r="AE262">
            <v>47189</v>
          </cell>
          <cell r="AF262" t="str">
            <v>CIÉNAGA</v>
          </cell>
          <cell r="AG262" t="str">
            <v>Unidades Servicios</v>
          </cell>
          <cell r="AH262" t="str">
            <v>NO</v>
          </cell>
        </row>
        <row r="263">
          <cell r="F263">
            <v>4704189068</v>
          </cell>
          <cell r="G263" t="str">
            <v>PARAISO POLVORIN</v>
          </cell>
          <cell r="H263" t="str">
            <v>Manuela   De La Cruz  San Juan</v>
          </cell>
          <cell r="I263" t="str">
            <v>CALLE 26 No.31-63</v>
          </cell>
          <cell r="J263" t="str">
            <v>3167519695</v>
          </cell>
          <cell r="K263" t="str">
            <v>42000500000102</v>
          </cell>
          <cell r="L263" t="str">
            <v>HCB - FAMILIARES MEDIO TIEMPO</v>
          </cell>
          <cell r="M263" t="str">
            <v>C-320-1504-4-0-12</v>
          </cell>
          <cell r="N263" t="str">
            <v>HCB - TRADICIONALES FAMILIARES MEDIO TIEMPO.</v>
          </cell>
          <cell r="O263">
            <v>13</v>
          </cell>
          <cell r="P263">
            <v>156</v>
          </cell>
          <cell r="Q263">
            <v>156</v>
          </cell>
          <cell r="R263">
            <v>1354.8599853515625</v>
          </cell>
          <cell r="S263">
            <v>0</v>
          </cell>
          <cell r="T263">
            <v>189.53999328613281</v>
          </cell>
          <cell r="U263">
            <v>49.139999389648438</v>
          </cell>
          <cell r="V263">
            <v>189.53999328613281</v>
          </cell>
          <cell r="W263">
            <v>60.840000152587891</v>
          </cell>
          <cell r="X263">
            <v>44.459999084472656</v>
          </cell>
          <cell r="Y263">
            <v>49.139999389648438</v>
          </cell>
          <cell r="Z263">
            <v>189.53999328613281</v>
          </cell>
          <cell r="AA263">
            <v>187.19999694824219</v>
          </cell>
          <cell r="AB263">
            <v>191.8800048828125</v>
          </cell>
          <cell r="AC263">
            <v>198.89999389648437</v>
          </cell>
          <cell r="AD263">
            <v>4.679999828338623</v>
          </cell>
          <cell r="AE263">
            <v>47189</v>
          </cell>
          <cell r="AF263" t="str">
            <v>CIÉNAGA</v>
          </cell>
          <cell r="AG263" t="str">
            <v>Unidades Servicios</v>
          </cell>
          <cell r="AH263" t="str">
            <v>NO</v>
          </cell>
        </row>
        <row r="264">
          <cell r="F264">
            <v>4704189069</v>
          </cell>
          <cell r="G264" t="str">
            <v>PARAISO SEGUNDO</v>
          </cell>
          <cell r="H264" t="str">
            <v>Deybis   Fontalvo  Daza</v>
          </cell>
          <cell r="I264" t="str">
            <v>Calle 27 No.27-03</v>
          </cell>
          <cell r="J264" t="str">
            <v>3002568077</v>
          </cell>
          <cell r="K264" t="str">
            <v>420004</v>
          </cell>
          <cell r="L264" t="str">
            <v>HOGAR COMUNITARIO - FAMI</v>
          </cell>
          <cell r="M264" t="str">
            <v>C-320-1504-4-0-10</v>
          </cell>
          <cell r="N264" t="str">
            <v>HCB - FAMI.</v>
          </cell>
          <cell r="O264">
            <v>7</v>
          </cell>
          <cell r="P264">
            <v>91</v>
          </cell>
          <cell r="Q264">
            <v>182</v>
          </cell>
          <cell r="R264">
            <v>1381.3800048828125</v>
          </cell>
          <cell r="S264">
            <v>0</v>
          </cell>
          <cell r="T264">
            <v>125.58000183105469</v>
          </cell>
          <cell r="U264">
            <v>125.58000183105469</v>
          </cell>
          <cell r="V264">
            <v>125.58000183105469</v>
          </cell>
          <cell r="W264">
            <v>125.58000183105469</v>
          </cell>
          <cell r="X264">
            <v>125.58000183105469</v>
          </cell>
          <cell r="Y264">
            <v>125.58000183105469</v>
          </cell>
          <cell r="Z264">
            <v>125.58000183105469</v>
          </cell>
          <cell r="AA264">
            <v>125.58000183105469</v>
          </cell>
          <cell r="AB264">
            <v>125.58000183105469</v>
          </cell>
          <cell r="AC264">
            <v>125.58000183105469</v>
          </cell>
          <cell r="AD264">
            <v>125.58000183105469</v>
          </cell>
          <cell r="AE264">
            <v>47189</v>
          </cell>
          <cell r="AF264" t="str">
            <v>CIÉNAGA</v>
          </cell>
          <cell r="AG264" t="str">
            <v>Unidades Servicios</v>
          </cell>
          <cell r="AH264" t="str">
            <v>NO</v>
          </cell>
        </row>
        <row r="265">
          <cell r="F265">
            <v>4704189069</v>
          </cell>
          <cell r="G265" t="str">
            <v>PARAISO SEGUNDO</v>
          </cell>
          <cell r="H265" t="str">
            <v>Deybis   Fontalvo  Daza</v>
          </cell>
          <cell r="I265" t="str">
            <v>Calle 27 No.27-03</v>
          </cell>
          <cell r="J265" t="str">
            <v>3002568077</v>
          </cell>
          <cell r="K265" t="str">
            <v>42000500000102</v>
          </cell>
          <cell r="L265" t="str">
            <v>HCB - FAMILIARES MEDIO TIEMPO</v>
          </cell>
          <cell r="M265" t="str">
            <v>C-320-1504-4-0-12</v>
          </cell>
          <cell r="N265" t="str">
            <v>HCB - TRADICIONALES FAMILIARES MEDIO TIEMPO.</v>
          </cell>
          <cell r="O265">
            <v>10</v>
          </cell>
          <cell r="P265">
            <v>120</v>
          </cell>
          <cell r="Q265">
            <v>120</v>
          </cell>
          <cell r="R265">
            <v>1042.199951171875</v>
          </cell>
          <cell r="S265">
            <v>0</v>
          </cell>
          <cell r="T265">
            <v>145.80000305175781</v>
          </cell>
          <cell r="U265">
            <v>37.799999237060547</v>
          </cell>
          <cell r="V265">
            <v>145.80000305175781</v>
          </cell>
          <cell r="W265">
            <v>46.799999237060547</v>
          </cell>
          <cell r="X265">
            <v>34.200000762939453</v>
          </cell>
          <cell r="Y265">
            <v>37.799999237060547</v>
          </cell>
          <cell r="Z265">
            <v>145.80000305175781</v>
          </cell>
          <cell r="AA265">
            <v>144</v>
          </cell>
          <cell r="AB265">
            <v>147.60000610351562</v>
          </cell>
          <cell r="AC265">
            <v>153</v>
          </cell>
          <cell r="AD265">
            <v>3.5999999046325684</v>
          </cell>
          <cell r="AE265">
            <v>47189</v>
          </cell>
          <cell r="AF265" t="str">
            <v>CIÉNAGA</v>
          </cell>
          <cell r="AG265" t="str">
            <v>Unidades Servicios</v>
          </cell>
          <cell r="AH265" t="str">
            <v>NO</v>
          </cell>
        </row>
        <row r="266">
          <cell r="F266">
            <v>4704189070</v>
          </cell>
          <cell r="G266" t="str">
            <v>PARIS</v>
          </cell>
          <cell r="H266" t="str">
            <v>CAROLA  CELINA GUTIERREZ LLERENA</v>
          </cell>
          <cell r="I266" t="str">
            <v xml:space="preserve">KRA. 16 No. 2-20 </v>
          </cell>
          <cell r="J266" t="str">
            <v>3205323996</v>
          </cell>
          <cell r="K266" t="str">
            <v>420004</v>
          </cell>
          <cell r="L266" t="str">
            <v>HOGAR COMUNITARIO - FAMI</v>
          </cell>
          <cell r="M266" t="str">
            <v>C-320-1504-4-0-10</v>
          </cell>
          <cell r="N266" t="str">
            <v>HCB - FAMI.</v>
          </cell>
          <cell r="O266">
            <v>10</v>
          </cell>
          <cell r="P266">
            <v>130</v>
          </cell>
          <cell r="Q266">
            <v>260</v>
          </cell>
          <cell r="R266">
            <v>1973.4000244140625</v>
          </cell>
          <cell r="S266">
            <v>0</v>
          </cell>
          <cell r="T266">
            <v>179.39999389648437</v>
          </cell>
          <cell r="U266">
            <v>179.39999389648437</v>
          </cell>
          <cell r="V266">
            <v>179.39999389648437</v>
          </cell>
          <cell r="W266">
            <v>179.39999389648437</v>
          </cell>
          <cell r="X266">
            <v>179.39999389648437</v>
          </cell>
          <cell r="Y266">
            <v>179.39999389648437</v>
          </cell>
          <cell r="Z266">
            <v>179.39999389648437</v>
          </cell>
          <cell r="AA266">
            <v>179.39999389648437</v>
          </cell>
          <cell r="AB266">
            <v>179.39999389648437</v>
          </cell>
          <cell r="AC266">
            <v>179.39999389648437</v>
          </cell>
          <cell r="AD266">
            <v>179.39999389648437</v>
          </cell>
          <cell r="AE266">
            <v>47189</v>
          </cell>
          <cell r="AF266" t="str">
            <v>CIÉNAGA</v>
          </cell>
          <cell r="AG266" t="str">
            <v>Unidades Servicios</v>
          </cell>
          <cell r="AH266" t="str">
            <v>NO</v>
          </cell>
        </row>
        <row r="267">
          <cell r="F267">
            <v>4704189070</v>
          </cell>
          <cell r="G267" t="str">
            <v>PARIS</v>
          </cell>
          <cell r="H267" t="str">
            <v>CAROLA  CELINA GUTIERREZ LLERENA</v>
          </cell>
          <cell r="I267" t="str">
            <v xml:space="preserve">KRA. 16 No. 2-20 </v>
          </cell>
          <cell r="J267" t="str">
            <v>3205323996</v>
          </cell>
          <cell r="K267" t="str">
            <v>42000500000102</v>
          </cell>
          <cell r="L267" t="str">
            <v>HCB - FAMILIARES MEDIO TIEMPO</v>
          </cell>
          <cell r="M267" t="str">
            <v>C-320-1504-4-0-12</v>
          </cell>
          <cell r="N267" t="str">
            <v>HCB - TRADICIONALES FAMILIARES MEDIO TIEMPO.</v>
          </cell>
          <cell r="O267">
            <v>9</v>
          </cell>
          <cell r="P267">
            <v>108</v>
          </cell>
          <cell r="Q267">
            <v>108</v>
          </cell>
          <cell r="R267">
            <v>937.97998046875</v>
          </cell>
          <cell r="S267">
            <v>0</v>
          </cell>
          <cell r="T267">
            <v>131.22000122070312</v>
          </cell>
          <cell r="U267">
            <v>34.020000457763672</v>
          </cell>
          <cell r="V267">
            <v>131.22000122070312</v>
          </cell>
          <cell r="W267">
            <v>42.119998931884766</v>
          </cell>
          <cell r="X267">
            <v>30.780000686645508</v>
          </cell>
          <cell r="Y267">
            <v>34.020000457763672</v>
          </cell>
          <cell r="Z267">
            <v>131.22000122070312</v>
          </cell>
          <cell r="AA267">
            <v>129.60000610351562</v>
          </cell>
          <cell r="AB267">
            <v>132.83999633789062</v>
          </cell>
          <cell r="AC267">
            <v>137.69999694824219</v>
          </cell>
          <cell r="AD267">
            <v>3.2400000095367432</v>
          </cell>
          <cell r="AE267">
            <v>47189</v>
          </cell>
          <cell r="AF267" t="str">
            <v>CIÉNAGA</v>
          </cell>
          <cell r="AG267" t="str">
            <v>Unidades Servicios</v>
          </cell>
          <cell r="AH267" t="str">
            <v>NO</v>
          </cell>
        </row>
        <row r="268">
          <cell r="F268">
            <v>4704189071</v>
          </cell>
          <cell r="G268" t="str">
            <v>EL PORVENIR</v>
          </cell>
          <cell r="H268" t="str">
            <v>Marelbis   Garavito  Ramirez</v>
          </cell>
          <cell r="I268" t="str">
            <v>Calle 17 No.24-25</v>
          </cell>
          <cell r="J268" t="str">
            <v>3165355878</v>
          </cell>
          <cell r="K268" t="str">
            <v>420004</v>
          </cell>
          <cell r="L268" t="str">
            <v>HOGAR COMUNITARIO - FAMI</v>
          </cell>
          <cell r="M268" t="str">
            <v>C-320-1504-4-0-10</v>
          </cell>
          <cell r="N268" t="str">
            <v>HCB - FAMI.</v>
          </cell>
          <cell r="O268">
            <v>5</v>
          </cell>
          <cell r="P268">
            <v>65</v>
          </cell>
          <cell r="Q268">
            <v>130</v>
          </cell>
          <cell r="R268">
            <v>986.70001220703125</v>
          </cell>
          <cell r="S268">
            <v>0</v>
          </cell>
          <cell r="T268">
            <v>89.699996948242188</v>
          </cell>
          <cell r="U268">
            <v>89.699996948242188</v>
          </cell>
          <cell r="V268">
            <v>89.699996948242188</v>
          </cell>
          <cell r="W268">
            <v>89.699996948242188</v>
          </cell>
          <cell r="X268">
            <v>89.699996948242188</v>
          </cell>
          <cell r="Y268">
            <v>89.699996948242188</v>
          </cell>
          <cell r="Z268">
            <v>89.699996948242188</v>
          </cell>
          <cell r="AA268">
            <v>89.699996948242188</v>
          </cell>
          <cell r="AB268">
            <v>89.699996948242188</v>
          </cell>
          <cell r="AC268">
            <v>89.699996948242188</v>
          </cell>
          <cell r="AD268">
            <v>89.699996948242188</v>
          </cell>
          <cell r="AE268">
            <v>47189</v>
          </cell>
          <cell r="AF268" t="str">
            <v>CIÉNAGA</v>
          </cell>
          <cell r="AG268" t="str">
            <v>Unidades Servicios</v>
          </cell>
          <cell r="AH268" t="str">
            <v>NO</v>
          </cell>
        </row>
        <row r="269">
          <cell r="F269">
            <v>4704189071</v>
          </cell>
          <cell r="G269" t="str">
            <v>EL PORVENIR</v>
          </cell>
          <cell r="H269" t="str">
            <v>Marelbis   Garavito  Ramirez</v>
          </cell>
          <cell r="I269" t="str">
            <v>Calle 17 No.24-25</v>
          </cell>
          <cell r="J269" t="str">
            <v>3165355878</v>
          </cell>
          <cell r="K269" t="str">
            <v>42000500000102</v>
          </cell>
          <cell r="L269" t="str">
            <v>HCB - FAMILIARES MEDIO TIEMPO</v>
          </cell>
          <cell r="M269" t="str">
            <v>C-320-1504-4-0-12</v>
          </cell>
          <cell r="N269" t="str">
            <v>HCB - TRADICIONALES FAMILIARES MEDIO TIEMPO.</v>
          </cell>
          <cell r="O269">
            <v>15</v>
          </cell>
          <cell r="P269">
            <v>180</v>
          </cell>
          <cell r="Q269">
            <v>180</v>
          </cell>
          <cell r="R269">
            <v>1563.300048828125</v>
          </cell>
          <cell r="S269">
            <v>0</v>
          </cell>
          <cell r="T269">
            <v>218.69999694824219</v>
          </cell>
          <cell r="U269">
            <v>56.700000762939453</v>
          </cell>
          <cell r="V269">
            <v>218.69999694824219</v>
          </cell>
          <cell r="W269">
            <v>70.199996948242188</v>
          </cell>
          <cell r="X269">
            <v>51.299999237060547</v>
          </cell>
          <cell r="Y269">
            <v>56.700000762939453</v>
          </cell>
          <cell r="Z269">
            <v>218.69999694824219</v>
          </cell>
          <cell r="AA269">
            <v>216</v>
          </cell>
          <cell r="AB269">
            <v>221.39999389648437</v>
          </cell>
          <cell r="AC269">
            <v>229.5</v>
          </cell>
          <cell r="AD269">
            <v>5.4000000953674316</v>
          </cell>
          <cell r="AE269">
            <v>47189</v>
          </cell>
          <cell r="AF269" t="str">
            <v>CIÉNAGA</v>
          </cell>
          <cell r="AG269" t="str">
            <v>Unidades Servicios</v>
          </cell>
          <cell r="AH269" t="str">
            <v>NO</v>
          </cell>
        </row>
        <row r="270">
          <cell r="F270">
            <v>4704189072</v>
          </cell>
          <cell r="G270" t="str">
            <v>SAN JUAN BAUTISTA</v>
          </cell>
          <cell r="H270" t="str">
            <v>Enelvis   Llanos  Ibarra</v>
          </cell>
          <cell r="I270" t="str">
            <v>Calle 30 No.8-95</v>
          </cell>
          <cell r="J270" t="str">
            <v>3215205189</v>
          </cell>
          <cell r="K270" t="str">
            <v>420004</v>
          </cell>
          <cell r="L270" t="str">
            <v>HOGAR COMUNITARIO - FAMI</v>
          </cell>
          <cell r="M270" t="str">
            <v>C-320-1504-4-0-10</v>
          </cell>
          <cell r="N270" t="str">
            <v>HCB - FAMI.</v>
          </cell>
          <cell r="O270">
            <v>19</v>
          </cell>
          <cell r="P270">
            <v>247</v>
          </cell>
          <cell r="Q270">
            <v>494</v>
          </cell>
          <cell r="R270">
            <v>3749.4599609375</v>
          </cell>
          <cell r="S270">
            <v>0</v>
          </cell>
          <cell r="T270">
            <v>340.8599853515625</v>
          </cell>
          <cell r="U270">
            <v>340.8599853515625</v>
          </cell>
          <cell r="V270">
            <v>340.8599853515625</v>
          </cell>
          <cell r="W270">
            <v>340.8599853515625</v>
          </cell>
          <cell r="X270">
            <v>340.8599853515625</v>
          </cell>
          <cell r="Y270">
            <v>340.8599853515625</v>
          </cell>
          <cell r="Z270">
            <v>340.8599853515625</v>
          </cell>
          <cell r="AA270">
            <v>340.8599853515625</v>
          </cell>
          <cell r="AB270">
            <v>340.8599853515625</v>
          </cell>
          <cell r="AC270">
            <v>340.8599853515625</v>
          </cell>
          <cell r="AD270">
            <v>340.8599853515625</v>
          </cell>
          <cell r="AE270">
            <v>47189</v>
          </cell>
          <cell r="AF270" t="str">
            <v>CIÉNAGA</v>
          </cell>
          <cell r="AG270" t="str">
            <v>Unidades Servicios</v>
          </cell>
          <cell r="AH270" t="str">
            <v>NO</v>
          </cell>
        </row>
        <row r="271">
          <cell r="F271">
            <v>4704189073</v>
          </cell>
          <cell r="G271" t="str">
            <v>SAN PEDRO DE LA SIERRA</v>
          </cell>
          <cell r="H271" t="str">
            <v>DALGIS MARIA PABON SARMIENTO</v>
          </cell>
          <cell r="I271" t="str">
            <v>San Pedro De La Sierra</v>
          </cell>
          <cell r="J271" t="str">
            <v>3135113536</v>
          </cell>
          <cell r="K271" t="str">
            <v>420004</v>
          </cell>
          <cell r="L271" t="str">
            <v>HOGAR COMUNITARIO - FAMI</v>
          </cell>
          <cell r="M271" t="str">
            <v>C-320-1504-4-0-10</v>
          </cell>
          <cell r="N271" t="str">
            <v>HCB - FAMI.</v>
          </cell>
          <cell r="O271">
            <v>2</v>
          </cell>
          <cell r="P271">
            <v>26</v>
          </cell>
          <cell r="Q271">
            <v>52</v>
          </cell>
          <cell r="R271">
            <v>394.67999267578125</v>
          </cell>
          <cell r="S271">
            <v>0</v>
          </cell>
          <cell r="T271">
            <v>35.880001068115234</v>
          </cell>
          <cell r="U271">
            <v>35.880001068115234</v>
          </cell>
          <cell r="V271">
            <v>35.880001068115234</v>
          </cell>
          <cell r="W271">
            <v>35.880001068115234</v>
          </cell>
          <cell r="X271">
            <v>35.880001068115234</v>
          </cell>
          <cell r="Y271">
            <v>35.880001068115234</v>
          </cell>
          <cell r="Z271">
            <v>35.880001068115234</v>
          </cell>
          <cell r="AA271">
            <v>35.880001068115234</v>
          </cell>
          <cell r="AB271">
            <v>35.880001068115234</v>
          </cell>
          <cell r="AC271">
            <v>35.880001068115234</v>
          </cell>
          <cell r="AD271">
            <v>35.880001068115234</v>
          </cell>
          <cell r="AE271">
            <v>47189</v>
          </cell>
          <cell r="AF271" t="str">
            <v>CIÉNAGA</v>
          </cell>
          <cell r="AG271" t="str">
            <v>Unidades Servicios</v>
          </cell>
          <cell r="AH271" t="str">
            <v>SI</v>
          </cell>
        </row>
        <row r="272">
          <cell r="F272">
            <v>4704189073</v>
          </cell>
          <cell r="G272" t="str">
            <v>SAN PEDRO DE LA SIERRA</v>
          </cell>
          <cell r="H272" t="str">
            <v>DALGIS MARIA PABON SARMIENTO</v>
          </cell>
          <cell r="I272" t="str">
            <v>San Pedro De La Sierra</v>
          </cell>
          <cell r="J272" t="str">
            <v>3135113536</v>
          </cell>
          <cell r="K272" t="str">
            <v>42000500000102</v>
          </cell>
          <cell r="L272" t="str">
            <v>HCB - FAMILIARES MEDIO TIEMPO</v>
          </cell>
          <cell r="M272" t="str">
            <v>C-320-1504-4-0-12</v>
          </cell>
          <cell r="N272" t="str">
            <v>HCB - TRADICIONALES FAMILIARES MEDIO TIEMPO.</v>
          </cell>
          <cell r="O272">
            <v>6</v>
          </cell>
          <cell r="P272">
            <v>72</v>
          </cell>
          <cell r="Q272">
            <v>72</v>
          </cell>
          <cell r="R272">
            <v>625.32000732421875</v>
          </cell>
          <cell r="S272">
            <v>0</v>
          </cell>
          <cell r="T272">
            <v>87.480003356933594</v>
          </cell>
          <cell r="U272">
            <v>22.680000305175781</v>
          </cell>
          <cell r="V272">
            <v>87.480003356933594</v>
          </cell>
          <cell r="W272">
            <v>28.079999923706055</v>
          </cell>
          <cell r="X272">
            <v>20.520000457763672</v>
          </cell>
          <cell r="Y272">
            <v>22.680000305175781</v>
          </cell>
          <cell r="Z272">
            <v>87.480003356933594</v>
          </cell>
          <cell r="AA272">
            <v>86.400001525878906</v>
          </cell>
          <cell r="AB272">
            <v>88.55999755859375</v>
          </cell>
          <cell r="AC272">
            <v>91.800003051757813</v>
          </cell>
          <cell r="AD272">
            <v>2.1600000858306885</v>
          </cell>
          <cell r="AE272">
            <v>47189</v>
          </cell>
          <cell r="AF272" t="str">
            <v>CIÉNAGA</v>
          </cell>
          <cell r="AG272" t="str">
            <v>Unidades Servicios</v>
          </cell>
          <cell r="AH272" t="str">
            <v>SI</v>
          </cell>
        </row>
        <row r="273">
          <cell r="F273">
            <v>4704189074</v>
          </cell>
          <cell r="G273" t="str">
            <v>SANTA INES</v>
          </cell>
          <cell r="H273" t="str">
            <v>Bethi  Ramona  Ramon  Truyot</v>
          </cell>
          <cell r="I273" t="str">
            <v>Calle 21 No 6-53</v>
          </cell>
          <cell r="J273" t="str">
            <v>4242749</v>
          </cell>
          <cell r="K273" t="str">
            <v>420004</v>
          </cell>
          <cell r="L273" t="str">
            <v>HOGAR COMUNITARIO - FAMI</v>
          </cell>
          <cell r="M273" t="str">
            <v>C-320-1504-4-0-10</v>
          </cell>
          <cell r="N273" t="str">
            <v>HCB - FAMI.</v>
          </cell>
          <cell r="O273">
            <v>8</v>
          </cell>
          <cell r="P273">
            <v>104</v>
          </cell>
          <cell r="Q273">
            <v>208</v>
          </cell>
          <cell r="R273">
            <v>1578.719970703125</v>
          </cell>
          <cell r="S273">
            <v>0</v>
          </cell>
          <cell r="T273">
            <v>143.52000427246094</v>
          </cell>
          <cell r="U273">
            <v>143.52000427246094</v>
          </cell>
          <cell r="V273">
            <v>143.52000427246094</v>
          </cell>
          <cell r="W273">
            <v>143.52000427246094</v>
          </cell>
          <cell r="X273">
            <v>143.52000427246094</v>
          </cell>
          <cell r="Y273">
            <v>143.52000427246094</v>
          </cell>
          <cell r="Z273">
            <v>143.52000427246094</v>
          </cell>
          <cell r="AA273">
            <v>143.52000427246094</v>
          </cell>
          <cell r="AB273">
            <v>143.52000427246094</v>
          </cell>
          <cell r="AC273">
            <v>143.52000427246094</v>
          </cell>
          <cell r="AD273">
            <v>143.52000427246094</v>
          </cell>
          <cell r="AE273">
            <v>47189</v>
          </cell>
          <cell r="AF273" t="str">
            <v>CIÉNAGA</v>
          </cell>
          <cell r="AG273" t="str">
            <v>Unidades Servicios</v>
          </cell>
          <cell r="AH273" t="str">
            <v>NO</v>
          </cell>
        </row>
        <row r="274">
          <cell r="F274">
            <v>4704189074</v>
          </cell>
          <cell r="G274" t="str">
            <v>SANTA INES</v>
          </cell>
          <cell r="H274" t="str">
            <v>Bethi  Ramona  Ramon  Truyot</v>
          </cell>
          <cell r="I274" t="str">
            <v>Calle 21 No 6-53</v>
          </cell>
          <cell r="J274" t="str">
            <v>4242749</v>
          </cell>
          <cell r="K274" t="str">
            <v>42000500000101</v>
          </cell>
          <cell r="L274" t="str">
            <v>HCB - FAMILIARES TIEMPO COMPLETO</v>
          </cell>
          <cell r="M274" t="str">
            <v>C-320-1504-4-0-11</v>
          </cell>
          <cell r="N274" t="str">
            <v>HCB - TRADICIONALES FAMILIARES TIEMPO COMPLETO.</v>
          </cell>
          <cell r="O274">
            <v>1</v>
          </cell>
          <cell r="P274">
            <v>12</v>
          </cell>
          <cell r="Q274">
            <v>12</v>
          </cell>
          <cell r="R274">
            <v>114.12000274658203</v>
          </cell>
          <cell r="S274">
            <v>0</v>
          </cell>
          <cell r="T274">
            <v>14.579999923706055</v>
          </cell>
          <cell r="U274">
            <v>3.7799999713897705</v>
          </cell>
          <cell r="V274">
            <v>14.579999923706055</v>
          </cell>
          <cell r="W274">
            <v>4.679999828338623</v>
          </cell>
          <cell r="X274">
            <v>13.319999694824219</v>
          </cell>
          <cell r="Y274">
            <v>3.7799999713897705</v>
          </cell>
          <cell r="Z274">
            <v>14.579999923706055</v>
          </cell>
          <cell r="AA274">
            <v>14.399999618530273</v>
          </cell>
          <cell r="AB274">
            <v>14.760000228881836</v>
          </cell>
          <cell r="AC274">
            <v>15.300000190734863</v>
          </cell>
          <cell r="AD274">
            <v>0.36000001430511475</v>
          </cell>
          <cell r="AE274">
            <v>47189</v>
          </cell>
          <cell r="AF274" t="str">
            <v>CIÉNAGA</v>
          </cell>
          <cell r="AG274" t="str">
            <v>Unidades Servicios</v>
          </cell>
          <cell r="AH274" t="str">
            <v>NO</v>
          </cell>
        </row>
        <row r="275">
          <cell r="F275">
            <v>4704189074</v>
          </cell>
          <cell r="G275" t="str">
            <v>SANTA INES</v>
          </cell>
          <cell r="H275" t="str">
            <v>Bethi  Ramona  Ramon  Truyot</v>
          </cell>
          <cell r="I275" t="str">
            <v>Calle 21 No 6-53</v>
          </cell>
          <cell r="J275" t="str">
            <v>4242749</v>
          </cell>
          <cell r="K275" t="str">
            <v>42000500000102</v>
          </cell>
          <cell r="L275" t="str">
            <v>HCB - FAMILIARES MEDIO TIEMPO</v>
          </cell>
          <cell r="M275" t="str">
            <v>C-320-1504-4-0-12</v>
          </cell>
          <cell r="N275" t="str">
            <v>HCB - TRADICIONALES FAMILIARES MEDIO TIEMPO.</v>
          </cell>
          <cell r="O275">
            <v>4</v>
          </cell>
          <cell r="P275">
            <v>48</v>
          </cell>
          <cell r="Q275">
            <v>48</v>
          </cell>
          <cell r="R275">
            <v>416.8800048828125</v>
          </cell>
          <cell r="S275">
            <v>0</v>
          </cell>
          <cell r="T275">
            <v>58.319999694824219</v>
          </cell>
          <cell r="U275">
            <v>15.119999885559082</v>
          </cell>
          <cell r="V275">
            <v>58.319999694824219</v>
          </cell>
          <cell r="W275">
            <v>18.719999313354492</v>
          </cell>
          <cell r="X275">
            <v>13.680000305175781</v>
          </cell>
          <cell r="Y275">
            <v>15.119999885559082</v>
          </cell>
          <cell r="Z275">
            <v>58.319999694824219</v>
          </cell>
          <cell r="AA275">
            <v>57.599998474121094</v>
          </cell>
          <cell r="AB275">
            <v>59.040000915527344</v>
          </cell>
          <cell r="AC275">
            <v>61.200000762939453</v>
          </cell>
          <cell r="AD275">
            <v>1.440000057220459</v>
          </cell>
          <cell r="AE275">
            <v>47189</v>
          </cell>
          <cell r="AF275" t="str">
            <v>CIÉNAGA</v>
          </cell>
          <cell r="AG275" t="str">
            <v>Unidades Servicios</v>
          </cell>
          <cell r="AH275" t="str">
            <v>NO</v>
          </cell>
        </row>
        <row r="276">
          <cell r="F276">
            <v>4704189075</v>
          </cell>
          <cell r="G276" t="str">
            <v>SEVILLANO</v>
          </cell>
          <cell r="H276" t="str">
            <v>DELCY   PEREZ CARRILLO</v>
          </cell>
          <cell r="I276" t="str">
            <v>VEREDA SEVILLANO CALLE PRINCIPAL</v>
          </cell>
          <cell r="J276" t="str">
            <v>3126454464</v>
          </cell>
          <cell r="K276" t="str">
            <v>420004</v>
          </cell>
          <cell r="L276" t="str">
            <v>HOGAR COMUNITARIO - FAMI</v>
          </cell>
          <cell r="M276" t="str">
            <v>C-320-1504-4-0-10</v>
          </cell>
          <cell r="N276" t="str">
            <v>HCB - FAMI.</v>
          </cell>
          <cell r="O276">
            <v>2</v>
          </cell>
          <cell r="P276">
            <v>26</v>
          </cell>
          <cell r="Q276">
            <v>52</v>
          </cell>
          <cell r="R276">
            <v>394.67999267578125</v>
          </cell>
          <cell r="S276">
            <v>0</v>
          </cell>
          <cell r="T276">
            <v>35.880001068115234</v>
          </cell>
          <cell r="U276">
            <v>35.880001068115234</v>
          </cell>
          <cell r="V276">
            <v>35.880001068115234</v>
          </cell>
          <cell r="W276">
            <v>35.880001068115234</v>
          </cell>
          <cell r="X276">
            <v>35.880001068115234</v>
          </cell>
          <cell r="Y276">
            <v>35.880001068115234</v>
          </cell>
          <cell r="Z276">
            <v>35.880001068115234</v>
          </cell>
          <cell r="AA276">
            <v>35.880001068115234</v>
          </cell>
          <cell r="AB276">
            <v>35.880001068115234</v>
          </cell>
          <cell r="AC276">
            <v>35.880001068115234</v>
          </cell>
          <cell r="AD276">
            <v>35.880001068115234</v>
          </cell>
          <cell r="AE276">
            <v>47189</v>
          </cell>
          <cell r="AF276" t="str">
            <v>CIÉNAGA</v>
          </cell>
          <cell r="AG276" t="str">
            <v>Veredas</v>
          </cell>
          <cell r="AH276" t="str">
            <v>SI</v>
          </cell>
        </row>
        <row r="277">
          <cell r="F277">
            <v>4704189075</v>
          </cell>
          <cell r="G277" t="str">
            <v>SEVILLANO</v>
          </cell>
          <cell r="H277" t="str">
            <v>DELCY   PEREZ CARRILLO</v>
          </cell>
          <cell r="I277" t="str">
            <v>VEREDA SEVILLANO CALLE PRINCIPAL</v>
          </cell>
          <cell r="J277" t="str">
            <v>3126454464</v>
          </cell>
          <cell r="K277" t="str">
            <v>42000500000102</v>
          </cell>
          <cell r="L277" t="str">
            <v>HCB - FAMILIARES MEDIO TIEMPO</v>
          </cell>
          <cell r="M277" t="str">
            <v>C-320-1504-4-0-12</v>
          </cell>
          <cell r="N277" t="str">
            <v>HCB - TRADICIONALES FAMILIARES MEDIO TIEMPO.</v>
          </cell>
          <cell r="O277">
            <v>8</v>
          </cell>
          <cell r="P277">
            <v>96</v>
          </cell>
          <cell r="Q277">
            <v>96</v>
          </cell>
          <cell r="R277">
            <v>833.760009765625</v>
          </cell>
          <cell r="S277">
            <v>0</v>
          </cell>
          <cell r="T277">
            <v>116.63999938964844</v>
          </cell>
          <cell r="U277">
            <v>30.239999771118164</v>
          </cell>
          <cell r="V277">
            <v>116.63999938964844</v>
          </cell>
          <cell r="W277">
            <v>37.439998626708984</v>
          </cell>
          <cell r="X277">
            <v>27.360000610351563</v>
          </cell>
          <cell r="Y277">
            <v>30.239999771118164</v>
          </cell>
          <cell r="Z277">
            <v>116.63999938964844</v>
          </cell>
          <cell r="AA277">
            <v>115.19999694824219</v>
          </cell>
          <cell r="AB277">
            <v>118.08000183105469</v>
          </cell>
          <cell r="AC277">
            <v>122.40000152587891</v>
          </cell>
          <cell r="AD277">
            <v>2.880000114440918</v>
          </cell>
          <cell r="AE277">
            <v>47189</v>
          </cell>
          <cell r="AF277" t="str">
            <v>CIÉNAGA</v>
          </cell>
          <cell r="AG277" t="str">
            <v>Veredas</v>
          </cell>
          <cell r="AH277" t="str">
            <v>SI</v>
          </cell>
        </row>
        <row r="278">
          <cell r="F278">
            <v>4704189076</v>
          </cell>
          <cell r="G278" t="str">
            <v>SIMON BOLIVAR</v>
          </cell>
          <cell r="H278" t="str">
            <v>RUTH  MARINA RUA NAVARRO</v>
          </cell>
          <cell r="I278" t="str">
            <v xml:space="preserve">MANZANA 20 CASA 16   BARRIO SIMON BOLIVAR                 </v>
          </cell>
          <cell r="J278" t="str">
            <v>3004544970</v>
          </cell>
          <cell r="K278" t="str">
            <v>420004</v>
          </cell>
          <cell r="L278" t="str">
            <v>HOGAR COMUNITARIO - FAMI</v>
          </cell>
          <cell r="M278" t="str">
            <v>C-320-1504-4-0-10</v>
          </cell>
          <cell r="N278" t="str">
            <v>HCB - FAMI.</v>
          </cell>
          <cell r="O278">
            <v>5</v>
          </cell>
          <cell r="P278">
            <v>65</v>
          </cell>
          <cell r="Q278">
            <v>130</v>
          </cell>
          <cell r="R278">
            <v>986.70001220703125</v>
          </cell>
          <cell r="S278">
            <v>0</v>
          </cell>
          <cell r="T278">
            <v>89.699996948242188</v>
          </cell>
          <cell r="U278">
            <v>89.699996948242188</v>
          </cell>
          <cell r="V278">
            <v>89.699996948242188</v>
          </cell>
          <cell r="W278">
            <v>89.699996948242188</v>
          </cell>
          <cell r="X278">
            <v>89.699996948242188</v>
          </cell>
          <cell r="Y278">
            <v>89.699996948242188</v>
          </cell>
          <cell r="Z278">
            <v>89.699996948242188</v>
          </cell>
          <cell r="AA278">
            <v>89.699996948242188</v>
          </cell>
          <cell r="AB278">
            <v>89.699996948242188</v>
          </cell>
          <cell r="AC278">
            <v>89.699996948242188</v>
          </cell>
          <cell r="AD278">
            <v>89.699996948242188</v>
          </cell>
          <cell r="AE278">
            <v>47189</v>
          </cell>
          <cell r="AF278" t="str">
            <v>CIÉNAGA</v>
          </cell>
          <cell r="AG278" t="str">
            <v>Unidades Servicios</v>
          </cell>
          <cell r="AH278" t="str">
            <v>NO</v>
          </cell>
        </row>
        <row r="279">
          <cell r="F279">
            <v>4704189076</v>
          </cell>
          <cell r="G279" t="str">
            <v>SIMON BOLIVAR</v>
          </cell>
          <cell r="H279" t="str">
            <v>RUTH  MARINA RUA NAVARRO</v>
          </cell>
          <cell r="I279" t="str">
            <v xml:space="preserve">MANZANA 20 CASA 16   BARRIO SIMON BOLIVAR                 </v>
          </cell>
          <cell r="J279" t="str">
            <v>3004544970</v>
          </cell>
          <cell r="K279" t="str">
            <v>42000500000102</v>
          </cell>
          <cell r="L279" t="str">
            <v>HCB - FAMILIARES MEDIO TIEMPO</v>
          </cell>
          <cell r="M279" t="str">
            <v>C-320-1504-4-0-12</v>
          </cell>
          <cell r="N279" t="str">
            <v>HCB - TRADICIONALES FAMILIARES MEDIO TIEMPO.</v>
          </cell>
          <cell r="O279">
            <v>10</v>
          </cell>
          <cell r="P279">
            <v>120</v>
          </cell>
          <cell r="Q279">
            <v>120</v>
          </cell>
          <cell r="R279">
            <v>1042.199951171875</v>
          </cell>
          <cell r="S279">
            <v>0</v>
          </cell>
          <cell r="T279">
            <v>145.80000305175781</v>
          </cell>
          <cell r="U279">
            <v>37.799999237060547</v>
          </cell>
          <cell r="V279">
            <v>145.80000305175781</v>
          </cell>
          <cell r="W279">
            <v>46.799999237060547</v>
          </cell>
          <cell r="X279">
            <v>34.200000762939453</v>
          </cell>
          <cell r="Y279">
            <v>37.799999237060547</v>
          </cell>
          <cell r="Z279">
            <v>145.80000305175781</v>
          </cell>
          <cell r="AA279">
            <v>144</v>
          </cell>
          <cell r="AB279">
            <v>147.60000610351562</v>
          </cell>
          <cell r="AC279">
            <v>153</v>
          </cell>
          <cell r="AD279">
            <v>3.5999999046325684</v>
          </cell>
          <cell r="AE279">
            <v>47189</v>
          </cell>
          <cell r="AF279" t="str">
            <v>CIÉNAGA</v>
          </cell>
          <cell r="AG279" t="str">
            <v>Unidades Servicios</v>
          </cell>
          <cell r="AH279" t="str">
            <v>NO</v>
          </cell>
        </row>
        <row r="280">
          <cell r="F280">
            <v>4704189076</v>
          </cell>
          <cell r="G280" t="str">
            <v>SIMON BOLIVAR</v>
          </cell>
          <cell r="H280" t="str">
            <v>RUTH  MARINA RUA NAVARRO</v>
          </cell>
          <cell r="I280" t="str">
            <v xml:space="preserve">MANZANA 20 CASA 16   BARRIO SIMON BOLIVAR                 </v>
          </cell>
          <cell r="J280" t="str">
            <v>3004544970</v>
          </cell>
          <cell r="K280" t="str">
            <v>420053</v>
          </cell>
          <cell r="L280" t="str">
            <v>HOGAR COMUNITARIO - FAMI - DESPLAZADOS</v>
          </cell>
          <cell r="M280" t="str">
            <v>C-320-1504-2-0-2-4</v>
          </cell>
          <cell r="N280" t="str">
            <v>HCB - FAMI - DESPLAZADOS.</v>
          </cell>
          <cell r="O280">
            <v>1</v>
          </cell>
          <cell r="P280">
            <v>13</v>
          </cell>
          <cell r="Q280">
            <v>26</v>
          </cell>
          <cell r="R280">
            <v>197.33999633789062</v>
          </cell>
          <cell r="S280">
            <v>0</v>
          </cell>
          <cell r="T280">
            <v>17.940000534057617</v>
          </cell>
          <cell r="U280">
            <v>17.940000534057617</v>
          </cell>
          <cell r="V280">
            <v>17.940000534057617</v>
          </cell>
          <cell r="W280">
            <v>17.940000534057617</v>
          </cell>
          <cell r="X280">
            <v>17.940000534057617</v>
          </cell>
          <cell r="Y280">
            <v>17.940000534057617</v>
          </cell>
          <cell r="Z280">
            <v>17.940000534057617</v>
          </cell>
          <cell r="AA280">
            <v>17.940000534057617</v>
          </cell>
          <cell r="AB280">
            <v>17.940000534057617</v>
          </cell>
          <cell r="AC280">
            <v>17.940000534057617</v>
          </cell>
          <cell r="AD280">
            <v>17.940000534057617</v>
          </cell>
          <cell r="AE280">
            <v>47189</v>
          </cell>
          <cell r="AF280" t="str">
            <v>CIÉNAGA</v>
          </cell>
          <cell r="AG280" t="str">
            <v>Unidades Servicios</v>
          </cell>
          <cell r="AH280" t="str">
            <v>NO</v>
          </cell>
        </row>
        <row r="281">
          <cell r="F281">
            <v>4704189080</v>
          </cell>
          <cell r="G281" t="str">
            <v>CENTRO ZONAL CIÉNAGA ICBF</v>
          </cell>
          <cell r="H281" t="str">
            <v>HERMINIA  CECILIA CASTAÑEDA ROVIRA</v>
          </cell>
          <cell r="I281" t="str">
            <v>CALLE 12 Nº.13-04</v>
          </cell>
          <cell r="J281" t="str">
            <v>4242709</v>
          </cell>
          <cell r="K281" t="str">
            <v>420026000001</v>
          </cell>
          <cell r="L281" t="str">
            <v>POR CONDICIONES DE AMENAZA O VULNERACION - Hog. Sustitutos ICBF</v>
          </cell>
          <cell r="M281" t="str">
            <v>C-320-1504-7-0-2-2</v>
          </cell>
          <cell r="N281" t="str">
            <v>HOGARES SUSTITUTOS ICBF.</v>
          </cell>
          <cell r="O281">
            <v>13</v>
          </cell>
          <cell r="P281">
            <v>20</v>
          </cell>
          <cell r="Q281">
            <v>20</v>
          </cell>
          <cell r="R281">
            <v>216</v>
          </cell>
          <cell r="S281">
            <v>18</v>
          </cell>
          <cell r="T281">
            <v>18</v>
          </cell>
          <cell r="U281">
            <v>18</v>
          </cell>
          <cell r="V281">
            <v>18</v>
          </cell>
          <cell r="W281">
            <v>18</v>
          </cell>
          <cell r="X281">
            <v>18</v>
          </cell>
          <cell r="Y281">
            <v>18</v>
          </cell>
          <cell r="Z281">
            <v>18</v>
          </cell>
          <cell r="AA281">
            <v>18</v>
          </cell>
          <cell r="AB281">
            <v>18</v>
          </cell>
          <cell r="AC281">
            <v>18</v>
          </cell>
          <cell r="AD281">
            <v>18</v>
          </cell>
          <cell r="AE281">
            <v>47189</v>
          </cell>
          <cell r="AF281" t="str">
            <v>CIÉNAGA</v>
          </cell>
          <cell r="AG281" t="str">
            <v>CENTRO ZONAL</v>
          </cell>
          <cell r="AH281" t="str">
            <v>NO</v>
          </cell>
        </row>
        <row r="282">
          <cell r="F282">
            <v>4704189080</v>
          </cell>
          <cell r="G282" t="str">
            <v>CENTRO ZONAL CIÉNAGA ICBF</v>
          </cell>
          <cell r="H282" t="str">
            <v>HERMINIA  CECILIA CASTAÑEDA ROVIRA</v>
          </cell>
          <cell r="I282" t="str">
            <v>CALLE 12 Nº.13-04</v>
          </cell>
          <cell r="J282" t="str">
            <v>4242709</v>
          </cell>
          <cell r="K282" t="str">
            <v>420027000001</v>
          </cell>
          <cell r="L282" t="str">
            <v>CON DISCAPACIDAD O ENFERMEDAD DE CUIDADO ESPECIAL - ICBF</v>
          </cell>
          <cell r="M282" t="str">
            <v>C-320-1504-7-0-3-2</v>
          </cell>
          <cell r="N282" t="str">
            <v>HOGARES SUSTITUTOS ICBF.</v>
          </cell>
          <cell r="O282">
            <v>7</v>
          </cell>
          <cell r="P282">
            <v>7</v>
          </cell>
          <cell r="Q282">
            <v>7</v>
          </cell>
          <cell r="R282">
            <v>75.599998474121094</v>
          </cell>
          <cell r="S282">
            <v>6.3000001907348633</v>
          </cell>
          <cell r="T282">
            <v>6.3000001907348633</v>
          </cell>
          <cell r="U282">
            <v>6.3000001907348633</v>
          </cell>
          <cell r="V282">
            <v>6.3000001907348633</v>
          </cell>
          <cell r="W282">
            <v>6.3000001907348633</v>
          </cell>
          <cell r="X282">
            <v>6.3000001907348633</v>
          </cell>
          <cell r="Y282">
            <v>6.3000001907348633</v>
          </cell>
          <cell r="Z282">
            <v>6.3000001907348633</v>
          </cell>
          <cell r="AA282">
            <v>6.3000001907348633</v>
          </cell>
          <cell r="AB282">
            <v>6.3000001907348633</v>
          </cell>
          <cell r="AC282">
            <v>6.3000001907348633</v>
          </cell>
          <cell r="AD282">
            <v>6.3000001907348633</v>
          </cell>
          <cell r="AE282">
            <v>47189</v>
          </cell>
          <cell r="AF282" t="str">
            <v>CIÉNAGA</v>
          </cell>
          <cell r="AG282" t="str">
            <v>CENTRO ZONAL</v>
          </cell>
          <cell r="AH282" t="str">
            <v>NO</v>
          </cell>
        </row>
        <row r="283">
          <cell r="F283">
            <v>4704189080</v>
          </cell>
          <cell r="G283" t="str">
            <v>CENTRO ZONAL CIÉNAGA ICBF</v>
          </cell>
          <cell r="H283" t="str">
            <v>HERMINIA  CECILIA CASTAÑEDA ROVIRA</v>
          </cell>
          <cell r="I283" t="str">
            <v>CALLE 12 Nº.13-04</v>
          </cell>
          <cell r="J283" t="str">
            <v>4242709</v>
          </cell>
          <cell r="K283" t="str">
            <v>420028000002</v>
          </cell>
          <cell r="L283" t="str">
            <v>CON DISCAPACIDAD O ENFERMEDAD DE CUIDADO ESPECIAL - HOG. GESTORES</v>
          </cell>
          <cell r="M283" t="str">
            <v>C-320-1504-7-0-3-1</v>
          </cell>
          <cell r="N283" t="str">
            <v>HOGARES GESTORES.</v>
          </cell>
          <cell r="O283">
            <v>13</v>
          </cell>
          <cell r="P283">
            <v>13</v>
          </cell>
          <cell r="Q283">
            <v>13</v>
          </cell>
          <cell r="R283">
            <v>70.199996948242188</v>
          </cell>
          <cell r="S283">
            <v>11.699999809265137</v>
          </cell>
          <cell r="T283">
            <v>11.699999809265137</v>
          </cell>
          <cell r="U283">
            <v>11.699999809265137</v>
          </cell>
          <cell r="V283">
            <v>11.699999809265137</v>
          </cell>
          <cell r="W283">
            <v>11.699999809265137</v>
          </cell>
          <cell r="X283">
            <v>11.699999809265137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47189</v>
          </cell>
          <cell r="AF283" t="str">
            <v>CIÉNAGA</v>
          </cell>
          <cell r="AG283" t="str">
            <v>CENTRO ZONAL</v>
          </cell>
          <cell r="AH283" t="str">
            <v>NO</v>
          </cell>
        </row>
        <row r="284">
          <cell r="F284">
            <v>4704189081</v>
          </cell>
          <cell r="G284" t="str">
            <v>ASOALIMENTARCE</v>
          </cell>
          <cell r="H284" t="str">
            <v>DEYBIS JOHAN ROJAS TETE</v>
          </cell>
          <cell r="I284" t="str">
            <v>Calle 11 No 11-33</v>
          </cell>
          <cell r="J284" t="str">
            <v>3006332009</v>
          </cell>
          <cell r="K284" t="str">
            <v>420015000004</v>
          </cell>
          <cell r="L284" t="str">
            <v>ALMUERZO</v>
          </cell>
          <cell r="M284" t="str">
            <v>C-320-1504-5-0-2</v>
          </cell>
          <cell r="N284" t="str">
            <v>PROGRAMA DE ALIMENTACIÓN ESCOLAR - PAE - ALMUERZO.</v>
          </cell>
          <cell r="O284">
            <v>50</v>
          </cell>
          <cell r="P284">
            <v>2621</v>
          </cell>
          <cell r="Q284">
            <v>2621</v>
          </cell>
          <cell r="R284">
            <v>4717.7998046875</v>
          </cell>
          <cell r="S284">
            <v>52.419998168945313</v>
          </cell>
          <cell r="T284">
            <v>471.77999877929687</v>
          </cell>
          <cell r="U284">
            <v>550.40997314453125</v>
          </cell>
          <cell r="V284">
            <v>419.3599853515625</v>
          </cell>
          <cell r="W284">
            <v>550.40997314453125</v>
          </cell>
          <cell r="X284">
            <v>366.94000244140625</v>
          </cell>
          <cell r="Y284">
            <v>183.47000122070313</v>
          </cell>
          <cell r="Z284">
            <v>550.40997314453125</v>
          </cell>
          <cell r="AA284">
            <v>524.20001220703125</v>
          </cell>
          <cell r="AB284">
            <v>471.77999877929687</v>
          </cell>
          <cell r="AC284">
            <v>524.20001220703125</v>
          </cell>
          <cell r="AD284">
            <v>52.419998168945313</v>
          </cell>
          <cell r="AE284">
            <v>47189</v>
          </cell>
          <cell r="AF284" t="str">
            <v>CIÉNAGA</v>
          </cell>
          <cell r="AG284" t="str">
            <v>Operadores</v>
          </cell>
          <cell r="AH284" t="str">
            <v>NO</v>
          </cell>
        </row>
        <row r="285">
          <cell r="F285">
            <v>4704189081</v>
          </cell>
          <cell r="G285" t="str">
            <v>ASOALIMENTARCE</v>
          </cell>
          <cell r="H285" t="str">
            <v>DEYBIS JOHAN ROJAS TETE</v>
          </cell>
          <cell r="I285" t="str">
            <v>Calle 11 No 11-33</v>
          </cell>
          <cell r="J285" t="str">
            <v>3006332009</v>
          </cell>
          <cell r="K285" t="str">
            <v>420015000005</v>
          </cell>
          <cell r="L285" t="str">
            <v>DESAYUNO</v>
          </cell>
          <cell r="M285" t="str">
            <v>C-320-1504-5-0-1</v>
          </cell>
          <cell r="N285" t="str">
            <v>PROGRAMA DE ALIMENTACIÓN ESCOLAR - PAE - DESAYUNO.</v>
          </cell>
          <cell r="O285">
            <v>39</v>
          </cell>
          <cell r="P285">
            <v>10766</v>
          </cell>
          <cell r="Q285">
            <v>10766</v>
          </cell>
          <cell r="R285">
            <v>19378.80078125</v>
          </cell>
          <cell r="S285">
            <v>215.32000732421875</v>
          </cell>
          <cell r="T285">
            <v>1937.8800048828125</v>
          </cell>
          <cell r="U285">
            <v>2260.860107421875</v>
          </cell>
          <cell r="V285">
            <v>1722.56005859375</v>
          </cell>
          <cell r="W285">
            <v>2260.860107421875</v>
          </cell>
          <cell r="X285">
            <v>1507.239990234375</v>
          </cell>
          <cell r="Y285">
            <v>753.6199951171875</v>
          </cell>
          <cell r="Z285">
            <v>2260.860107421875</v>
          </cell>
          <cell r="AA285">
            <v>2153.199951171875</v>
          </cell>
          <cell r="AB285">
            <v>1937.8800048828125</v>
          </cell>
          <cell r="AC285">
            <v>2153.199951171875</v>
          </cell>
          <cell r="AD285">
            <v>215.32000732421875</v>
          </cell>
          <cell r="AE285">
            <v>47189</v>
          </cell>
          <cell r="AF285" t="str">
            <v>CIÉNAGA</v>
          </cell>
          <cell r="AG285" t="str">
            <v>Operadores</v>
          </cell>
          <cell r="AH285" t="str">
            <v>NO</v>
          </cell>
        </row>
        <row r="286">
          <cell r="F286">
            <v>4704189081</v>
          </cell>
          <cell r="G286" t="str">
            <v>ASOALIMENTARCE</v>
          </cell>
          <cell r="H286" t="str">
            <v>DEYBIS JOHAN ROJAS TETE</v>
          </cell>
          <cell r="I286" t="str">
            <v>Calle 11 No 11-33</v>
          </cell>
          <cell r="J286" t="str">
            <v>3006332009</v>
          </cell>
          <cell r="K286" t="str">
            <v>420057000004</v>
          </cell>
          <cell r="L286" t="str">
            <v>ALMUERZO - DESPLAZADOS</v>
          </cell>
          <cell r="M286" t="str">
            <v>C-320-1504-2-0-3-2</v>
          </cell>
          <cell r="N286" t="str">
            <v>PROGRAMA DE ALIMENTACIÓN ESCOLAR - PAE - ALMUERZO - DESPLAZADOS.</v>
          </cell>
          <cell r="O286">
            <v>5</v>
          </cell>
          <cell r="P286">
            <v>383</v>
          </cell>
          <cell r="Q286">
            <v>383</v>
          </cell>
          <cell r="R286">
            <v>689.4000244140625</v>
          </cell>
          <cell r="S286">
            <v>7.6599998474121094</v>
          </cell>
          <cell r="T286">
            <v>68.94000244140625</v>
          </cell>
          <cell r="U286">
            <v>80.430000305175781</v>
          </cell>
          <cell r="V286">
            <v>61.279998779296875</v>
          </cell>
          <cell r="W286">
            <v>80.430000305175781</v>
          </cell>
          <cell r="X286">
            <v>53.619998931884766</v>
          </cell>
          <cell r="Y286">
            <v>26.809999465942383</v>
          </cell>
          <cell r="Z286">
            <v>80.430000305175781</v>
          </cell>
          <cell r="AA286">
            <v>76.599998474121094</v>
          </cell>
          <cell r="AB286">
            <v>68.94000244140625</v>
          </cell>
          <cell r="AC286">
            <v>76.599998474121094</v>
          </cell>
          <cell r="AD286">
            <v>7.6599998474121094</v>
          </cell>
          <cell r="AE286">
            <v>47189</v>
          </cell>
          <cell r="AF286" t="str">
            <v>CIÉNAGA</v>
          </cell>
          <cell r="AG286" t="str">
            <v>Operadores</v>
          </cell>
          <cell r="AH286" t="str">
            <v>NO</v>
          </cell>
        </row>
        <row r="287">
          <cell r="F287">
            <v>47045700001</v>
          </cell>
          <cell r="G287" t="str">
            <v>HOGAR AGRUPADO TASAJERA</v>
          </cell>
          <cell r="H287" t="str">
            <v>FARIDE  CARBONO MELENDEZ</v>
          </cell>
          <cell r="I287" t="str">
            <v>CALLE 6 ESQ BARRIO LA GLORIA</v>
          </cell>
          <cell r="J287" t="str">
            <v>3215841936</v>
          </cell>
          <cell r="K287" t="str">
            <v>42000500000301</v>
          </cell>
          <cell r="L287" t="str">
            <v>HCB - GRUPALES TIEMPO COMPLETO</v>
          </cell>
          <cell r="M287" t="str">
            <v>C-320-1504-4-0-15</v>
          </cell>
          <cell r="N287" t="str">
            <v>HCB - TRADICIONAL AGRUPADOS TIEMPO COMPLETO.</v>
          </cell>
          <cell r="O287">
            <v>1</v>
          </cell>
          <cell r="P287">
            <v>108</v>
          </cell>
          <cell r="Q287">
            <v>108</v>
          </cell>
          <cell r="R287">
            <v>475.55999755859375</v>
          </cell>
          <cell r="S287">
            <v>0</v>
          </cell>
          <cell r="T287">
            <v>131.22000122070312</v>
          </cell>
          <cell r="U287">
            <v>34.020000457763672</v>
          </cell>
          <cell r="V287">
            <v>143.82000732421875</v>
          </cell>
          <cell r="W287">
            <v>46.619998931884766</v>
          </cell>
          <cell r="X287">
            <v>119.87999725341797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47570</v>
          </cell>
          <cell r="AF287" t="str">
            <v>PUEBLOVIEJO</v>
          </cell>
          <cell r="AG287" t="str">
            <v>Unidades Servicios</v>
          </cell>
          <cell r="AH287" t="str">
            <v>SI</v>
          </cell>
        </row>
        <row r="288">
          <cell r="F288">
            <v>47045700002</v>
          </cell>
          <cell r="G288" t="str">
            <v>HOGAR AGRUPADO SAN JOSE PUEBLO VIEJO</v>
          </cell>
          <cell r="H288" t="str">
            <v>YAKELIN  FIOLL</v>
          </cell>
          <cell r="I288" t="str">
            <v>CALLE 10 KRA 10 PUEBLO VIEJO</v>
          </cell>
          <cell r="J288" t="str">
            <v>3003806637</v>
          </cell>
          <cell r="K288" t="str">
            <v>42000500000301</v>
          </cell>
          <cell r="L288" t="str">
            <v>HCB - GRUPALES TIEMPO COMPLETO</v>
          </cell>
          <cell r="M288" t="str">
            <v>C-320-1504-4-0-15</v>
          </cell>
          <cell r="N288" t="str">
            <v>HCB - TRADICIONAL AGRUPADOS TIEMPO COMPLETO.</v>
          </cell>
          <cell r="O288">
            <v>1</v>
          </cell>
          <cell r="P288">
            <v>60</v>
          </cell>
          <cell r="Q288">
            <v>60</v>
          </cell>
          <cell r="R288">
            <v>275.39999389648437</v>
          </cell>
          <cell r="S288">
            <v>0</v>
          </cell>
          <cell r="T288">
            <v>72.900001525878906</v>
          </cell>
          <cell r="U288">
            <v>18.899999618530273</v>
          </cell>
          <cell r="V288">
            <v>85.5</v>
          </cell>
          <cell r="W288">
            <v>31.5</v>
          </cell>
          <cell r="X288">
            <v>66.599998474121094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47570</v>
          </cell>
          <cell r="AF288" t="str">
            <v>PUEBLOVIEJO</v>
          </cell>
          <cell r="AG288" t="str">
            <v>Unidades Servicios</v>
          </cell>
          <cell r="AH288" t="str">
            <v>NO</v>
          </cell>
        </row>
        <row r="289">
          <cell r="F289">
            <v>4704570212</v>
          </cell>
          <cell r="G289" t="str">
            <v>HOSPITAL SAN JOSÉ DE PUEBLO VIEJO</v>
          </cell>
          <cell r="H289" t="str">
            <v>LEVIS   GUTIERREZ LOPEZ</v>
          </cell>
          <cell r="I289" t="str">
            <v>Hospital Local al lado del CAI DE POLICIA</v>
          </cell>
          <cell r="J289" t="str">
            <v>3003008139</v>
          </cell>
          <cell r="K289" t="str">
            <v>420012000002</v>
          </cell>
          <cell r="L289" t="str">
            <v>ORGANISMOS DE SALUD</v>
          </cell>
          <cell r="M289" t="str">
            <v>C-320-1504-4-0-8</v>
          </cell>
          <cell r="N289" t="str">
            <v>RECUPERACIÓN NUTRICIONAL - ORGANISMOS DE SALUD.</v>
          </cell>
          <cell r="O289">
            <v>1</v>
          </cell>
          <cell r="P289">
            <v>100</v>
          </cell>
          <cell r="Q289">
            <v>300</v>
          </cell>
          <cell r="R289">
            <v>990</v>
          </cell>
          <cell r="S289">
            <v>0</v>
          </cell>
          <cell r="T289">
            <v>90</v>
          </cell>
          <cell r="U289">
            <v>90</v>
          </cell>
          <cell r="V289">
            <v>90</v>
          </cell>
          <cell r="W289">
            <v>90</v>
          </cell>
          <cell r="X289">
            <v>90</v>
          </cell>
          <cell r="Y289">
            <v>90</v>
          </cell>
          <cell r="Z289">
            <v>90</v>
          </cell>
          <cell r="AA289">
            <v>90</v>
          </cell>
          <cell r="AB289">
            <v>90</v>
          </cell>
          <cell r="AC289">
            <v>90</v>
          </cell>
          <cell r="AD289">
            <v>90</v>
          </cell>
          <cell r="AE289">
            <v>47570</v>
          </cell>
          <cell r="AF289" t="str">
            <v>PUEBLOVIEJO</v>
          </cell>
          <cell r="AG289" t="str">
            <v>Hospitales, entes de Salud</v>
          </cell>
          <cell r="AH289" t="str">
            <v>NO</v>
          </cell>
        </row>
        <row r="290">
          <cell r="F290">
            <v>4704570218</v>
          </cell>
          <cell r="G290" t="str">
            <v>ALCALDIA MUNICIPAL PUEBLO VIEJO</v>
          </cell>
          <cell r="H290" t="str">
            <v>JORGE ELIECER MONTERO</v>
          </cell>
          <cell r="I290" t="str">
            <v>Bodega Alcaldia Municipal de Pueblo Viejo</v>
          </cell>
          <cell r="J290" t="str">
            <v>3016455409</v>
          </cell>
          <cell r="K290" t="str">
            <v>420003</v>
          </cell>
          <cell r="L290" t="str">
            <v>MATERNO INFANTIL</v>
          </cell>
          <cell r="M290" t="str">
            <v>C-320-1504-4-0-1</v>
          </cell>
          <cell r="N290" t="str">
            <v>MATERNO INFANTIL.</v>
          </cell>
          <cell r="O290">
            <v>2</v>
          </cell>
          <cell r="P290">
            <v>200</v>
          </cell>
          <cell r="Q290">
            <v>200</v>
          </cell>
          <cell r="R290">
            <v>3240</v>
          </cell>
          <cell r="S290">
            <v>0</v>
          </cell>
          <cell r="T290">
            <v>0</v>
          </cell>
          <cell r="U290">
            <v>0</v>
          </cell>
          <cell r="V290">
            <v>360</v>
          </cell>
          <cell r="W290">
            <v>360</v>
          </cell>
          <cell r="X290">
            <v>360</v>
          </cell>
          <cell r="Y290">
            <v>360</v>
          </cell>
          <cell r="Z290">
            <v>360</v>
          </cell>
          <cell r="AA290">
            <v>360</v>
          </cell>
          <cell r="AB290">
            <v>360</v>
          </cell>
          <cell r="AC290">
            <v>360</v>
          </cell>
          <cell r="AD290">
            <v>360</v>
          </cell>
          <cell r="AE290">
            <v>47570</v>
          </cell>
          <cell r="AF290" t="str">
            <v>PUEBLOVIEJO</v>
          </cell>
          <cell r="AG290" t="str">
            <v>Alcaldias,Gobernaciones</v>
          </cell>
          <cell r="AH290" t="str">
            <v>NO</v>
          </cell>
        </row>
        <row r="291">
          <cell r="F291">
            <v>4704570218</v>
          </cell>
          <cell r="G291" t="str">
            <v>ALCALDIA MUNICIPAL PUEBLO VIEJO</v>
          </cell>
          <cell r="H291" t="str">
            <v>JORGE ELIECER MONTERO</v>
          </cell>
          <cell r="I291" t="str">
            <v>Bodega Alcaldia Municipal de Pueblo Viejo</v>
          </cell>
          <cell r="J291" t="str">
            <v>3016455409</v>
          </cell>
          <cell r="K291" t="str">
            <v>420015000004</v>
          </cell>
          <cell r="L291" t="str">
            <v>ALMUERZO</v>
          </cell>
          <cell r="M291" t="str">
            <v>C-320-1504-5-0-2</v>
          </cell>
          <cell r="N291" t="str">
            <v>PROGRAMA DE ALIMENTACIÓN ESCOLAR - PAE - ALMUERZO.</v>
          </cell>
          <cell r="O291">
            <v>10</v>
          </cell>
          <cell r="P291">
            <v>1304</v>
          </cell>
          <cell r="Q291">
            <v>1304</v>
          </cell>
          <cell r="R291">
            <v>2347.199951171875</v>
          </cell>
          <cell r="S291">
            <v>26.079999923706055</v>
          </cell>
          <cell r="T291">
            <v>234.72000122070312</v>
          </cell>
          <cell r="U291">
            <v>273.83999633789062</v>
          </cell>
          <cell r="V291">
            <v>208.63999938964844</v>
          </cell>
          <cell r="W291">
            <v>273.83999633789062</v>
          </cell>
          <cell r="X291">
            <v>182.55999755859375</v>
          </cell>
          <cell r="Y291">
            <v>91.279998779296875</v>
          </cell>
          <cell r="Z291">
            <v>273.83999633789062</v>
          </cell>
          <cell r="AA291">
            <v>260.79998779296875</v>
          </cell>
          <cell r="AB291">
            <v>234.72000122070312</v>
          </cell>
          <cell r="AC291">
            <v>260.79998779296875</v>
          </cell>
          <cell r="AD291">
            <v>26.079999923706055</v>
          </cell>
          <cell r="AE291">
            <v>47570</v>
          </cell>
          <cell r="AF291" t="str">
            <v>PUEBLOVIEJO</v>
          </cell>
          <cell r="AG291" t="str">
            <v>Alcaldias,Gobernaciones</v>
          </cell>
          <cell r="AH291" t="str">
            <v>NO</v>
          </cell>
        </row>
        <row r="292">
          <cell r="F292">
            <v>4704570218</v>
          </cell>
          <cell r="G292" t="str">
            <v>ALCALDIA MUNICIPAL PUEBLO VIEJO</v>
          </cell>
          <cell r="H292" t="str">
            <v>JORGE ELIECER MONTERO</v>
          </cell>
          <cell r="I292" t="str">
            <v>Bodega Alcaldia Municipal de Pueblo Viejo</v>
          </cell>
          <cell r="J292" t="str">
            <v>3016455409</v>
          </cell>
          <cell r="K292" t="str">
            <v>420015000005</v>
          </cell>
          <cell r="L292" t="str">
            <v>DESAYUNO</v>
          </cell>
          <cell r="M292" t="str">
            <v>C-320-1504-5-0-1</v>
          </cell>
          <cell r="N292" t="str">
            <v>PROGRAMA DE ALIMENTACIÓN ESCOLAR - PAE - DESAYUNO.</v>
          </cell>
          <cell r="O292">
            <v>18</v>
          </cell>
          <cell r="P292">
            <v>2842</v>
          </cell>
          <cell r="Q292">
            <v>2842</v>
          </cell>
          <cell r="R292">
            <v>5115.60009765625</v>
          </cell>
          <cell r="S292">
            <v>56.840000152587891</v>
          </cell>
          <cell r="T292">
            <v>511.55999755859375</v>
          </cell>
          <cell r="U292">
            <v>596.82000732421875</v>
          </cell>
          <cell r="V292">
            <v>454.72000122070313</v>
          </cell>
          <cell r="W292">
            <v>596.82000732421875</v>
          </cell>
          <cell r="X292">
            <v>397.8800048828125</v>
          </cell>
          <cell r="Y292">
            <v>198.94000244140625</v>
          </cell>
          <cell r="Z292">
            <v>596.82000732421875</v>
          </cell>
          <cell r="AA292">
            <v>568.4000244140625</v>
          </cell>
          <cell r="AB292">
            <v>511.55999755859375</v>
          </cell>
          <cell r="AC292">
            <v>568.4000244140625</v>
          </cell>
          <cell r="AD292">
            <v>56.840000152587891</v>
          </cell>
          <cell r="AE292">
            <v>47570</v>
          </cell>
          <cell r="AF292" t="str">
            <v>PUEBLOVIEJO</v>
          </cell>
          <cell r="AG292" t="str">
            <v>Alcaldias,Gobernaciones</v>
          </cell>
          <cell r="AH292" t="str">
            <v>NO</v>
          </cell>
        </row>
        <row r="293">
          <cell r="F293">
            <v>4704570218</v>
          </cell>
          <cell r="G293" t="str">
            <v>ALCALDIA MUNICIPAL PUEBLO VIEJO</v>
          </cell>
          <cell r="H293" t="str">
            <v>JORGE ELIECER MONTERO</v>
          </cell>
          <cell r="I293" t="str">
            <v>Bodega Alcaldia Municipal de Pueblo Viejo</v>
          </cell>
          <cell r="J293" t="str">
            <v>3016455409</v>
          </cell>
          <cell r="K293" t="str">
            <v>420057000004</v>
          </cell>
          <cell r="L293" t="str">
            <v>ALMUERZO - DESPLAZADOS</v>
          </cell>
          <cell r="M293" t="str">
            <v>C-320-1504-2-0-3-2</v>
          </cell>
          <cell r="N293" t="str">
            <v>PROGRAMA DE ALIMENTACIÓN ESCOLAR - PAE - ALMUERZO - DESPLAZADOS.</v>
          </cell>
          <cell r="O293">
            <v>1</v>
          </cell>
          <cell r="P293">
            <v>226</v>
          </cell>
          <cell r="Q293">
            <v>226</v>
          </cell>
          <cell r="R293">
            <v>406.79998779296875</v>
          </cell>
          <cell r="S293">
            <v>4.5199999809265137</v>
          </cell>
          <cell r="T293">
            <v>40.680000305175781</v>
          </cell>
          <cell r="U293">
            <v>47.459999084472656</v>
          </cell>
          <cell r="V293">
            <v>36.159999847412109</v>
          </cell>
          <cell r="W293">
            <v>47.459999084472656</v>
          </cell>
          <cell r="X293">
            <v>31.639999389648438</v>
          </cell>
          <cell r="Y293">
            <v>15.819999694824219</v>
          </cell>
          <cell r="Z293">
            <v>47.459999084472656</v>
          </cell>
          <cell r="AA293">
            <v>45.200000762939453</v>
          </cell>
          <cell r="AB293">
            <v>40.680000305175781</v>
          </cell>
          <cell r="AC293">
            <v>45.200000762939453</v>
          </cell>
          <cell r="AD293">
            <v>4.5199999809265137</v>
          </cell>
          <cell r="AE293">
            <v>47570</v>
          </cell>
          <cell r="AF293" t="str">
            <v>PUEBLOVIEJO</v>
          </cell>
          <cell r="AG293" t="str">
            <v>Alcaldias,Gobernaciones</v>
          </cell>
          <cell r="AH293" t="str">
            <v>NO</v>
          </cell>
        </row>
        <row r="294">
          <cell r="F294">
            <v>4704570219</v>
          </cell>
          <cell r="G294" t="str">
            <v>BOCAS DE ARACATACA-</v>
          </cell>
          <cell r="H294" t="str">
            <v>YULIS  CECILIA MORALES GUTIERREZ</v>
          </cell>
          <cell r="I294" t="str">
            <v xml:space="preserve">CALLE18 KRA. 1 A  Bodega Comifur </v>
          </cell>
          <cell r="J294" t="str">
            <v>3168198256</v>
          </cell>
          <cell r="K294" t="str">
            <v>42000500000102</v>
          </cell>
          <cell r="L294" t="str">
            <v>HCB - FAMILIARES MEDIO TIEMPO</v>
          </cell>
          <cell r="M294" t="str">
            <v>C-320-1504-4-0-12</v>
          </cell>
          <cell r="N294" t="str">
            <v>HCB - TRADICIONALES FAMILIARES MEDIO TIEMPO.</v>
          </cell>
          <cell r="O294">
            <v>6</v>
          </cell>
          <cell r="P294">
            <v>72</v>
          </cell>
          <cell r="Q294">
            <v>72</v>
          </cell>
          <cell r="R294">
            <v>625.32000732421875</v>
          </cell>
          <cell r="S294">
            <v>0</v>
          </cell>
          <cell r="T294">
            <v>87.480003356933594</v>
          </cell>
          <cell r="U294">
            <v>22.680000305175781</v>
          </cell>
          <cell r="V294">
            <v>87.480003356933594</v>
          </cell>
          <cell r="W294">
            <v>28.079999923706055</v>
          </cell>
          <cell r="X294">
            <v>20.520000457763672</v>
          </cell>
          <cell r="Y294">
            <v>22.680000305175781</v>
          </cell>
          <cell r="Z294">
            <v>87.480003356933594</v>
          </cell>
          <cell r="AA294">
            <v>86.400001525878906</v>
          </cell>
          <cell r="AB294">
            <v>88.55999755859375</v>
          </cell>
          <cell r="AC294">
            <v>91.800003051757813</v>
          </cell>
          <cell r="AD294">
            <v>2.1600000858306885</v>
          </cell>
          <cell r="AE294">
            <v>47570</v>
          </cell>
          <cell r="AF294" t="str">
            <v>PUEBLOVIEJO</v>
          </cell>
          <cell r="AG294" t="str">
            <v>Unidades Servicios</v>
          </cell>
          <cell r="AH294" t="str">
            <v>SI</v>
          </cell>
        </row>
        <row r="295">
          <cell r="F295">
            <v>4704570220</v>
          </cell>
          <cell r="G295" t="str">
            <v>ISLA DEL ROSARIO</v>
          </cell>
          <cell r="H295" t="str">
            <v>Analdy   Marriaga  Perez</v>
          </cell>
          <cell r="I295" t="str">
            <v>Calle 5 No.1-34</v>
          </cell>
          <cell r="J295" t="str">
            <v>3107359549</v>
          </cell>
          <cell r="K295" t="str">
            <v>420004</v>
          </cell>
          <cell r="L295" t="str">
            <v>HOGAR COMUNITARIO - FAMI</v>
          </cell>
          <cell r="M295" t="str">
            <v>C-320-1504-4-0-10</v>
          </cell>
          <cell r="N295" t="str">
            <v>HCB - FAMI.</v>
          </cell>
          <cell r="O295">
            <v>3</v>
          </cell>
          <cell r="P295">
            <v>39</v>
          </cell>
          <cell r="Q295">
            <v>78</v>
          </cell>
          <cell r="R295">
            <v>592.02001953125</v>
          </cell>
          <cell r="S295">
            <v>0</v>
          </cell>
          <cell r="T295">
            <v>53.819999694824219</v>
          </cell>
          <cell r="U295">
            <v>53.819999694824219</v>
          </cell>
          <cell r="V295">
            <v>53.819999694824219</v>
          </cell>
          <cell r="W295">
            <v>53.819999694824219</v>
          </cell>
          <cell r="X295">
            <v>53.819999694824219</v>
          </cell>
          <cell r="Y295">
            <v>53.819999694824219</v>
          </cell>
          <cell r="Z295">
            <v>53.819999694824219</v>
          </cell>
          <cell r="AA295">
            <v>53.819999694824219</v>
          </cell>
          <cell r="AB295">
            <v>53.819999694824219</v>
          </cell>
          <cell r="AC295">
            <v>53.819999694824219</v>
          </cell>
          <cell r="AD295">
            <v>53.819999694824219</v>
          </cell>
          <cell r="AE295">
            <v>47570</v>
          </cell>
          <cell r="AF295" t="str">
            <v>PUEBLOVIEJO</v>
          </cell>
          <cell r="AG295" t="str">
            <v>Unidades Servicios</v>
          </cell>
          <cell r="AH295" t="str">
            <v>NO</v>
          </cell>
        </row>
        <row r="296">
          <cell r="F296">
            <v>4704570220</v>
          </cell>
          <cell r="G296" t="str">
            <v>ISLA DEL ROSARIO</v>
          </cell>
          <cell r="H296" t="str">
            <v>Analdy   Marriaga  Perez</v>
          </cell>
          <cell r="I296" t="str">
            <v>Calle 5 No.1-34</v>
          </cell>
          <cell r="J296" t="str">
            <v>3107359549</v>
          </cell>
          <cell r="K296" t="str">
            <v>42000500000102</v>
          </cell>
          <cell r="L296" t="str">
            <v>HCB - FAMILIARES MEDIO TIEMPO</v>
          </cell>
          <cell r="M296" t="str">
            <v>C-320-1504-4-0-12</v>
          </cell>
          <cell r="N296" t="str">
            <v>HCB - TRADICIONALES FAMILIARES MEDIO TIEMPO.</v>
          </cell>
          <cell r="O296">
            <v>17</v>
          </cell>
          <cell r="P296">
            <v>204</v>
          </cell>
          <cell r="Q296">
            <v>204</v>
          </cell>
          <cell r="R296">
            <v>1771.739990234375</v>
          </cell>
          <cell r="S296">
            <v>0</v>
          </cell>
          <cell r="T296">
            <v>247.86000061035156</v>
          </cell>
          <cell r="U296">
            <v>64.260002136230469</v>
          </cell>
          <cell r="V296">
            <v>247.86000061035156</v>
          </cell>
          <cell r="W296">
            <v>79.55999755859375</v>
          </cell>
          <cell r="X296">
            <v>58.139999389648437</v>
          </cell>
          <cell r="Y296">
            <v>64.260002136230469</v>
          </cell>
          <cell r="Z296">
            <v>247.86000061035156</v>
          </cell>
          <cell r="AA296">
            <v>244.80000305175781</v>
          </cell>
          <cell r="AB296">
            <v>250.91999816894531</v>
          </cell>
          <cell r="AC296">
            <v>260.10000610351562</v>
          </cell>
          <cell r="AD296">
            <v>6.119999885559082</v>
          </cell>
          <cell r="AE296">
            <v>47570</v>
          </cell>
          <cell r="AF296" t="str">
            <v>PUEBLOVIEJO</v>
          </cell>
          <cell r="AG296" t="str">
            <v>Unidades Servicios</v>
          </cell>
          <cell r="AH296" t="str">
            <v>NO</v>
          </cell>
        </row>
        <row r="297">
          <cell r="F297">
            <v>4704570220</v>
          </cell>
          <cell r="G297" t="str">
            <v>ISLA DEL ROSARIO</v>
          </cell>
          <cell r="H297" t="str">
            <v>Analdy   Marriaga  Perez</v>
          </cell>
          <cell r="I297" t="str">
            <v>Calle 5 No.1-34</v>
          </cell>
          <cell r="J297" t="str">
            <v>3107359549</v>
          </cell>
          <cell r="K297" t="str">
            <v>420053</v>
          </cell>
          <cell r="L297" t="str">
            <v>HOGAR COMUNITARIO - FAMI - DESPLAZADOS</v>
          </cell>
          <cell r="M297" t="str">
            <v>C-320-1504-2-0-2-4</v>
          </cell>
          <cell r="N297" t="str">
            <v>HCB - FAMI - DESPLAZADOS.</v>
          </cell>
          <cell r="O297">
            <v>2</v>
          </cell>
          <cell r="P297">
            <v>26</v>
          </cell>
          <cell r="Q297">
            <v>52</v>
          </cell>
          <cell r="R297">
            <v>394.67999267578125</v>
          </cell>
          <cell r="S297">
            <v>0</v>
          </cell>
          <cell r="T297">
            <v>35.880001068115234</v>
          </cell>
          <cell r="U297">
            <v>35.880001068115234</v>
          </cell>
          <cell r="V297">
            <v>35.880001068115234</v>
          </cell>
          <cell r="W297">
            <v>35.880001068115234</v>
          </cell>
          <cell r="X297">
            <v>35.880001068115234</v>
          </cell>
          <cell r="Y297">
            <v>35.880001068115234</v>
          </cell>
          <cell r="Z297">
            <v>35.880001068115234</v>
          </cell>
          <cell r="AA297">
            <v>35.880001068115234</v>
          </cell>
          <cell r="AB297">
            <v>35.880001068115234</v>
          </cell>
          <cell r="AC297">
            <v>35.880001068115234</v>
          </cell>
          <cell r="AD297">
            <v>35.880001068115234</v>
          </cell>
          <cell r="AE297">
            <v>47570</v>
          </cell>
          <cell r="AF297" t="str">
            <v>PUEBLOVIEJO</v>
          </cell>
          <cell r="AG297" t="str">
            <v>Unidades Servicios</v>
          </cell>
          <cell r="AH297" t="str">
            <v>NO</v>
          </cell>
        </row>
        <row r="298">
          <cell r="F298">
            <v>4704570221</v>
          </cell>
          <cell r="G298" t="str">
            <v>PALMIRA-</v>
          </cell>
          <cell r="H298" t="str">
            <v>CATIOZCA  FERNANDEZ MEJIA</v>
          </cell>
          <cell r="I298" t="str">
            <v>CALLE 2 No. 5-04 BARRI LA ESPERANZA  PALMIRA</v>
          </cell>
          <cell r="J298" t="str">
            <v>3002532493- 3114120176</v>
          </cell>
          <cell r="K298" t="str">
            <v>420004</v>
          </cell>
          <cell r="L298" t="str">
            <v>HOGAR COMUNITARIO - FAMI</v>
          </cell>
          <cell r="M298" t="str">
            <v>C-320-1504-4-0-10</v>
          </cell>
          <cell r="N298" t="str">
            <v>HCB - FAMI.</v>
          </cell>
          <cell r="O298">
            <v>3</v>
          </cell>
          <cell r="P298">
            <v>39</v>
          </cell>
          <cell r="Q298">
            <v>78</v>
          </cell>
          <cell r="R298">
            <v>592.02001953125</v>
          </cell>
          <cell r="S298">
            <v>0</v>
          </cell>
          <cell r="T298">
            <v>53.819999694824219</v>
          </cell>
          <cell r="U298">
            <v>53.819999694824219</v>
          </cell>
          <cell r="V298">
            <v>53.819999694824219</v>
          </cell>
          <cell r="W298">
            <v>53.819999694824219</v>
          </cell>
          <cell r="X298">
            <v>53.819999694824219</v>
          </cell>
          <cell r="Y298">
            <v>53.819999694824219</v>
          </cell>
          <cell r="Z298">
            <v>53.819999694824219</v>
          </cell>
          <cell r="AA298">
            <v>53.819999694824219</v>
          </cell>
          <cell r="AB298">
            <v>53.819999694824219</v>
          </cell>
          <cell r="AC298">
            <v>53.819999694824219</v>
          </cell>
          <cell r="AD298">
            <v>53.819999694824219</v>
          </cell>
          <cell r="AE298">
            <v>47570</v>
          </cell>
          <cell r="AF298" t="str">
            <v>PUEBLOVIEJO</v>
          </cell>
          <cell r="AG298" t="str">
            <v>Unidades Servicios</v>
          </cell>
          <cell r="AH298" t="str">
            <v>NO</v>
          </cell>
        </row>
        <row r="299">
          <cell r="F299">
            <v>4704570221</v>
          </cell>
          <cell r="G299" t="str">
            <v>PALMIRA-</v>
          </cell>
          <cell r="H299" t="str">
            <v>CATIOZCA  FERNANDEZ MEJIA</v>
          </cell>
          <cell r="I299" t="str">
            <v>CALLE 2 No. 5-04 BARRI LA ESPERANZA  PALMIRA</v>
          </cell>
          <cell r="J299" t="str">
            <v>3002532493- 3114120176</v>
          </cell>
          <cell r="K299" t="str">
            <v>42000500000102</v>
          </cell>
          <cell r="L299" t="str">
            <v>HCB - FAMILIARES MEDIO TIEMPO</v>
          </cell>
          <cell r="M299" t="str">
            <v>C-320-1504-4-0-12</v>
          </cell>
          <cell r="N299" t="str">
            <v>HCB - TRADICIONALES FAMILIARES MEDIO TIEMPO.</v>
          </cell>
          <cell r="O299">
            <v>15</v>
          </cell>
          <cell r="P299">
            <v>180</v>
          </cell>
          <cell r="Q299">
            <v>180</v>
          </cell>
          <cell r="R299">
            <v>1563.300048828125</v>
          </cell>
          <cell r="S299">
            <v>0</v>
          </cell>
          <cell r="T299">
            <v>218.69999694824219</v>
          </cell>
          <cell r="U299">
            <v>56.700000762939453</v>
          </cell>
          <cell r="V299">
            <v>218.69999694824219</v>
          </cell>
          <cell r="W299">
            <v>70.199996948242188</v>
          </cell>
          <cell r="X299">
            <v>51.299999237060547</v>
          </cell>
          <cell r="Y299">
            <v>56.700000762939453</v>
          </cell>
          <cell r="Z299">
            <v>218.69999694824219</v>
          </cell>
          <cell r="AA299">
            <v>216</v>
          </cell>
          <cell r="AB299">
            <v>221.39999389648437</v>
          </cell>
          <cell r="AC299">
            <v>229.5</v>
          </cell>
          <cell r="AD299">
            <v>5.4000000953674316</v>
          </cell>
          <cell r="AE299">
            <v>47570</v>
          </cell>
          <cell r="AF299" t="str">
            <v>PUEBLOVIEJO</v>
          </cell>
          <cell r="AG299" t="str">
            <v>Unidades Servicios</v>
          </cell>
          <cell r="AH299" t="str">
            <v>NO</v>
          </cell>
        </row>
        <row r="300">
          <cell r="F300">
            <v>4704570221</v>
          </cell>
          <cell r="G300" t="str">
            <v>PALMIRA-</v>
          </cell>
          <cell r="H300" t="str">
            <v>CATIOZCA  FERNANDEZ MEJIA</v>
          </cell>
          <cell r="I300" t="str">
            <v>CALLE 2 No. 5-04 BARRI LA ESPERANZA  PALMIRA</v>
          </cell>
          <cell r="J300" t="str">
            <v>3002532493- 3114120176</v>
          </cell>
          <cell r="K300" t="str">
            <v>42005400000102</v>
          </cell>
          <cell r="L300" t="str">
            <v>HCB - FAMILIARES MEDIO TIEMPO - DESPL</v>
          </cell>
          <cell r="M300" t="str">
            <v>C-320-1504-2-0-2-6</v>
          </cell>
          <cell r="N300" t="str">
            <v>HCB - TRADICIONALES FAMILIARES MEDIO TIEMPO - DESPLAZADOS.</v>
          </cell>
          <cell r="O300">
            <v>1</v>
          </cell>
          <cell r="P300">
            <v>12</v>
          </cell>
          <cell r="Q300">
            <v>12</v>
          </cell>
          <cell r="R300">
            <v>114.83999633789063</v>
          </cell>
          <cell r="S300">
            <v>0</v>
          </cell>
          <cell r="T300">
            <v>14.579999923706055</v>
          </cell>
          <cell r="U300">
            <v>3.7799999713897705</v>
          </cell>
          <cell r="V300">
            <v>14.579999923706055</v>
          </cell>
          <cell r="W300">
            <v>4.679999828338623</v>
          </cell>
          <cell r="X300">
            <v>13.319999694824219</v>
          </cell>
          <cell r="Y300">
            <v>4.5</v>
          </cell>
          <cell r="Z300">
            <v>14.579999923706055</v>
          </cell>
          <cell r="AA300">
            <v>14.399999618530273</v>
          </cell>
          <cell r="AB300">
            <v>14.760000228881836</v>
          </cell>
          <cell r="AC300">
            <v>15.300000190734863</v>
          </cell>
          <cell r="AD300">
            <v>0.36000001430511475</v>
          </cell>
          <cell r="AE300">
            <v>47570</v>
          </cell>
          <cell r="AF300" t="str">
            <v>PUEBLOVIEJO</v>
          </cell>
          <cell r="AG300" t="str">
            <v>Unidades Servicios</v>
          </cell>
          <cell r="AH300" t="str">
            <v>NO</v>
          </cell>
        </row>
        <row r="301">
          <cell r="F301">
            <v>4704570222</v>
          </cell>
          <cell r="G301" t="str">
            <v>PUEBLO VIEJO I</v>
          </cell>
          <cell r="H301" t="str">
            <v>Ledis   Dominguez</v>
          </cell>
          <cell r="I301" t="str">
            <v xml:space="preserve">Calle 3 # 4-72  </v>
          </cell>
          <cell r="J301" t="str">
            <v>3215867043</v>
          </cell>
          <cell r="K301" t="str">
            <v>42000500000102</v>
          </cell>
          <cell r="L301" t="str">
            <v>HCB - FAMILIARES MEDIO TIEMPO</v>
          </cell>
          <cell r="M301" t="str">
            <v>C-320-1504-4-0-12</v>
          </cell>
          <cell r="N301" t="str">
            <v>HCB - TRADICIONALES FAMILIARES MEDIO TIEMPO.</v>
          </cell>
          <cell r="O301">
            <v>18</v>
          </cell>
          <cell r="P301">
            <v>216</v>
          </cell>
          <cell r="Q301">
            <v>216</v>
          </cell>
          <cell r="R301">
            <v>1875.9599609375</v>
          </cell>
          <cell r="S301">
            <v>0</v>
          </cell>
          <cell r="T301">
            <v>262.44000244140625</v>
          </cell>
          <cell r="U301">
            <v>68.040000915527344</v>
          </cell>
          <cell r="V301">
            <v>262.44000244140625</v>
          </cell>
          <cell r="W301">
            <v>84.239997863769531</v>
          </cell>
          <cell r="X301">
            <v>61.560001373291016</v>
          </cell>
          <cell r="Y301">
            <v>68.040000915527344</v>
          </cell>
          <cell r="Z301">
            <v>262.44000244140625</v>
          </cell>
          <cell r="AA301">
            <v>259.20001220703125</v>
          </cell>
          <cell r="AB301">
            <v>265.67999267578125</v>
          </cell>
          <cell r="AC301">
            <v>275.39999389648437</v>
          </cell>
          <cell r="AD301">
            <v>6.4800000190734863</v>
          </cell>
          <cell r="AE301">
            <v>47570</v>
          </cell>
          <cell r="AF301" t="str">
            <v>PUEBLOVIEJO</v>
          </cell>
          <cell r="AG301" t="str">
            <v>Unidades Servicios</v>
          </cell>
          <cell r="AH301" t="str">
            <v>NO</v>
          </cell>
        </row>
        <row r="302">
          <cell r="F302">
            <v>4704570222</v>
          </cell>
          <cell r="G302" t="str">
            <v>PUEBLO VIEJO I</v>
          </cell>
          <cell r="H302" t="str">
            <v>Ledis   Dominguez</v>
          </cell>
          <cell r="I302" t="str">
            <v xml:space="preserve">Calle 3 # 4-72  </v>
          </cell>
          <cell r="J302" t="str">
            <v>3215867043</v>
          </cell>
          <cell r="K302" t="str">
            <v>42005400000102</v>
          </cell>
          <cell r="L302" t="str">
            <v>HCB - FAMILIARES MEDIO TIEMPO - DESPL</v>
          </cell>
          <cell r="M302" t="str">
            <v>C-320-1504-2-0-2-6</v>
          </cell>
          <cell r="N302" t="str">
            <v>HCB - TRADICIONALES FAMILIARES MEDIO TIEMPO - DESPLAZADOS.</v>
          </cell>
          <cell r="O302">
            <v>1</v>
          </cell>
          <cell r="P302">
            <v>12</v>
          </cell>
          <cell r="Q302">
            <v>12</v>
          </cell>
          <cell r="R302">
            <v>114.83999633789063</v>
          </cell>
          <cell r="S302">
            <v>0</v>
          </cell>
          <cell r="T302">
            <v>14.579999923706055</v>
          </cell>
          <cell r="U302">
            <v>3.7799999713897705</v>
          </cell>
          <cell r="V302">
            <v>14.579999923706055</v>
          </cell>
          <cell r="W302">
            <v>4.679999828338623</v>
          </cell>
          <cell r="X302">
            <v>13.319999694824219</v>
          </cell>
          <cell r="Y302">
            <v>4.5</v>
          </cell>
          <cell r="Z302">
            <v>14.579999923706055</v>
          </cell>
          <cell r="AA302">
            <v>14.399999618530273</v>
          </cell>
          <cell r="AB302">
            <v>14.760000228881836</v>
          </cell>
          <cell r="AC302">
            <v>15.300000190734863</v>
          </cell>
          <cell r="AD302">
            <v>0.36000001430511475</v>
          </cell>
          <cell r="AE302">
            <v>47570</v>
          </cell>
          <cell r="AF302" t="str">
            <v>PUEBLOVIEJO</v>
          </cell>
          <cell r="AG302" t="str">
            <v>Unidades Servicios</v>
          </cell>
          <cell r="AH302" t="str">
            <v>NO</v>
          </cell>
        </row>
        <row r="303">
          <cell r="F303">
            <v>4704570223</v>
          </cell>
          <cell r="G303" t="str">
            <v>PUEBLO VIEJO II</v>
          </cell>
          <cell r="H303" t="str">
            <v>Casta   Barrios  Ceballos</v>
          </cell>
          <cell r="I303" t="str">
            <v>Calle 5 No.5-31</v>
          </cell>
          <cell r="J303" t="str">
            <v>3164535115</v>
          </cell>
          <cell r="K303" t="str">
            <v>42000500000102</v>
          </cell>
          <cell r="L303" t="str">
            <v>HCB - FAMILIARES MEDIO TIEMPO</v>
          </cell>
          <cell r="M303" t="str">
            <v>C-320-1504-4-0-12</v>
          </cell>
          <cell r="N303" t="str">
            <v>HCB - TRADICIONALES FAMILIARES MEDIO TIEMPO.</v>
          </cell>
          <cell r="O303">
            <v>16</v>
          </cell>
          <cell r="P303">
            <v>192</v>
          </cell>
          <cell r="Q303">
            <v>192</v>
          </cell>
          <cell r="R303">
            <v>1667.52001953125</v>
          </cell>
          <cell r="S303">
            <v>0</v>
          </cell>
          <cell r="T303">
            <v>233.27999877929687</v>
          </cell>
          <cell r="U303">
            <v>60.479999542236328</v>
          </cell>
          <cell r="V303">
            <v>233.27999877929687</v>
          </cell>
          <cell r="W303">
            <v>74.879997253417969</v>
          </cell>
          <cell r="X303">
            <v>54.720001220703125</v>
          </cell>
          <cell r="Y303">
            <v>60.479999542236328</v>
          </cell>
          <cell r="Z303">
            <v>233.27999877929687</v>
          </cell>
          <cell r="AA303">
            <v>230.39999389648437</v>
          </cell>
          <cell r="AB303">
            <v>236.16000366210937</v>
          </cell>
          <cell r="AC303">
            <v>244.80000305175781</v>
          </cell>
          <cell r="AD303">
            <v>5.7600002288818359</v>
          </cell>
          <cell r="AE303">
            <v>47570</v>
          </cell>
          <cell r="AF303" t="str">
            <v>PUEBLOVIEJO</v>
          </cell>
          <cell r="AG303" t="str">
            <v>Unidades Servicios</v>
          </cell>
          <cell r="AH303" t="str">
            <v>NO</v>
          </cell>
        </row>
        <row r="304">
          <cell r="F304">
            <v>4704570224</v>
          </cell>
          <cell r="G304" t="str">
            <v>SAN JOSE FAMI</v>
          </cell>
          <cell r="H304" t="str">
            <v>Elena   López  Pacheco</v>
          </cell>
          <cell r="I304" t="str">
            <v>Calle 4 No.4-31</v>
          </cell>
          <cell r="J304" t="str">
            <v>3008213927</v>
          </cell>
          <cell r="K304" t="str">
            <v>420004</v>
          </cell>
          <cell r="L304" t="str">
            <v>HOGAR COMUNITARIO - FAMI</v>
          </cell>
          <cell r="M304" t="str">
            <v>C-320-1504-4-0-10</v>
          </cell>
          <cell r="N304" t="str">
            <v>HCB - FAMI.</v>
          </cell>
          <cell r="O304">
            <v>17</v>
          </cell>
          <cell r="P304">
            <v>221</v>
          </cell>
          <cell r="Q304">
            <v>442</v>
          </cell>
          <cell r="R304">
            <v>3354.780029296875</v>
          </cell>
          <cell r="S304">
            <v>0</v>
          </cell>
          <cell r="T304">
            <v>304.98001098632812</v>
          </cell>
          <cell r="U304">
            <v>304.98001098632812</v>
          </cell>
          <cell r="V304">
            <v>304.98001098632812</v>
          </cell>
          <cell r="W304">
            <v>304.98001098632812</v>
          </cell>
          <cell r="X304">
            <v>304.98001098632812</v>
          </cell>
          <cell r="Y304">
            <v>304.98001098632812</v>
          </cell>
          <cell r="Z304">
            <v>304.98001098632812</v>
          </cell>
          <cell r="AA304">
            <v>304.98001098632812</v>
          </cell>
          <cell r="AB304">
            <v>304.98001098632812</v>
          </cell>
          <cell r="AC304">
            <v>304.98001098632812</v>
          </cell>
          <cell r="AD304">
            <v>304.98001098632812</v>
          </cell>
          <cell r="AE304">
            <v>47570</v>
          </cell>
          <cell r="AF304" t="str">
            <v>PUEBLOVIEJO</v>
          </cell>
          <cell r="AG304" t="str">
            <v>Unidades Servicios</v>
          </cell>
          <cell r="AH304" t="str">
            <v>NO</v>
          </cell>
        </row>
        <row r="305">
          <cell r="F305">
            <v>4704570225</v>
          </cell>
          <cell r="G305" t="str">
            <v>TASAJERA I</v>
          </cell>
          <cell r="H305" t="str">
            <v>IRINA   PALACIO</v>
          </cell>
          <cell r="I305" t="str">
            <v>CALLE 5 # 1d-46 BARRIO LA CUARENTA</v>
          </cell>
          <cell r="J305" t="str">
            <v>3016598619</v>
          </cell>
          <cell r="K305" t="str">
            <v>420004</v>
          </cell>
          <cell r="L305" t="str">
            <v>HOGAR COMUNITARIO - FAMI</v>
          </cell>
          <cell r="M305" t="str">
            <v>C-320-1504-4-0-10</v>
          </cell>
          <cell r="N305" t="str">
            <v>HCB - FAMI.</v>
          </cell>
          <cell r="O305">
            <v>3</v>
          </cell>
          <cell r="P305">
            <v>39</v>
          </cell>
          <cell r="Q305">
            <v>78</v>
          </cell>
          <cell r="R305">
            <v>592.02001953125</v>
          </cell>
          <cell r="S305">
            <v>0</v>
          </cell>
          <cell r="T305">
            <v>53.819999694824219</v>
          </cell>
          <cell r="U305">
            <v>53.819999694824219</v>
          </cell>
          <cell r="V305">
            <v>53.819999694824219</v>
          </cell>
          <cell r="W305">
            <v>53.819999694824219</v>
          </cell>
          <cell r="X305">
            <v>53.819999694824219</v>
          </cell>
          <cell r="Y305">
            <v>53.819999694824219</v>
          </cell>
          <cell r="Z305">
            <v>53.819999694824219</v>
          </cell>
          <cell r="AA305">
            <v>53.819999694824219</v>
          </cell>
          <cell r="AB305">
            <v>53.819999694824219</v>
          </cell>
          <cell r="AC305">
            <v>53.819999694824219</v>
          </cell>
          <cell r="AD305">
            <v>53.819999694824219</v>
          </cell>
          <cell r="AE305">
            <v>47570</v>
          </cell>
          <cell r="AF305" t="str">
            <v>PUEBLOVIEJO</v>
          </cell>
          <cell r="AG305" t="str">
            <v>Unidades Servicios</v>
          </cell>
          <cell r="AH305" t="str">
            <v>NO</v>
          </cell>
        </row>
        <row r="306">
          <cell r="F306">
            <v>4704570225</v>
          </cell>
          <cell r="G306" t="str">
            <v>TASAJERA I</v>
          </cell>
          <cell r="H306" t="str">
            <v>IRINA   PALACIO</v>
          </cell>
          <cell r="I306" t="str">
            <v>CALLE 5 # 1d-46 BARRIO LA CUARENTA</v>
          </cell>
          <cell r="J306" t="str">
            <v>3016598619</v>
          </cell>
          <cell r="K306" t="str">
            <v>42000500000102</v>
          </cell>
          <cell r="L306" t="str">
            <v>HCB - FAMILIARES MEDIO TIEMPO</v>
          </cell>
          <cell r="M306" t="str">
            <v>C-320-1504-4-0-12</v>
          </cell>
          <cell r="N306" t="str">
            <v>HCB - TRADICIONALES FAMILIARES MEDIO TIEMPO.</v>
          </cell>
          <cell r="O306">
            <v>8</v>
          </cell>
          <cell r="P306">
            <v>96</v>
          </cell>
          <cell r="Q306">
            <v>96</v>
          </cell>
          <cell r="R306">
            <v>833.760009765625</v>
          </cell>
          <cell r="S306">
            <v>0</v>
          </cell>
          <cell r="T306">
            <v>116.63999938964844</v>
          </cell>
          <cell r="U306">
            <v>30.239999771118164</v>
          </cell>
          <cell r="V306">
            <v>116.63999938964844</v>
          </cell>
          <cell r="W306">
            <v>37.439998626708984</v>
          </cell>
          <cell r="X306">
            <v>27.360000610351563</v>
          </cell>
          <cell r="Y306">
            <v>30.239999771118164</v>
          </cell>
          <cell r="Z306">
            <v>116.63999938964844</v>
          </cell>
          <cell r="AA306">
            <v>115.19999694824219</v>
          </cell>
          <cell r="AB306">
            <v>118.08000183105469</v>
          </cell>
          <cell r="AC306">
            <v>122.40000152587891</v>
          </cell>
          <cell r="AD306">
            <v>2.880000114440918</v>
          </cell>
          <cell r="AE306">
            <v>47570</v>
          </cell>
          <cell r="AF306" t="str">
            <v>PUEBLOVIEJO</v>
          </cell>
          <cell r="AG306" t="str">
            <v>Unidades Servicios</v>
          </cell>
          <cell r="AH306" t="str">
            <v>NO</v>
          </cell>
        </row>
        <row r="307">
          <cell r="F307">
            <v>4704570226</v>
          </cell>
          <cell r="G307" t="str">
            <v>TASAJERA II</v>
          </cell>
          <cell r="H307" t="str">
            <v>Patricia   Ascencio  Carbono</v>
          </cell>
          <cell r="I307" t="str">
            <v>Calle 2 # 8-42 Calle Centro</v>
          </cell>
          <cell r="J307" t="str">
            <v>3173403528</v>
          </cell>
          <cell r="K307" t="str">
            <v>420004</v>
          </cell>
          <cell r="L307" t="str">
            <v>HOGAR COMUNITARIO - FAMI</v>
          </cell>
          <cell r="M307" t="str">
            <v>C-320-1504-4-0-10</v>
          </cell>
          <cell r="N307" t="str">
            <v>HCB - FAMI.</v>
          </cell>
          <cell r="O307">
            <v>3</v>
          </cell>
          <cell r="P307">
            <v>39</v>
          </cell>
          <cell r="Q307">
            <v>78</v>
          </cell>
          <cell r="R307">
            <v>592.02001953125</v>
          </cell>
          <cell r="S307">
            <v>0</v>
          </cell>
          <cell r="T307">
            <v>53.819999694824219</v>
          </cell>
          <cell r="U307">
            <v>53.819999694824219</v>
          </cell>
          <cell r="V307">
            <v>53.819999694824219</v>
          </cell>
          <cell r="W307">
            <v>53.819999694824219</v>
          </cell>
          <cell r="X307">
            <v>53.819999694824219</v>
          </cell>
          <cell r="Y307">
            <v>53.819999694824219</v>
          </cell>
          <cell r="Z307">
            <v>53.819999694824219</v>
          </cell>
          <cell r="AA307">
            <v>53.819999694824219</v>
          </cell>
          <cell r="AB307">
            <v>53.819999694824219</v>
          </cell>
          <cell r="AC307">
            <v>53.819999694824219</v>
          </cell>
          <cell r="AD307">
            <v>53.819999694824219</v>
          </cell>
          <cell r="AE307">
            <v>47570</v>
          </cell>
          <cell r="AF307" t="str">
            <v>PUEBLOVIEJO</v>
          </cell>
          <cell r="AG307" t="str">
            <v>Unidades Servicios</v>
          </cell>
          <cell r="AH307" t="str">
            <v>NO</v>
          </cell>
        </row>
        <row r="308">
          <cell r="F308">
            <v>4704570226</v>
          </cell>
          <cell r="G308" t="str">
            <v>TASAJERA II</v>
          </cell>
          <cell r="H308" t="str">
            <v>Patricia   Ascencio  Carbono</v>
          </cell>
          <cell r="I308" t="str">
            <v>Calle 2 # 8-42 Calle Centro</v>
          </cell>
          <cell r="J308" t="str">
            <v>3173403528</v>
          </cell>
          <cell r="K308" t="str">
            <v>42000500000102</v>
          </cell>
          <cell r="L308" t="str">
            <v>HCB - FAMILIARES MEDIO TIEMPO</v>
          </cell>
          <cell r="M308" t="str">
            <v>C-320-1504-4-0-12</v>
          </cell>
          <cell r="N308" t="str">
            <v>HCB - TRADICIONALES FAMILIARES MEDIO TIEMPO.</v>
          </cell>
          <cell r="O308">
            <v>5</v>
          </cell>
          <cell r="P308">
            <v>60</v>
          </cell>
          <cell r="Q308">
            <v>60</v>
          </cell>
          <cell r="R308">
            <v>521.0999755859375</v>
          </cell>
          <cell r="S308">
            <v>0</v>
          </cell>
          <cell r="T308">
            <v>72.900001525878906</v>
          </cell>
          <cell r="U308">
            <v>18.899999618530273</v>
          </cell>
          <cell r="V308">
            <v>72.900001525878906</v>
          </cell>
          <cell r="W308">
            <v>23.399999618530273</v>
          </cell>
          <cell r="X308">
            <v>17.100000381469727</v>
          </cell>
          <cell r="Y308">
            <v>18.899999618530273</v>
          </cell>
          <cell r="Z308">
            <v>72.900001525878906</v>
          </cell>
          <cell r="AA308">
            <v>72</v>
          </cell>
          <cell r="AB308">
            <v>73.800003051757812</v>
          </cell>
          <cell r="AC308">
            <v>76.5</v>
          </cell>
          <cell r="AD308">
            <v>1.7999999523162842</v>
          </cell>
          <cell r="AE308">
            <v>47570</v>
          </cell>
          <cell r="AF308" t="str">
            <v>PUEBLOVIEJO</v>
          </cell>
          <cell r="AG308" t="str">
            <v>Unidades Servicios</v>
          </cell>
          <cell r="AH308" t="str">
            <v>NO</v>
          </cell>
        </row>
        <row r="309">
          <cell r="F309">
            <v>47046050001</v>
          </cell>
          <cell r="G309" t="str">
            <v>HOGAR AGRUPADO SAN RAFAEL LAS CASITAS</v>
          </cell>
          <cell r="H309" t="str">
            <v>BERLIDES    ORTEGA FERREIRA</v>
          </cell>
          <cell r="I309" t="str">
            <v>SAN RAFAEL LAS CASITAS</v>
          </cell>
          <cell r="J309" t="str">
            <v>3126525952</v>
          </cell>
          <cell r="K309" t="str">
            <v>42000500000301</v>
          </cell>
          <cell r="L309" t="str">
            <v>HCB - GRUPALES TIEMPO COMPLETO</v>
          </cell>
          <cell r="M309" t="str">
            <v>C-320-1504-4-0-15</v>
          </cell>
          <cell r="N309" t="str">
            <v>HCB - TRADICIONAL AGRUPADOS TIEMPO COMPLETO.</v>
          </cell>
          <cell r="O309">
            <v>1</v>
          </cell>
          <cell r="P309">
            <v>24</v>
          </cell>
          <cell r="Q309">
            <v>24</v>
          </cell>
          <cell r="R309">
            <v>103.68000030517578</v>
          </cell>
          <cell r="S309">
            <v>0</v>
          </cell>
          <cell r="T309">
            <v>29.159999847412109</v>
          </cell>
          <cell r="U309">
            <v>7.559999942779541</v>
          </cell>
          <cell r="V309">
            <v>30.959999084472656</v>
          </cell>
          <cell r="W309">
            <v>9.3599996566772461</v>
          </cell>
          <cell r="X309">
            <v>26.639999389648437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47605</v>
          </cell>
          <cell r="AF309" t="str">
            <v>REMOLINO</v>
          </cell>
          <cell r="AG309" t="str">
            <v>Unidades Servicios</v>
          </cell>
          <cell r="AH309" t="str">
            <v>SI</v>
          </cell>
        </row>
        <row r="310">
          <cell r="F310">
            <v>4704605229</v>
          </cell>
          <cell r="G310" t="str">
            <v>EL RECUERDO</v>
          </cell>
          <cell r="H310" t="str">
            <v>Omaira  Esther  Boneth  Pertuz</v>
          </cell>
          <cell r="I310" t="str">
            <v>Kra.5 No.11-24</v>
          </cell>
          <cell r="J310" t="str">
            <v>3135063685</v>
          </cell>
          <cell r="K310" t="str">
            <v>420004</v>
          </cell>
          <cell r="L310" t="str">
            <v>HOGAR COMUNITARIO - FAMI</v>
          </cell>
          <cell r="M310" t="str">
            <v>C-320-1504-4-0-10</v>
          </cell>
          <cell r="N310" t="str">
            <v>HCB - FAMI.</v>
          </cell>
          <cell r="O310">
            <v>14</v>
          </cell>
          <cell r="P310">
            <v>182</v>
          </cell>
          <cell r="Q310">
            <v>364</v>
          </cell>
          <cell r="R310">
            <v>2762.760009765625</v>
          </cell>
          <cell r="S310">
            <v>0</v>
          </cell>
          <cell r="T310">
            <v>251.16000366210937</v>
          </cell>
          <cell r="U310">
            <v>251.16000366210937</v>
          </cell>
          <cell r="V310">
            <v>251.16000366210937</v>
          </cell>
          <cell r="W310">
            <v>251.16000366210937</v>
          </cell>
          <cell r="X310">
            <v>251.16000366210937</v>
          </cell>
          <cell r="Y310">
            <v>251.16000366210937</v>
          </cell>
          <cell r="Z310">
            <v>251.16000366210937</v>
          </cell>
          <cell r="AA310">
            <v>251.16000366210937</v>
          </cell>
          <cell r="AB310">
            <v>251.16000366210937</v>
          </cell>
          <cell r="AC310">
            <v>251.16000366210937</v>
          </cell>
          <cell r="AD310">
            <v>251.16000366210937</v>
          </cell>
          <cell r="AE310">
            <v>47605</v>
          </cell>
          <cell r="AF310" t="str">
            <v>REMOLINO</v>
          </cell>
          <cell r="AG310" t="str">
            <v>Unidades Servicios</v>
          </cell>
          <cell r="AH310" t="str">
            <v>SI</v>
          </cell>
        </row>
        <row r="311">
          <cell r="F311">
            <v>4704605229</v>
          </cell>
          <cell r="G311" t="str">
            <v>EL RECUERDO</v>
          </cell>
          <cell r="H311" t="str">
            <v>Omaira  Esther  Boneth  Pertuz</v>
          </cell>
          <cell r="I311" t="str">
            <v>Kra.5 No.11-24</v>
          </cell>
          <cell r="J311" t="str">
            <v>3135063685</v>
          </cell>
          <cell r="K311" t="str">
            <v>42000500000102</v>
          </cell>
          <cell r="L311" t="str">
            <v>HCB - FAMILIARES MEDIO TIEMPO</v>
          </cell>
          <cell r="M311" t="str">
            <v>C-320-1504-4-0-12</v>
          </cell>
          <cell r="N311" t="str">
            <v>HCB - TRADICIONALES FAMILIARES MEDIO TIEMPO.</v>
          </cell>
          <cell r="O311">
            <v>5</v>
          </cell>
          <cell r="P311">
            <v>60</v>
          </cell>
          <cell r="Q311">
            <v>60</v>
          </cell>
          <cell r="R311">
            <v>521.0999755859375</v>
          </cell>
          <cell r="S311">
            <v>0</v>
          </cell>
          <cell r="T311">
            <v>72.900001525878906</v>
          </cell>
          <cell r="U311">
            <v>18.899999618530273</v>
          </cell>
          <cell r="V311">
            <v>72.900001525878906</v>
          </cell>
          <cell r="W311">
            <v>23.399999618530273</v>
          </cell>
          <cell r="X311">
            <v>17.100000381469727</v>
          </cell>
          <cell r="Y311">
            <v>18.899999618530273</v>
          </cell>
          <cell r="Z311">
            <v>72.900001525878906</v>
          </cell>
          <cell r="AA311">
            <v>72</v>
          </cell>
          <cell r="AB311">
            <v>73.800003051757812</v>
          </cell>
          <cell r="AC311">
            <v>76.5</v>
          </cell>
          <cell r="AD311">
            <v>1.7999999523162842</v>
          </cell>
          <cell r="AE311">
            <v>47605</v>
          </cell>
          <cell r="AF311" t="str">
            <v>REMOLINO</v>
          </cell>
          <cell r="AG311" t="str">
            <v>Unidades Servicios</v>
          </cell>
          <cell r="AH311" t="str">
            <v>SI</v>
          </cell>
        </row>
        <row r="312">
          <cell r="F312">
            <v>4704605230</v>
          </cell>
          <cell r="G312" t="str">
            <v>ALCALDIA MUNICIPAL DE REMOLINO</v>
          </cell>
          <cell r="H312" t="str">
            <v>DELIDE  PEREZ RUBIANO</v>
          </cell>
          <cell r="I312" t="str">
            <v>PALACIO MUNICIPAL</v>
          </cell>
          <cell r="J312" t="str">
            <v>3157435720</v>
          </cell>
          <cell r="K312" t="str">
            <v>420003</v>
          </cell>
          <cell r="L312" t="str">
            <v>MATERNO INFANTIL</v>
          </cell>
          <cell r="M312" t="str">
            <v>C-320-1504-4-0-1</v>
          </cell>
          <cell r="N312" t="str">
            <v>MATERNO INFANTIL.</v>
          </cell>
          <cell r="O312">
            <v>2</v>
          </cell>
          <cell r="P312">
            <v>200</v>
          </cell>
          <cell r="Q312">
            <v>200</v>
          </cell>
          <cell r="R312">
            <v>3240</v>
          </cell>
          <cell r="S312">
            <v>0</v>
          </cell>
          <cell r="T312">
            <v>0</v>
          </cell>
          <cell r="U312">
            <v>0</v>
          </cell>
          <cell r="V312">
            <v>360</v>
          </cell>
          <cell r="W312">
            <v>360</v>
          </cell>
          <cell r="X312">
            <v>360</v>
          </cell>
          <cell r="Y312">
            <v>360</v>
          </cell>
          <cell r="Z312">
            <v>360</v>
          </cell>
          <cell r="AA312">
            <v>360</v>
          </cell>
          <cell r="AB312">
            <v>360</v>
          </cell>
          <cell r="AC312">
            <v>360</v>
          </cell>
          <cell r="AD312">
            <v>360</v>
          </cell>
          <cell r="AE312">
            <v>47605</v>
          </cell>
          <cell r="AF312" t="str">
            <v>REMOLINO</v>
          </cell>
          <cell r="AG312" t="str">
            <v>Alcaldias,Gobernaciones</v>
          </cell>
          <cell r="AH312" t="str">
            <v>SI</v>
          </cell>
        </row>
        <row r="313">
          <cell r="F313">
            <v>4704605230</v>
          </cell>
          <cell r="G313" t="str">
            <v>ALCALDIA MUNICIPAL DE REMOLINO</v>
          </cell>
          <cell r="H313" t="str">
            <v>DELIDE  PEREZ RUBIANO</v>
          </cell>
          <cell r="I313" t="str">
            <v>PALACIO MUNICIPAL</v>
          </cell>
          <cell r="J313" t="str">
            <v>3157435720</v>
          </cell>
          <cell r="K313" t="str">
            <v>420015000004</v>
          </cell>
          <cell r="L313" t="str">
            <v>ALMUERZO</v>
          </cell>
          <cell r="M313" t="str">
            <v>C-320-1504-5-0-2</v>
          </cell>
          <cell r="N313" t="str">
            <v>PROGRAMA DE ALIMENTACIÓN ESCOLAR - PAE - ALMUERZO.</v>
          </cell>
          <cell r="O313">
            <v>9</v>
          </cell>
          <cell r="P313">
            <v>1040</v>
          </cell>
          <cell r="Q313">
            <v>1040</v>
          </cell>
          <cell r="R313">
            <v>1872</v>
          </cell>
          <cell r="S313">
            <v>20.799999237060547</v>
          </cell>
          <cell r="T313">
            <v>187.19999694824219</v>
          </cell>
          <cell r="U313">
            <v>218.39999389648437</v>
          </cell>
          <cell r="V313">
            <v>166.39999389648437</v>
          </cell>
          <cell r="W313">
            <v>218.39999389648437</v>
          </cell>
          <cell r="X313">
            <v>145.60000610351562</v>
          </cell>
          <cell r="Y313">
            <v>72.800003051757812</v>
          </cell>
          <cell r="Z313">
            <v>218.39999389648437</v>
          </cell>
          <cell r="AA313">
            <v>208</v>
          </cell>
          <cell r="AB313">
            <v>187.19999694824219</v>
          </cell>
          <cell r="AC313">
            <v>208</v>
          </cell>
          <cell r="AD313">
            <v>20.799999237060547</v>
          </cell>
          <cell r="AE313">
            <v>47605</v>
          </cell>
          <cell r="AF313" t="str">
            <v>REMOLINO</v>
          </cell>
          <cell r="AG313" t="str">
            <v>Alcaldias,Gobernaciones</v>
          </cell>
          <cell r="AH313" t="str">
            <v>SI</v>
          </cell>
        </row>
        <row r="314">
          <cell r="F314">
            <v>4704605230</v>
          </cell>
          <cell r="G314" t="str">
            <v>ALCALDIA MUNICIPAL DE REMOLINO</v>
          </cell>
          <cell r="H314" t="str">
            <v>DELIDE  PEREZ RUBIANO</v>
          </cell>
          <cell r="I314" t="str">
            <v>PALACIO MUNICIPAL</v>
          </cell>
          <cell r="J314" t="str">
            <v>3157435720</v>
          </cell>
          <cell r="K314" t="str">
            <v>420015000005</v>
          </cell>
          <cell r="L314" t="str">
            <v>DESAYUNO</v>
          </cell>
          <cell r="M314" t="str">
            <v>C-320-1504-5-0-1</v>
          </cell>
          <cell r="N314" t="str">
            <v>PROGRAMA DE ALIMENTACIÓN ESCOLAR - PAE - DESAYUNO.</v>
          </cell>
          <cell r="O314">
            <v>5</v>
          </cell>
          <cell r="P314">
            <v>711</v>
          </cell>
          <cell r="Q314">
            <v>711</v>
          </cell>
          <cell r="R314">
            <v>1279.800048828125</v>
          </cell>
          <cell r="S314">
            <v>14.220000267028809</v>
          </cell>
          <cell r="T314">
            <v>127.98000335693359</v>
          </cell>
          <cell r="U314">
            <v>149.30999755859375</v>
          </cell>
          <cell r="V314">
            <v>113.76000213623047</v>
          </cell>
          <cell r="W314">
            <v>149.30999755859375</v>
          </cell>
          <cell r="X314">
            <v>99.540000915527344</v>
          </cell>
          <cell r="Y314">
            <v>49.770000457763672</v>
          </cell>
          <cell r="Z314">
            <v>149.30999755859375</v>
          </cell>
          <cell r="AA314">
            <v>142.19999694824219</v>
          </cell>
          <cell r="AB314">
            <v>127.98000335693359</v>
          </cell>
          <cell r="AC314">
            <v>142.19999694824219</v>
          </cell>
          <cell r="AD314">
            <v>14.220000267028809</v>
          </cell>
          <cell r="AE314">
            <v>47605</v>
          </cell>
          <cell r="AF314" t="str">
            <v>REMOLINO</v>
          </cell>
          <cell r="AG314" t="str">
            <v>Alcaldias,Gobernaciones</v>
          </cell>
          <cell r="AH314" t="str">
            <v>SI</v>
          </cell>
        </row>
        <row r="315">
          <cell r="F315">
            <v>4704605230</v>
          </cell>
          <cell r="G315" t="str">
            <v>ALCALDIA MUNICIPAL DE REMOLINO</v>
          </cell>
          <cell r="H315" t="str">
            <v>DELIDE  PEREZ RUBIANO</v>
          </cell>
          <cell r="I315" t="str">
            <v>PALACIO MUNICIPAL</v>
          </cell>
          <cell r="J315" t="str">
            <v>3157435720</v>
          </cell>
          <cell r="K315" t="str">
            <v>420057000004</v>
          </cell>
          <cell r="L315" t="str">
            <v>ALMUERZO - DESPLAZADOS</v>
          </cell>
          <cell r="M315" t="str">
            <v>C-320-1504-2-0-3-2</v>
          </cell>
          <cell r="N315" t="str">
            <v>PROGRAMA DE ALIMENTACIÓN ESCOLAR - PAE - ALMUERZO - DESPLAZADOS.</v>
          </cell>
          <cell r="O315">
            <v>5</v>
          </cell>
          <cell r="P315">
            <v>241</v>
          </cell>
          <cell r="Q315">
            <v>241</v>
          </cell>
          <cell r="R315">
            <v>433.79998779296875</v>
          </cell>
          <cell r="S315">
            <v>4.820000171661377</v>
          </cell>
          <cell r="T315">
            <v>43.380001068115234</v>
          </cell>
          <cell r="U315">
            <v>50.610000610351562</v>
          </cell>
          <cell r="V315">
            <v>38.560001373291016</v>
          </cell>
          <cell r="W315">
            <v>50.610000610351562</v>
          </cell>
          <cell r="X315">
            <v>33.740001678466797</v>
          </cell>
          <cell r="Y315">
            <v>16.870000839233398</v>
          </cell>
          <cell r="Z315">
            <v>50.610000610351562</v>
          </cell>
          <cell r="AA315">
            <v>48.200000762939453</v>
          </cell>
          <cell r="AB315">
            <v>43.380001068115234</v>
          </cell>
          <cell r="AC315">
            <v>48.200000762939453</v>
          </cell>
          <cell r="AD315">
            <v>4.820000171661377</v>
          </cell>
          <cell r="AE315">
            <v>47605</v>
          </cell>
          <cell r="AF315" t="str">
            <v>REMOLINO</v>
          </cell>
          <cell r="AG315" t="str">
            <v>Alcaldias,Gobernaciones</v>
          </cell>
          <cell r="AH315" t="str">
            <v>SI</v>
          </cell>
        </row>
        <row r="316">
          <cell r="F316">
            <v>4704605231</v>
          </cell>
          <cell r="G316" t="str">
            <v>HOSPITAL DE REMOLINO</v>
          </cell>
          <cell r="H316" t="str">
            <v>MARGOTH  CASTRO CASTILLO</v>
          </cell>
          <cell r="I316" t="str">
            <v>HOSPITAL DE REMOLINO</v>
          </cell>
          <cell r="J316" t="str">
            <v>3114269056</v>
          </cell>
          <cell r="K316" t="str">
            <v>420012000002</v>
          </cell>
          <cell r="L316" t="str">
            <v>ORGANISMOS DE SALUD</v>
          </cell>
          <cell r="M316" t="str">
            <v>C-320-1504-4-0-8</v>
          </cell>
          <cell r="N316" t="str">
            <v>RECUPERACIÓN NUTRICIONAL - ORGANISMOS DE SALUD.</v>
          </cell>
          <cell r="O316">
            <v>1</v>
          </cell>
          <cell r="P316">
            <v>50</v>
          </cell>
          <cell r="Q316">
            <v>150</v>
          </cell>
          <cell r="R316">
            <v>495</v>
          </cell>
          <cell r="S316">
            <v>0</v>
          </cell>
          <cell r="T316">
            <v>45</v>
          </cell>
          <cell r="U316">
            <v>45</v>
          </cell>
          <cell r="V316">
            <v>45</v>
          </cell>
          <cell r="W316">
            <v>45</v>
          </cell>
          <cell r="X316">
            <v>45</v>
          </cell>
          <cell r="Y316">
            <v>45</v>
          </cell>
          <cell r="Z316">
            <v>45</v>
          </cell>
          <cell r="AA316">
            <v>45</v>
          </cell>
          <cell r="AB316">
            <v>45</v>
          </cell>
          <cell r="AC316">
            <v>45</v>
          </cell>
          <cell r="AD316">
            <v>45</v>
          </cell>
          <cell r="AE316">
            <v>47605</v>
          </cell>
          <cell r="AF316" t="str">
            <v>REMOLINO</v>
          </cell>
          <cell r="AG316" t="str">
            <v>Hospitales, entes de Salud</v>
          </cell>
          <cell r="AH316" t="str">
            <v>SI</v>
          </cell>
        </row>
        <row r="317">
          <cell r="F317">
            <v>4704605232</v>
          </cell>
          <cell r="G317" t="str">
            <v>REMOLINO-</v>
          </cell>
          <cell r="H317" t="str">
            <v>Guisell   Mancilla  Torres</v>
          </cell>
          <cell r="I317" t="str">
            <v>Calle 12 No.3-35 Remolino CABECERA MUNICIPAL</v>
          </cell>
          <cell r="J317" t="str">
            <v>3135281518</v>
          </cell>
          <cell r="K317" t="str">
            <v>42000500000102</v>
          </cell>
          <cell r="L317" t="str">
            <v>HCB - FAMILIARES MEDIO TIEMPO</v>
          </cell>
          <cell r="M317" t="str">
            <v>C-320-1504-4-0-12</v>
          </cell>
          <cell r="N317" t="str">
            <v>HCB - TRADICIONALES FAMILIARES MEDIO TIEMPO.</v>
          </cell>
          <cell r="O317">
            <v>17</v>
          </cell>
          <cell r="P317">
            <v>204</v>
          </cell>
          <cell r="Q317">
            <v>204</v>
          </cell>
          <cell r="R317">
            <v>1771.739990234375</v>
          </cell>
          <cell r="S317">
            <v>0</v>
          </cell>
          <cell r="T317">
            <v>247.86000061035156</v>
          </cell>
          <cell r="U317">
            <v>64.260002136230469</v>
          </cell>
          <cell r="V317">
            <v>247.86000061035156</v>
          </cell>
          <cell r="W317">
            <v>79.55999755859375</v>
          </cell>
          <cell r="X317">
            <v>58.139999389648437</v>
          </cell>
          <cell r="Y317">
            <v>64.260002136230469</v>
          </cell>
          <cell r="Z317">
            <v>247.86000061035156</v>
          </cell>
          <cell r="AA317">
            <v>244.80000305175781</v>
          </cell>
          <cell r="AB317">
            <v>250.91999816894531</v>
          </cell>
          <cell r="AC317">
            <v>260.10000610351562</v>
          </cell>
          <cell r="AD317">
            <v>6.119999885559082</v>
          </cell>
          <cell r="AE317">
            <v>47605</v>
          </cell>
          <cell r="AF317" t="str">
            <v>REMOLINO</v>
          </cell>
          <cell r="AG317" t="str">
            <v>Unidades Servicios</v>
          </cell>
          <cell r="AH317" t="str">
            <v>SI</v>
          </cell>
        </row>
        <row r="318">
          <cell r="F318">
            <v>4704605233</v>
          </cell>
          <cell r="G318" t="str">
            <v>SAN RAFAEL</v>
          </cell>
          <cell r="H318" t="str">
            <v>Yesenia   Mancilla  Vizcaino</v>
          </cell>
          <cell r="I318" t="str">
            <v xml:space="preserve">CORREGIMIENTO DE SAN RAFAEL </v>
          </cell>
          <cell r="J318" t="str">
            <v>3126216054</v>
          </cell>
          <cell r="K318" t="str">
            <v>420004</v>
          </cell>
          <cell r="L318" t="str">
            <v>HOGAR COMUNITARIO - FAMI</v>
          </cell>
          <cell r="M318" t="str">
            <v>C-320-1504-4-0-10</v>
          </cell>
          <cell r="N318" t="str">
            <v>HCB - FAMI.</v>
          </cell>
          <cell r="O318">
            <v>4</v>
          </cell>
          <cell r="P318">
            <v>52</v>
          </cell>
          <cell r="Q318">
            <v>104</v>
          </cell>
          <cell r="R318">
            <v>789.3599853515625</v>
          </cell>
          <cell r="S318">
            <v>0</v>
          </cell>
          <cell r="T318">
            <v>71.760002136230469</v>
          </cell>
          <cell r="U318">
            <v>71.760002136230469</v>
          </cell>
          <cell r="V318">
            <v>71.760002136230469</v>
          </cell>
          <cell r="W318">
            <v>71.760002136230469</v>
          </cell>
          <cell r="X318">
            <v>71.760002136230469</v>
          </cell>
          <cell r="Y318">
            <v>71.760002136230469</v>
          </cell>
          <cell r="Z318">
            <v>71.760002136230469</v>
          </cell>
          <cell r="AA318">
            <v>71.760002136230469</v>
          </cell>
          <cell r="AB318">
            <v>71.760002136230469</v>
          </cell>
          <cell r="AC318">
            <v>71.760002136230469</v>
          </cell>
          <cell r="AD318">
            <v>71.760002136230469</v>
          </cell>
          <cell r="AE318">
            <v>47605</v>
          </cell>
          <cell r="AF318" t="str">
            <v>REMOLINO</v>
          </cell>
          <cell r="AG318" t="str">
            <v>Unidades Servicios</v>
          </cell>
          <cell r="AH318" t="str">
            <v>SI</v>
          </cell>
        </row>
        <row r="319">
          <cell r="F319">
            <v>4704605233</v>
          </cell>
          <cell r="G319" t="str">
            <v>SAN RAFAEL</v>
          </cell>
          <cell r="H319" t="str">
            <v>Yesenia   Mancilla  Vizcaino</v>
          </cell>
          <cell r="I319" t="str">
            <v xml:space="preserve">CORREGIMIENTO DE SAN RAFAEL </v>
          </cell>
          <cell r="J319" t="str">
            <v>3126216054</v>
          </cell>
          <cell r="K319" t="str">
            <v>42000500000102</v>
          </cell>
          <cell r="L319" t="str">
            <v>HCB - FAMILIARES MEDIO TIEMPO</v>
          </cell>
          <cell r="M319" t="str">
            <v>C-320-1504-4-0-12</v>
          </cell>
          <cell r="N319" t="str">
            <v>HCB - TRADICIONALES FAMILIARES MEDIO TIEMPO.</v>
          </cell>
          <cell r="O319">
            <v>8</v>
          </cell>
          <cell r="P319">
            <v>96</v>
          </cell>
          <cell r="Q319">
            <v>96</v>
          </cell>
          <cell r="R319">
            <v>833.760009765625</v>
          </cell>
          <cell r="S319">
            <v>0</v>
          </cell>
          <cell r="T319">
            <v>116.63999938964844</v>
          </cell>
          <cell r="U319">
            <v>30.239999771118164</v>
          </cell>
          <cell r="V319">
            <v>116.63999938964844</v>
          </cell>
          <cell r="W319">
            <v>37.439998626708984</v>
          </cell>
          <cell r="X319">
            <v>27.360000610351563</v>
          </cell>
          <cell r="Y319">
            <v>30.239999771118164</v>
          </cell>
          <cell r="Z319">
            <v>116.63999938964844</v>
          </cell>
          <cell r="AA319">
            <v>115.19999694824219</v>
          </cell>
          <cell r="AB319">
            <v>118.08000183105469</v>
          </cell>
          <cell r="AC319">
            <v>122.40000152587891</v>
          </cell>
          <cell r="AD319">
            <v>2.880000114440918</v>
          </cell>
          <cell r="AE319">
            <v>47605</v>
          </cell>
          <cell r="AF319" t="str">
            <v>REMOLINO</v>
          </cell>
          <cell r="AG319" t="str">
            <v>Unidades Servicios</v>
          </cell>
          <cell r="AH319" t="str">
            <v>SI</v>
          </cell>
        </row>
        <row r="320">
          <cell r="F320">
            <v>4704605234</v>
          </cell>
          <cell r="G320" t="str">
            <v>SANTA RITA</v>
          </cell>
          <cell r="H320" t="str">
            <v>Maria   Montenegro  Acosta</v>
          </cell>
          <cell r="I320" t="str">
            <v>Calle 8 No.6-01 Barrio Abajo</v>
          </cell>
          <cell r="J320" t="str">
            <v xml:space="preserve">3108775545 - 5097033 </v>
          </cell>
          <cell r="K320" t="str">
            <v>420004</v>
          </cell>
          <cell r="L320" t="str">
            <v>HOGAR COMUNITARIO - FAMI</v>
          </cell>
          <cell r="M320" t="str">
            <v>C-320-1504-4-0-10</v>
          </cell>
          <cell r="N320" t="str">
            <v>HCB - FAMI.</v>
          </cell>
          <cell r="O320">
            <v>3</v>
          </cell>
          <cell r="P320">
            <v>39</v>
          </cell>
          <cell r="Q320">
            <v>78</v>
          </cell>
          <cell r="R320">
            <v>592.02001953125</v>
          </cell>
          <cell r="S320">
            <v>0</v>
          </cell>
          <cell r="T320">
            <v>53.819999694824219</v>
          </cell>
          <cell r="U320">
            <v>53.819999694824219</v>
          </cell>
          <cell r="V320">
            <v>53.819999694824219</v>
          </cell>
          <cell r="W320">
            <v>53.819999694824219</v>
          </cell>
          <cell r="X320">
            <v>53.819999694824219</v>
          </cell>
          <cell r="Y320">
            <v>53.819999694824219</v>
          </cell>
          <cell r="Z320">
            <v>53.819999694824219</v>
          </cell>
          <cell r="AA320">
            <v>53.819999694824219</v>
          </cell>
          <cell r="AB320">
            <v>53.819999694824219</v>
          </cell>
          <cell r="AC320">
            <v>53.819999694824219</v>
          </cell>
          <cell r="AD320">
            <v>53.819999694824219</v>
          </cell>
          <cell r="AE320">
            <v>47605</v>
          </cell>
          <cell r="AF320" t="str">
            <v>REMOLINO</v>
          </cell>
          <cell r="AG320" t="str">
            <v>Unidades Servicios</v>
          </cell>
          <cell r="AH320" t="str">
            <v>SI</v>
          </cell>
        </row>
        <row r="321">
          <cell r="F321">
            <v>4704605234</v>
          </cell>
          <cell r="G321" t="str">
            <v>SANTA RITA</v>
          </cell>
          <cell r="H321" t="str">
            <v>Maria   Montenegro  Acosta</v>
          </cell>
          <cell r="I321" t="str">
            <v>Calle 8 No.6-01 Barrio Abajo</v>
          </cell>
          <cell r="J321" t="str">
            <v xml:space="preserve">3108775545 - 5097033 </v>
          </cell>
          <cell r="K321" t="str">
            <v>42000500000102</v>
          </cell>
          <cell r="L321" t="str">
            <v>HCB - FAMILIARES MEDIO TIEMPO</v>
          </cell>
          <cell r="M321" t="str">
            <v>C-320-1504-4-0-12</v>
          </cell>
          <cell r="N321" t="str">
            <v>HCB - TRADICIONALES FAMILIARES MEDIO TIEMPO.</v>
          </cell>
          <cell r="O321">
            <v>10</v>
          </cell>
          <cell r="P321">
            <v>120</v>
          </cell>
          <cell r="Q321">
            <v>120</v>
          </cell>
          <cell r="R321">
            <v>1042.199951171875</v>
          </cell>
          <cell r="S321">
            <v>0</v>
          </cell>
          <cell r="T321">
            <v>145.80000305175781</v>
          </cell>
          <cell r="U321">
            <v>37.799999237060547</v>
          </cell>
          <cell r="V321">
            <v>145.80000305175781</v>
          </cell>
          <cell r="W321">
            <v>46.799999237060547</v>
          </cell>
          <cell r="X321">
            <v>34.200000762939453</v>
          </cell>
          <cell r="Y321">
            <v>37.799999237060547</v>
          </cell>
          <cell r="Z321">
            <v>145.80000305175781</v>
          </cell>
          <cell r="AA321">
            <v>144</v>
          </cell>
          <cell r="AB321">
            <v>147.60000610351562</v>
          </cell>
          <cell r="AC321">
            <v>153</v>
          </cell>
          <cell r="AD321">
            <v>3.5999999046325684</v>
          </cell>
          <cell r="AE321">
            <v>47605</v>
          </cell>
          <cell r="AF321" t="str">
            <v>REMOLINO</v>
          </cell>
          <cell r="AG321" t="str">
            <v>Unidades Servicios</v>
          </cell>
          <cell r="AH321" t="str">
            <v>SI</v>
          </cell>
        </row>
        <row r="322">
          <cell r="F322">
            <v>4704605234</v>
          </cell>
          <cell r="G322" t="str">
            <v>SANTA RITA</v>
          </cell>
          <cell r="H322" t="str">
            <v>Maria   Montenegro  Acosta</v>
          </cell>
          <cell r="I322" t="str">
            <v>Calle 8 No.6-01 Barrio Abajo</v>
          </cell>
          <cell r="J322" t="str">
            <v xml:space="preserve">3108775545 - 5097033 </v>
          </cell>
          <cell r="K322" t="str">
            <v>420053</v>
          </cell>
          <cell r="L322" t="str">
            <v>HOGAR COMUNITARIO - FAMI - DESPLAZADOS</v>
          </cell>
          <cell r="M322" t="str">
            <v>C-320-1504-2-0-2-4</v>
          </cell>
          <cell r="N322" t="str">
            <v>HCB - FAMI - DESPLAZADOS.</v>
          </cell>
          <cell r="O322">
            <v>2</v>
          </cell>
          <cell r="P322">
            <v>26</v>
          </cell>
          <cell r="Q322">
            <v>52</v>
          </cell>
          <cell r="R322">
            <v>394.67999267578125</v>
          </cell>
          <cell r="S322">
            <v>0</v>
          </cell>
          <cell r="T322">
            <v>35.880001068115234</v>
          </cell>
          <cell r="U322">
            <v>35.880001068115234</v>
          </cell>
          <cell r="V322">
            <v>35.880001068115234</v>
          </cell>
          <cell r="W322">
            <v>35.880001068115234</v>
          </cell>
          <cell r="X322">
            <v>35.880001068115234</v>
          </cell>
          <cell r="Y322">
            <v>35.880001068115234</v>
          </cell>
          <cell r="Z322">
            <v>35.880001068115234</v>
          </cell>
          <cell r="AA322">
            <v>35.880001068115234</v>
          </cell>
          <cell r="AB322">
            <v>35.880001068115234</v>
          </cell>
          <cell r="AC322">
            <v>35.880001068115234</v>
          </cell>
          <cell r="AD322">
            <v>35.880001068115234</v>
          </cell>
          <cell r="AE322">
            <v>47605</v>
          </cell>
          <cell r="AF322" t="str">
            <v>REMOLINO</v>
          </cell>
          <cell r="AG322" t="str">
            <v>Unidades Servicios</v>
          </cell>
          <cell r="AH322" t="str">
            <v>SI</v>
          </cell>
        </row>
        <row r="323">
          <cell r="F323">
            <v>4704675241</v>
          </cell>
          <cell r="G323" t="str">
            <v xml:space="preserve">ALCALDIA MUNICIPAL </v>
          </cell>
          <cell r="H323" t="str">
            <v>CARMEN MARIA PEREZ</v>
          </cell>
          <cell r="I323" t="str">
            <v>Plaza Principal. Palacio Municipal</v>
          </cell>
          <cell r="J323" t="str">
            <v>3145357474</v>
          </cell>
          <cell r="K323" t="str">
            <v>420003</v>
          </cell>
          <cell r="L323" t="str">
            <v>MATERNO INFANTIL</v>
          </cell>
          <cell r="M323" t="str">
            <v>C-320-1504-4-0-1</v>
          </cell>
          <cell r="N323" t="str">
            <v>MATERNO INFANTIL.</v>
          </cell>
          <cell r="O323">
            <v>3</v>
          </cell>
          <cell r="P323">
            <v>200</v>
          </cell>
          <cell r="Q323">
            <v>200</v>
          </cell>
          <cell r="R323">
            <v>3240</v>
          </cell>
          <cell r="S323">
            <v>0</v>
          </cell>
          <cell r="T323">
            <v>0</v>
          </cell>
          <cell r="U323">
            <v>0</v>
          </cell>
          <cell r="V323">
            <v>360</v>
          </cell>
          <cell r="W323">
            <v>360</v>
          </cell>
          <cell r="X323">
            <v>360</v>
          </cell>
          <cell r="Y323">
            <v>360</v>
          </cell>
          <cell r="Z323">
            <v>360</v>
          </cell>
          <cell r="AA323">
            <v>360</v>
          </cell>
          <cell r="AB323">
            <v>360</v>
          </cell>
          <cell r="AC323">
            <v>360</v>
          </cell>
          <cell r="AD323">
            <v>360</v>
          </cell>
          <cell r="AE323">
            <v>47675</v>
          </cell>
          <cell r="AF323" t="str">
            <v>SALAMINA</v>
          </cell>
          <cell r="AG323" t="str">
            <v>Alcaldias,Gobernaciones</v>
          </cell>
          <cell r="AH323" t="str">
            <v>SI</v>
          </cell>
        </row>
        <row r="324">
          <cell r="F324">
            <v>4704675241</v>
          </cell>
          <cell r="G324" t="str">
            <v xml:space="preserve">ALCALDIA MUNICIPAL </v>
          </cell>
          <cell r="H324" t="str">
            <v>CARMEN MARIA PEREZ</v>
          </cell>
          <cell r="I324" t="str">
            <v>Plaza Principal. Palacio Municipal</v>
          </cell>
          <cell r="J324" t="str">
            <v>3145357474</v>
          </cell>
          <cell r="K324" t="str">
            <v>420015000004</v>
          </cell>
          <cell r="L324" t="str">
            <v>ALMUERZO</v>
          </cell>
          <cell r="M324" t="str">
            <v>C-320-1504-5-0-2</v>
          </cell>
          <cell r="N324" t="str">
            <v>PROGRAMA DE ALIMENTACIÓN ESCOLAR - PAE - ALMUERZO.</v>
          </cell>
          <cell r="O324">
            <v>2</v>
          </cell>
          <cell r="P324">
            <v>594</v>
          </cell>
          <cell r="Q324">
            <v>594</v>
          </cell>
          <cell r="R324">
            <v>1069.199951171875</v>
          </cell>
          <cell r="S324">
            <v>11.880000114440918</v>
          </cell>
          <cell r="T324">
            <v>106.91999816894531</v>
          </cell>
          <cell r="U324">
            <v>124.73999786376953</v>
          </cell>
          <cell r="V324">
            <v>95.040000915527344</v>
          </cell>
          <cell r="W324">
            <v>124.73999786376953</v>
          </cell>
          <cell r="X324">
            <v>83.160003662109375</v>
          </cell>
          <cell r="Y324">
            <v>41.580001831054688</v>
          </cell>
          <cell r="Z324">
            <v>124.73999786376953</v>
          </cell>
          <cell r="AA324">
            <v>118.80000305175781</v>
          </cell>
          <cell r="AB324">
            <v>106.91999816894531</v>
          </cell>
          <cell r="AC324">
            <v>118.80000305175781</v>
          </cell>
          <cell r="AD324">
            <v>11.880000114440918</v>
          </cell>
          <cell r="AE324">
            <v>47675</v>
          </cell>
          <cell r="AF324" t="str">
            <v>SALAMINA</v>
          </cell>
          <cell r="AG324" t="str">
            <v>Alcaldias,Gobernaciones</v>
          </cell>
          <cell r="AH324" t="str">
            <v>SI</v>
          </cell>
        </row>
        <row r="325">
          <cell r="F325">
            <v>4704675241</v>
          </cell>
          <cell r="G325" t="str">
            <v xml:space="preserve">ALCALDIA MUNICIPAL </v>
          </cell>
          <cell r="H325" t="str">
            <v>CARMEN MARIA PEREZ</v>
          </cell>
          <cell r="I325" t="str">
            <v>Plaza Principal. Palacio Municipal</v>
          </cell>
          <cell r="J325" t="str">
            <v>3145357474</v>
          </cell>
          <cell r="K325" t="str">
            <v>420015000005</v>
          </cell>
          <cell r="L325" t="str">
            <v>DESAYUNO</v>
          </cell>
          <cell r="M325" t="str">
            <v>C-320-1504-5-0-1</v>
          </cell>
          <cell r="N325" t="str">
            <v>PROGRAMA DE ALIMENTACIÓN ESCOLAR - PAE - DESAYUNO.</v>
          </cell>
          <cell r="O325">
            <v>2</v>
          </cell>
          <cell r="P325">
            <v>956</v>
          </cell>
          <cell r="Q325">
            <v>956</v>
          </cell>
          <cell r="R325">
            <v>1720.800048828125</v>
          </cell>
          <cell r="S325">
            <v>19.120000839233398</v>
          </cell>
          <cell r="T325">
            <v>172.08000183105469</v>
          </cell>
          <cell r="U325">
            <v>200.75999450683594</v>
          </cell>
          <cell r="V325">
            <v>152.96000671386719</v>
          </cell>
          <cell r="W325">
            <v>200.75999450683594</v>
          </cell>
          <cell r="X325">
            <v>133.83999633789063</v>
          </cell>
          <cell r="Y325">
            <v>66.919998168945312</v>
          </cell>
          <cell r="Z325">
            <v>200.75999450683594</v>
          </cell>
          <cell r="AA325">
            <v>191.19999694824219</v>
          </cell>
          <cell r="AB325">
            <v>172.08000183105469</v>
          </cell>
          <cell r="AC325">
            <v>191.19999694824219</v>
          </cell>
          <cell r="AD325">
            <v>19.120000839233398</v>
          </cell>
          <cell r="AE325">
            <v>47675</v>
          </cell>
          <cell r="AF325" t="str">
            <v>SALAMINA</v>
          </cell>
          <cell r="AG325" t="str">
            <v>Alcaldias,Gobernaciones</v>
          </cell>
          <cell r="AH325" t="str">
            <v>SI</v>
          </cell>
        </row>
        <row r="326">
          <cell r="F326">
            <v>4704675242</v>
          </cell>
          <cell r="G326" t="str">
            <v>HOGAR AGRUPADO GUAIMARO</v>
          </cell>
          <cell r="H326" t="str">
            <v>GLORIA   BOLAÑO</v>
          </cell>
          <cell r="I326" t="str">
            <v>HOGAR AGRUPADO GUAIMARO</v>
          </cell>
          <cell r="J326" t="str">
            <v xml:space="preserve"> 3186972631</v>
          </cell>
          <cell r="K326" t="str">
            <v>42000500000301</v>
          </cell>
          <cell r="L326" t="str">
            <v>HCB - GRUPALES TIEMPO COMPLETO</v>
          </cell>
          <cell r="M326" t="str">
            <v>C-320-1504-4-0-15</v>
          </cell>
          <cell r="N326" t="str">
            <v>HCB - TRADICIONAL AGRUPADOS TIEMPO COMPLETO.</v>
          </cell>
          <cell r="O326">
            <v>1</v>
          </cell>
          <cell r="P326">
            <v>204</v>
          </cell>
          <cell r="Q326">
            <v>204</v>
          </cell>
          <cell r="R326">
            <v>881.280029296875</v>
          </cell>
          <cell r="S326">
            <v>0</v>
          </cell>
          <cell r="T326">
            <v>247.86000061035156</v>
          </cell>
          <cell r="U326">
            <v>64.260002136230469</v>
          </cell>
          <cell r="V326">
            <v>263.16000366210937</v>
          </cell>
          <cell r="W326">
            <v>79.55999755859375</v>
          </cell>
          <cell r="X326">
            <v>226.44000244140625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47675</v>
          </cell>
          <cell r="AF326" t="str">
            <v>SALAMINA</v>
          </cell>
          <cell r="AG326" t="str">
            <v>Unidades Servicios</v>
          </cell>
          <cell r="AH326" t="str">
            <v>SI</v>
          </cell>
        </row>
        <row r="327">
          <cell r="F327">
            <v>4704675245</v>
          </cell>
          <cell r="G327" t="str">
            <v>HOSPITAL DE SALAMINA</v>
          </cell>
          <cell r="H327" t="str">
            <v>TERESA   MERCADO</v>
          </cell>
          <cell r="I327" t="str">
            <v>HOSPITAL DE SALAMINA</v>
          </cell>
          <cell r="J327" t="str">
            <v xml:space="preserve"> 3145068612</v>
          </cell>
          <cell r="K327" t="str">
            <v>420012000002</v>
          </cell>
          <cell r="L327" t="str">
            <v>ORGANISMOS DE SALUD</v>
          </cell>
          <cell r="M327" t="str">
            <v>C-320-1504-4-0-8</v>
          </cell>
          <cell r="N327" t="str">
            <v>RECUPERACIÓN NUTRICIONAL - ORGANISMOS DE SALUD.</v>
          </cell>
          <cell r="O327">
            <v>1</v>
          </cell>
          <cell r="P327">
            <v>40</v>
          </cell>
          <cell r="Q327">
            <v>80</v>
          </cell>
          <cell r="R327">
            <v>396</v>
          </cell>
          <cell r="S327">
            <v>0</v>
          </cell>
          <cell r="T327">
            <v>36</v>
          </cell>
          <cell r="U327">
            <v>36</v>
          </cell>
          <cell r="V327">
            <v>36</v>
          </cell>
          <cell r="W327">
            <v>36</v>
          </cell>
          <cell r="X327">
            <v>36</v>
          </cell>
          <cell r="Y327">
            <v>36</v>
          </cell>
          <cell r="Z327">
            <v>36</v>
          </cell>
          <cell r="AA327">
            <v>36</v>
          </cell>
          <cell r="AB327">
            <v>36</v>
          </cell>
          <cell r="AC327">
            <v>36</v>
          </cell>
          <cell r="AD327">
            <v>36</v>
          </cell>
          <cell r="AE327">
            <v>47675</v>
          </cell>
          <cell r="AF327" t="str">
            <v>SALAMINA</v>
          </cell>
          <cell r="AG327" t="str">
            <v>Hospitales, entes de Salud</v>
          </cell>
          <cell r="AH327" t="str">
            <v>SI</v>
          </cell>
        </row>
        <row r="328">
          <cell r="F328">
            <v>4704675246</v>
          </cell>
          <cell r="G328" t="str">
            <v>SALAMINA</v>
          </cell>
          <cell r="H328" t="str">
            <v>ISABEL   CARRILLO</v>
          </cell>
          <cell r="I328" t="str">
            <v>CALLE 5 No. 5-37</v>
          </cell>
          <cell r="J328" t="str">
            <v xml:space="preserve"> 318-6972631</v>
          </cell>
          <cell r="K328" t="str">
            <v>420004</v>
          </cell>
          <cell r="L328" t="str">
            <v>HOGAR COMUNITARIO - FAMI</v>
          </cell>
          <cell r="M328" t="str">
            <v>C-320-1504-4-0-10</v>
          </cell>
          <cell r="N328" t="str">
            <v>HCB - FAMI.</v>
          </cell>
          <cell r="O328">
            <v>10</v>
          </cell>
          <cell r="P328">
            <v>130</v>
          </cell>
          <cell r="Q328">
            <v>260</v>
          </cell>
          <cell r="R328">
            <v>1973.4000244140625</v>
          </cell>
          <cell r="S328">
            <v>0</v>
          </cell>
          <cell r="T328">
            <v>179.39999389648437</v>
          </cell>
          <cell r="U328">
            <v>179.39999389648437</v>
          </cell>
          <cell r="V328">
            <v>179.39999389648437</v>
          </cell>
          <cell r="W328">
            <v>179.39999389648437</v>
          </cell>
          <cell r="X328">
            <v>179.39999389648437</v>
          </cell>
          <cell r="Y328">
            <v>179.39999389648437</v>
          </cell>
          <cell r="Z328">
            <v>179.39999389648437</v>
          </cell>
          <cell r="AA328">
            <v>179.39999389648437</v>
          </cell>
          <cell r="AB328">
            <v>179.39999389648437</v>
          </cell>
          <cell r="AC328">
            <v>179.39999389648437</v>
          </cell>
          <cell r="AD328">
            <v>179.39999389648437</v>
          </cell>
          <cell r="AE328">
            <v>47675</v>
          </cell>
          <cell r="AF328" t="str">
            <v>SALAMINA</v>
          </cell>
          <cell r="AG328" t="str">
            <v>Unidades Servicios</v>
          </cell>
          <cell r="AH328" t="str">
            <v>SI</v>
          </cell>
        </row>
        <row r="329">
          <cell r="F329">
            <v>4704675246</v>
          </cell>
          <cell r="G329" t="str">
            <v>SALAMINA</v>
          </cell>
          <cell r="H329" t="str">
            <v>ISABEL   CARRILLO</v>
          </cell>
          <cell r="I329" t="str">
            <v>CALLE 5 No. 5-37</v>
          </cell>
          <cell r="J329" t="str">
            <v xml:space="preserve"> 318-6972631</v>
          </cell>
          <cell r="K329" t="str">
            <v>42000500000102</v>
          </cell>
          <cell r="L329" t="str">
            <v>HCB - FAMILIARES MEDIO TIEMPO</v>
          </cell>
          <cell r="M329" t="str">
            <v>C-320-1504-4-0-12</v>
          </cell>
          <cell r="N329" t="str">
            <v>HCB - TRADICIONALES FAMILIARES MEDIO TIEMPO.</v>
          </cell>
          <cell r="O329">
            <v>29</v>
          </cell>
          <cell r="P329">
            <v>348</v>
          </cell>
          <cell r="Q329">
            <v>348</v>
          </cell>
          <cell r="R329">
            <v>3022.3798828125</v>
          </cell>
          <cell r="S329">
            <v>0</v>
          </cell>
          <cell r="T329">
            <v>422.82000732421875</v>
          </cell>
          <cell r="U329">
            <v>109.62000274658203</v>
          </cell>
          <cell r="V329">
            <v>422.82000732421875</v>
          </cell>
          <cell r="W329">
            <v>135.72000122070312</v>
          </cell>
          <cell r="X329">
            <v>99.180000305175781</v>
          </cell>
          <cell r="Y329">
            <v>109.62000274658203</v>
          </cell>
          <cell r="Z329">
            <v>422.82000732421875</v>
          </cell>
          <cell r="AA329">
            <v>417.60000610351562</v>
          </cell>
          <cell r="AB329">
            <v>428.04000854492188</v>
          </cell>
          <cell r="AC329">
            <v>443.70001220703125</v>
          </cell>
          <cell r="AD329">
            <v>10.439999580383301</v>
          </cell>
          <cell r="AE329">
            <v>47675</v>
          </cell>
          <cell r="AF329" t="str">
            <v>SALAMINA</v>
          </cell>
          <cell r="AG329" t="str">
            <v>Unidades Servicios</v>
          </cell>
          <cell r="AH329" t="str">
            <v>SI</v>
          </cell>
        </row>
        <row r="330">
          <cell r="F330">
            <v>47047450001</v>
          </cell>
          <cell r="G330" t="str">
            <v>HOGAR AGRUPADO SITIONUEVO</v>
          </cell>
          <cell r="H330" t="str">
            <v>CELENIS   MANGA YEPES</v>
          </cell>
          <cell r="I330" t="str">
            <v>CALLE 2 No 11-35  SITIO NUEVO</v>
          </cell>
          <cell r="J330" t="str">
            <v>3215656778</v>
          </cell>
          <cell r="K330" t="str">
            <v>42000500000301</v>
          </cell>
          <cell r="L330" t="str">
            <v>HCB - GRUPALES TIEMPO COMPLETO</v>
          </cell>
          <cell r="M330" t="str">
            <v>C-320-1504-4-0-15</v>
          </cell>
          <cell r="N330" t="str">
            <v>HCB - TRADICIONAL AGRUPADOS TIEMPO COMPLETO.</v>
          </cell>
          <cell r="O330">
            <v>1</v>
          </cell>
          <cell r="P330">
            <v>60</v>
          </cell>
          <cell r="Q330">
            <v>60</v>
          </cell>
          <cell r="R330">
            <v>259.20001220703125</v>
          </cell>
          <cell r="S330">
            <v>0</v>
          </cell>
          <cell r="T330">
            <v>72.900001525878906</v>
          </cell>
          <cell r="U330">
            <v>18.899999618530273</v>
          </cell>
          <cell r="V330">
            <v>77.400001525878906</v>
          </cell>
          <cell r="W330">
            <v>23.399999618530273</v>
          </cell>
          <cell r="X330">
            <v>66.599998474121094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47745</v>
          </cell>
          <cell r="AF330" t="str">
            <v>SITIONUEVO</v>
          </cell>
          <cell r="AG330" t="str">
            <v>Unidades Servicios</v>
          </cell>
          <cell r="AH330" t="str">
            <v>SI</v>
          </cell>
        </row>
        <row r="331">
          <cell r="F331">
            <v>4704745395</v>
          </cell>
          <cell r="G331" t="str">
            <v>ABAJO</v>
          </cell>
          <cell r="H331" t="str">
            <v>YULI  GUTIERREZ CARDENAS</v>
          </cell>
          <cell r="I331" t="str">
            <v>KRA 17 No 2-04 BARRIO RINCON</v>
          </cell>
          <cell r="J331" t="str">
            <v>3008262942</v>
          </cell>
          <cell r="K331" t="str">
            <v>42000500000102</v>
          </cell>
          <cell r="L331" t="str">
            <v>HCB - FAMILIARES MEDIO TIEMPO</v>
          </cell>
          <cell r="M331" t="str">
            <v>C-320-1504-4-0-12</v>
          </cell>
          <cell r="N331" t="str">
            <v>HCB - TRADICIONALES FAMILIARES MEDIO TIEMPO.</v>
          </cell>
          <cell r="O331">
            <v>24</v>
          </cell>
          <cell r="P331">
            <v>288</v>
          </cell>
          <cell r="Q331">
            <v>288</v>
          </cell>
          <cell r="R331">
            <v>2501.280029296875</v>
          </cell>
          <cell r="S331">
            <v>0</v>
          </cell>
          <cell r="T331">
            <v>349.92001342773437</v>
          </cell>
          <cell r="U331">
            <v>90.720001220703125</v>
          </cell>
          <cell r="V331">
            <v>349.92001342773437</v>
          </cell>
          <cell r="W331">
            <v>112.31999969482422</v>
          </cell>
          <cell r="X331">
            <v>82.080001831054687</v>
          </cell>
          <cell r="Y331">
            <v>90.720001220703125</v>
          </cell>
          <cell r="Z331">
            <v>349.92001342773437</v>
          </cell>
          <cell r="AA331">
            <v>345.60000610351562</v>
          </cell>
          <cell r="AB331">
            <v>354.239990234375</v>
          </cell>
          <cell r="AC331">
            <v>367.20001220703125</v>
          </cell>
          <cell r="AD331">
            <v>8.6400003433227539</v>
          </cell>
          <cell r="AE331">
            <v>47745</v>
          </cell>
          <cell r="AF331" t="str">
            <v>SITIONUEVO</v>
          </cell>
          <cell r="AG331" t="str">
            <v>Unidades Servicios</v>
          </cell>
          <cell r="AH331" t="str">
            <v>SI</v>
          </cell>
        </row>
        <row r="332">
          <cell r="F332">
            <v>4704745396</v>
          </cell>
          <cell r="G332" t="str">
            <v>BUENAVISTA</v>
          </cell>
          <cell r="H332" t="str">
            <v>Minerva    Moreno  Retamozo</v>
          </cell>
          <cell r="I332" t="str">
            <v xml:space="preserve">BUENAVISTA </v>
          </cell>
          <cell r="J332" t="str">
            <v>3107215975</v>
          </cell>
          <cell r="K332" t="str">
            <v>42000500000102</v>
          </cell>
          <cell r="L332" t="str">
            <v>HCB - FAMILIARES MEDIO TIEMPO</v>
          </cell>
          <cell r="M332" t="str">
            <v>C-320-1504-4-0-12</v>
          </cell>
          <cell r="N332" t="str">
            <v>HCB - TRADICIONALES FAMILIARES MEDIO TIEMPO.</v>
          </cell>
          <cell r="O332">
            <v>5</v>
          </cell>
          <cell r="P332">
            <v>60</v>
          </cell>
          <cell r="Q332">
            <v>60</v>
          </cell>
          <cell r="R332">
            <v>521.0999755859375</v>
          </cell>
          <cell r="S332">
            <v>0</v>
          </cell>
          <cell r="T332">
            <v>72.900001525878906</v>
          </cell>
          <cell r="U332">
            <v>18.899999618530273</v>
          </cell>
          <cell r="V332">
            <v>72.900001525878906</v>
          </cell>
          <cell r="W332">
            <v>23.399999618530273</v>
          </cell>
          <cell r="X332">
            <v>17.100000381469727</v>
          </cell>
          <cell r="Y332">
            <v>18.899999618530273</v>
          </cell>
          <cell r="Z332">
            <v>72.900001525878906</v>
          </cell>
          <cell r="AA332">
            <v>72</v>
          </cell>
          <cell r="AB332">
            <v>73.800003051757812</v>
          </cell>
          <cell r="AC332">
            <v>76.5</v>
          </cell>
          <cell r="AD332">
            <v>1.7999999523162842</v>
          </cell>
          <cell r="AE332">
            <v>47745</v>
          </cell>
          <cell r="AF332" t="str">
            <v>SITIONUEVO</v>
          </cell>
          <cell r="AG332" t="str">
            <v>Unidades Servicios</v>
          </cell>
          <cell r="AH332" t="str">
            <v>SI</v>
          </cell>
        </row>
        <row r="333">
          <cell r="F333">
            <v>4704745397</v>
          </cell>
          <cell r="G333" t="str">
            <v>CARMONA</v>
          </cell>
          <cell r="H333" t="str">
            <v>NORBERTA  ISABEL MERCADO OROZCO</v>
          </cell>
          <cell r="I333" t="str">
            <v>VEREDA CARMONA</v>
          </cell>
          <cell r="J333" t="str">
            <v>3014085596</v>
          </cell>
          <cell r="K333" t="str">
            <v>42000500000102</v>
          </cell>
          <cell r="L333" t="str">
            <v>HCB - FAMILIARES MEDIO TIEMPO</v>
          </cell>
          <cell r="M333" t="str">
            <v>C-320-1504-4-0-12</v>
          </cell>
          <cell r="N333" t="str">
            <v>HCB - TRADICIONALES FAMILIARES MEDIO TIEMPO.</v>
          </cell>
          <cell r="O333">
            <v>5</v>
          </cell>
          <cell r="P333">
            <v>60</v>
          </cell>
          <cell r="Q333">
            <v>60</v>
          </cell>
          <cell r="R333">
            <v>521.0999755859375</v>
          </cell>
          <cell r="S333">
            <v>0</v>
          </cell>
          <cell r="T333">
            <v>72.900001525878906</v>
          </cell>
          <cell r="U333">
            <v>18.899999618530273</v>
          </cell>
          <cell r="V333">
            <v>72.900001525878906</v>
          </cell>
          <cell r="W333">
            <v>23.399999618530273</v>
          </cell>
          <cell r="X333">
            <v>17.100000381469727</v>
          </cell>
          <cell r="Y333">
            <v>18.899999618530273</v>
          </cell>
          <cell r="Z333">
            <v>72.900001525878906</v>
          </cell>
          <cell r="AA333">
            <v>72</v>
          </cell>
          <cell r="AB333">
            <v>73.800003051757812</v>
          </cell>
          <cell r="AC333">
            <v>76.5</v>
          </cell>
          <cell r="AD333">
            <v>1.7999999523162842</v>
          </cell>
          <cell r="AE333">
            <v>47745</v>
          </cell>
          <cell r="AF333" t="str">
            <v>SITIONUEVO</v>
          </cell>
          <cell r="AG333" t="str">
            <v>Veredas</v>
          </cell>
          <cell r="AH333" t="str">
            <v>SI</v>
          </cell>
        </row>
        <row r="334">
          <cell r="F334">
            <v>4704745398</v>
          </cell>
          <cell r="G334" t="str">
            <v>CENTRO</v>
          </cell>
          <cell r="H334" t="str">
            <v>ROSALIA  DONADO AHUMADA</v>
          </cell>
          <cell r="I334" t="str">
            <v>Calle 5 No.6-33</v>
          </cell>
          <cell r="J334" t="str">
            <v>3017364385</v>
          </cell>
          <cell r="K334" t="str">
            <v>420004</v>
          </cell>
          <cell r="L334" t="str">
            <v>HOGAR COMUNITARIO - FAMI</v>
          </cell>
          <cell r="M334" t="str">
            <v>C-320-1504-4-0-10</v>
          </cell>
          <cell r="N334" t="str">
            <v>HCB - FAMI.</v>
          </cell>
          <cell r="O334">
            <v>18</v>
          </cell>
          <cell r="P334">
            <v>234</v>
          </cell>
          <cell r="Q334">
            <v>468</v>
          </cell>
          <cell r="R334">
            <v>3552.1201171875</v>
          </cell>
          <cell r="S334">
            <v>0</v>
          </cell>
          <cell r="T334">
            <v>322.92001342773437</v>
          </cell>
          <cell r="U334">
            <v>322.92001342773437</v>
          </cell>
          <cell r="V334">
            <v>322.92001342773437</v>
          </cell>
          <cell r="W334">
            <v>322.92001342773437</v>
          </cell>
          <cell r="X334">
            <v>322.92001342773437</v>
          </cell>
          <cell r="Y334">
            <v>322.92001342773437</v>
          </cell>
          <cell r="Z334">
            <v>322.92001342773437</v>
          </cell>
          <cell r="AA334">
            <v>322.92001342773437</v>
          </cell>
          <cell r="AB334">
            <v>322.92001342773437</v>
          </cell>
          <cell r="AC334">
            <v>322.92001342773437</v>
          </cell>
          <cell r="AD334">
            <v>322.92001342773437</v>
          </cell>
          <cell r="AE334">
            <v>47745</v>
          </cell>
          <cell r="AF334" t="str">
            <v>SITIONUEVO</v>
          </cell>
          <cell r="AG334" t="str">
            <v>Unidades Servicios</v>
          </cell>
          <cell r="AH334" t="str">
            <v>SI</v>
          </cell>
        </row>
        <row r="335">
          <cell r="F335">
            <v>4704745398</v>
          </cell>
          <cell r="G335" t="str">
            <v>CENTRO</v>
          </cell>
          <cell r="H335" t="str">
            <v>ROSALIA  DONADO AHUMADA</v>
          </cell>
          <cell r="I335" t="str">
            <v>Calle 5 No.6-33</v>
          </cell>
          <cell r="J335" t="str">
            <v>3017364385</v>
          </cell>
          <cell r="K335" t="str">
            <v>420053</v>
          </cell>
          <cell r="L335" t="str">
            <v>HOGAR COMUNITARIO - FAMI - DESPLAZADOS</v>
          </cell>
          <cell r="M335" t="str">
            <v>C-320-1504-2-0-2-4</v>
          </cell>
          <cell r="N335" t="str">
            <v>HCB - FAMI - DESPLAZADOS.</v>
          </cell>
          <cell r="O335">
            <v>1</v>
          </cell>
          <cell r="P335">
            <v>13</v>
          </cell>
          <cell r="Q335">
            <v>26</v>
          </cell>
          <cell r="R335">
            <v>197.33999633789062</v>
          </cell>
          <cell r="S335">
            <v>0</v>
          </cell>
          <cell r="T335">
            <v>17.940000534057617</v>
          </cell>
          <cell r="U335">
            <v>17.940000534057617</v>
          </cell>
          <cell r="V335">
            <v>17.940000534057617</v>
          </cell>
          <cell r="W335">
            <v>17.940000534057617</v>
          </cell>
          <cell r="X335">
            <v>17.940000534057617</v>
          </cell>
          <cell r="Y335">
            <v>17.940000534057617</v>
          </cell>
          <cell r="Z335">
            <v>17.940000534057617</v>
          </cell>
          <cell r="AA335">
            <v>17.940000534057617</v>
          </cell>
          <cell r="AB335">
            <v>17.940000534057617</v>
          </cell>
          <cell r="AC335">
            <v>17.940000534057617</v>
          </cell>
          <cell r="AD335">
            <v>17.940000534057617</v>
          </cell>
          <cell r="AE335">
            <v>47745</v>
          </cell>
          <cell r="AF335" t="str">
            <v>SITIONUEVO</v>
          </cell>
          <cell r="AG335" t="str">
            <v>Unidades Servicios</v>
          </cell>
          <cell r="AH335" t="str">
            <v>SI</v>
          </cell>
        </row>
        <row r="336">
          <cell r="F336">
            <v>4704745399</v>
          </cell>
          <cell r="G336" t="str">
            <v>BODEGA ALCALDIA MUNICIPAL SITIONUEVO</v>
          </cell>
          <cell r="H336" t="str">
            <v>YUNELY    CAMACHO</v>
          </cell>
          <cell r="I336" t="str">
            <v>CALLE PRINCIPAL - Palacio Municipal</v>
          </cell>
          <cell r="J336" t="str">
            <v>3145902904</v>
          </cell>
          <cell r="K336" t="str">
            <v>420003</v>
          </cell>
          <cell r="L336" t="str">
            <v>MATERNO INFANTIL</v>
          </cell>
          <cell r="M336" t="str">
            <v>C-320-1504-4-0-1</v>
          </cell>
          <cell r="N336" t="str">
            <v>MATERNO INFANTIL.</v>
          </cell>
          <cell r="O336">
            <v>3</v>
          </cell>
          <cell r="P336">
            <v>350</v>
          </cell>
          <cell r="Q336">
            <v>350</v>
          </cell>
          <cell r="R336">
            <v>5670</v>
          </cell>
          <cell r="S336">
            <v>0</v>
          </cell>
          <cell r="T336">
            <v>0</v>
          </cell>
          <cell r="U336">
            <v>0</v>
          </cell>
          <cell r="V336">
            <v>630</v>
          </cell>
          <cell r="W336">
            <v>630</v>
          </cell>
          <cell r="X336">
            <v>630</v>
          </cell>
          <cell r="Y336">
            <v>630</v>
          </cell>
          <cell r="Z336">
            <v>630</v>
          </cell>
          <cell r="AA336">
            <v>630</v>
          </cell>
          <cell r="AB336">
            <v>630</v>
          </cell>
          <cell r="AC336">
            <v>630</v>
          </cell>
          <cell r="AD336">
            <v>630</v>
          </cell>
          <cell r="AE336">
            <v>47745</v>
          </cell>
          <cell r="AF336" t="str">
            <v>SITIONUEVO</v>
          </cell>
          <cell r="AG336" t="str">
            <v>Alcaldias,Gobernaciones</v>
          </cell>
          <cell r="AH336" t="str">
            <v>SI</v>
          </cell>
        </row>
        <row r="337">
          <cell r="F337">
            <v>4704745399</v>
          </cell>
          <cell r="G337" t="str">
            <v>BODEGA ALCALDIA MUNICIPAL SITIONUEVO</v>
          </cell>
          <cell r="H337" t="str">
            <v>YUNELY    CAMACHO</v>
          </cell>
          <cell r="I337" t="str">
            <v>CALLE PRINCIPAL - Palacio Municipal</v>
          </cell>
          <cell r="J337" t="str">
            <v>3145902904</v>
          </cell>
          <cell r="K337" t="str">
            <v>420012000002</v>
          </cell>
          <cell r="L337" t="str">
            <v>ORGANISMOS DE SALUD</v>
          </cell>
          <cell r="M337" t="str">
            <v>C-320-1504-4-0-8</v>
          </cell>
          <cell r="N337" t="str">
            <v>RECUPERACIÓN NUTRICIONAL - ORGANISMOS DE SALUD.</v>
          </cell>
          <cell r="O337">
            <v>1</v>
          </cell>
          <cell r="P337">
            <v>50</v>
          </cell>
          <cell r="Q337">
            <v>150</v>
          </cell>
          <cell r="R337">
            <v>495</v>
          </cell>
          <cell r="S337">
            <v>0</v>
          </cell>
          <cell r="T337">
            <v>45</v>
          </cell>
          <cell r="U337">
            <v>45</v>
          </cell>
          <cell r="V337">
            <v>45</v>
          </cell>
          <cell r="W337">
            <v>45</v>
          </cell>
          <cell r="X337">
            <v>45</v>
          </cell>
          <cell r="Y337">
            <v>45</v>
          </cell>
          <cell r="Z337">
            <v>45</v>
          </cell>
          <cell r="AA337">
            <v>45</v>
          </cell>
          <cell r="AB337">
            <v>45</v>
          </cell>
          <cell r="AC337">
            <v>45</v>
          </cell>
          <cell r="AD337">
            <v>45</v>
          </cell>
          <cell r="AE337">
            <v>47745</v>
          </cell>
          <cell r="AF337" t="str">
            <v>SITIONUEVO</v>
          </cell>
          <cell r="AG337" t="str">
            <v>Alcaldias,Gobernaciones</v>
          </cell>
          <cell r="AH337" t="str">
            <v>SI</v>
          </cell>
        </row>
        <row r="338">
          <cell r="F338">
            <v>4704745399</v>
          </cell>
          <cell r="G338" t="str">
            <v>BODEGA ALCALDIA MUNICIPAL SITIONUEVO</v>
          </cell>
          <cell r="H338" t="str">
            <v>YUNELY    CAMACHO</v>
          </cell>
          <cell r="I338" t="str">
            <v>CALLE PRINCIPAL - Palacio Municipal</v>
          </cell>
          <cell r="J338" t="str">
            <v>3145902904</v>
          </cell>
          <cell r="K338" t="str">
            <v>420015000004</v>
          </cell>
          <cell r="L338" t="str">
            <v>ALMUERZO</v>
          </cell>
          <cell r="M338" t="str">
            <v>C-320-1504-5-0-2</v>
          </cell>
          <cell r="N338" t="str">
            <v>PROGRAMA DE ALIMENTACIÓN ESCOLAR - PAE - ALMUERZO.</v>
          </cell>
          <cell r="O338">
            <v>8</v>
          </cell>
          <cell r="P338">
            <v>904</v>
          </cell>
          <cell r="Q338">
            <v>904</v>
          </cell>
          <cell r="R338">
            <v>1627.199951171875</v>
          </cell>
          <cell r="S338">
            <v>18.079999923706055</v>
          </cell>
          <cell r="T338">
            <v>162.72000122070312</v>
          </cell>
          <cell r="U338">
            <v>189.83999633789062</v>
          </cell>
          <cell r="V338">
            <v>144.63999938964844</v>
          </cell>
          <cell r="W338">
            <v>189.83999633789062</v>
          </cell>
          <cell r="X338">
            <v>126.55999755859375</v>
          </cell>
          <cell r="Y338">
            <v>63.279998779296875</v>
          </cell>
          <cell r="Z338">
            <v>189.83999633789062</v>
          </cell>
          <cell r="AA338">
            <v>180.80000305175781</v>
          </cell>
          <cell r="AB338">
            <v>162.72000122070312</v>
          </cell>
          <cell r="AC338">
            <v>180.80000305175781</v>
          </cell>
          <cell r="AD338">
            <v>18.079999923706055</v>
          </cell>
          <cell r="AE338">
            <v>47745</v>
          </cell>
          <cell r="AF338" t="str">
            <v>SITIONUEVO</v>
          </cell>
          <cell r="AG338" t="str">
            <v>Alcaldias,Gobernaciones</v>
          </cell>
          <cell r="AH338" t="str">
            <v>SI</v>
          </cell>
        </row>
        <row r="339">
          <cell r="F339">
            <v>4704745399</v>
          </cell>
          <cell r="G339" t="str">
            <v>BODEGA ALCALDIA MUNICIPAL SITIONUEVO</v>
          </cell>
          <cell r="H339" t="str">
            <v>YUNELY    CAMACHO</v>
          </cell>
          <cell r="I339" t="str">
            <v>CALLE PRINCIPAL - Palacio Municipal</v>
          </cell>
          <cell r="J339" t="str">
            <v>3145902904</v>
          </cell>
          <cell r="K339" t="str">
            <v>420015000005</v>
          </cell>
          <cell r="L339" t="str">
            <v>DESAYUNO</v>
          </cell>
          <cell r="M339" t="str">
            <v>C-320-1504-5-0-1</v>
          </cell>
          <cell r="N339" t="str">
            <v>PROGRAMA DE ALIMENTACIÓN ESCOLAR - PAE - DESAYUNO.</v>
          </cell>
          <cell r="O339">
            <v>11</v>
          </cell>
          <cell r="P339">
            <v>1415</v>
          </cell>
          <cell r="Q339">
            <v>1415</v>
          </cell>
          <cell r="R339">
            <v>2547</v>
          </cell>
          <cell r="S339">
            <v>28.299999237060547</v>
          </cell>
          <cell r="T339">
            <v>254.69999694824219</v>
          </cell>
          <cell r="U339">
            <v>297.14999389648437</v>
          </cell>
          <cell r="V339">
            <v>226.39999389648437</v>
          </cell>
          <cell r="W339">
            <v>297.14999389648437</v>
          </cell>
          <cell r="X339">
            <v>198.10000610351562</v>
          </cell>
          <cell r="Y339">
            <v>99.050003051757813</v>
          </cell>
          <cell r="Z339">
            <v>297.14999389648437</v>
          </cell>
          <cell r="AA339">
            <v>283</v>
          </cell>
          <cell r="AB339">
            <v>254.69999694824219</v>
          </cell>
          <cell r="AC339">
            <v>283</v>
          </cell>
          <cell r="AD339">
            <v>28.299999237060547</v>
          </cell>
          <cell r="AE339">
            <v>47745</v>
          </cell>
          <cell r="AF339" t="str">
            <v>SITIONUEVO</v>
          </cell>
          <cell r="AG339" t="str">
            <v>Alcaldias,Gobernaciones</v>
          </cell>
          <cell r="AH339" t="str">
            <v>SI</v>
          </cell>
        </row>
        <row r="340">
          <cell r="F340">
            <v>4704745399</v>
          </cell>
          <cell r="G340" t="str">
            <v>BODEGA ALCALDIA MUNICIPAL SITIONUEVO</v>
          </cell>
          <cell r="H340" t="str">
            <v>YUNELY    CAMACHO</v>
          </cell>
          <cell r="I340" t="str">
            <v>CALLE PRINCIPAL - Palacio Municipal</v>
          </cell>
          <cell r="J340" t="str">
            <v>3145902904</v>
          </cell>
          <cell r="K340" t="str">
            <v>420057000004</v>
          </cell>
          <cell r="L340" t="str">
            <v>ALMUERZO - DESPLAZADOS</v>
          </cell>
          <cell r="M340" t="str">
            <v>C-320-1504-2-0-3-2</v>
          </cell>
          <cell r="N340" t="str">
            <v>PROGRAMA DE ALIMENTACIÓN ESCOLAR - PAE - ALMUERZO - DESPLAZADOS.</v>
          </cell>
          <cell r="O340">
            <v>3</v>
          </cell>
          <cell r="P340">
            <v>546</v>
          </cell>
          <cell r="Q340">
            <v>546</v>
          </cell>
          <cell r="R340">
            <v>982.79998779296875</v>
          </cell>
          <cell r="S340">
            <v>10.920000076293945</v>
          </cell>
          <cell r="T340">
            <v>98.279998779296875</v>
          </cell>
          <cell r="U340">
            <v>114.66000366210937</v>
          </cell>
          <cell r="V340">
            <v>87.360000610351563</v>
          </cell>
          <cell r="W340">
            <v>114.66000366210937</v>
          </cell>
          <cell r="X340">
            <v>76.44000244140625</v>
          </cell>
          <cell r="Y340">
            <v>38.220001220703125</v>
          </cell>
          <cell r="Z340">
            <v>114.66000366210937</v>
          </cell>
          <cell r="AA340">
            <v>109.19999694824219</v>
          </cell>
          <cell r="AB340">
            <v>98.279998779296875</v>
          </cell>
          <cell r="AC340">
            <v>109.19999694824219</v>
          </cell>
          <cell r="AD340">
            <v>10.920000076293945</v>
          </cell>
          <cell r="AE340">
            <v>47745</v>
          </cell>
          <cell r="AF340" t="str">
            <v>SITIONUEVO</v>
          </cell>
          <cell r="AG340" t="str">
            <v>Alcaldias,Gobernaciones</v>
          </cell>
          <cell r="AH340" t="str">
            <v>SI</v>
          </cell>
        </row>
        <row r="341">
          <cell r="F341">
            <v>4704745400</v>
          </cell>
          <cell r="G341" t="str">
            <v>NUEVA VENECIA</v>
          </cell>
          <cell r="H341" t="str">
            <v>Angela     Donado  Gutierrez</v>
          </cell>
          <cell r="I341" t="str">
            <v xml:space="preserve">NUEVAVENECIA </v>
          </cell>
          <cell r="J341" t="str">
            <v>3126249700</v>
          </cell>
          <cell r="K341" t="str">
            <v>42000500000102</v>
          </cell>
          <cell r="L341" t="str">
            <v>HCB - FAMILIARES MEDIO TIEMPO</v>
          </cell>
          <cell r="M341" t="str">
            <v>C-320-1504-4-0-12</v>
          </cell>
          <cell r="N341" t="str">
            <v>HCB - TRADICIONALES FAMILIARES MEDIO TIEMPO.</v>
          </cell>
          <cell r="O341">
            <v>13</v>
          </cell>
          <cell r="P341">
            <v>156</v>
          </cell>
          <cell r="Q341">
            <v>156</v>
          </cell>
          <cell r="R341">
            <v>1354.8599853515625</v>
          </cell>
          <cell r="S341">
            <v>0</v>
          </cell>
          <cell r="T341">
            <v>189.53999328613281</v>
          </cell>
          <cell r="U341">
            <v>49.139999389648438</v>
          </cell>
          <cell r="V341">
            <v>189.53999328613281</v>
          </cell>
          <cell r="W341">
            <v>60.840000152587891</v>
          </cell>
          <cell r="X341">
            <v>44.459999084472656</v>
          </cell>
          <cell r="Y341">
            <v>49.139999389648438</v>
          </cell>
          <cell r="Z341">
            <v>189.53999328613281</v>
          </cell>
          <cell r="AA341">
            <v>187.19999694824219</v>
          </cell>
          <cell r="AB341">
            <v>191.8800048828125</v>
          </cell>
          <cell r="AC341">
            <v>198.89999389648437</v>
          </cell>
          <cell r="AD341">
            <v>4.679999828338623</v>
          </cell>
          <cell r="AE341">
            <v>47745</v>
          </cell>
          <cell r="AF341" t="str">
            <v>SITIONUEVO</v>
          </cell>
          <cell r="AG341" t="str">
            <v>Unidades Servicios</v>
          </cell>
          <cell r="AH341" t="str">
            <v>SI</v>
          </cell>
        </row>
        <row r="342">
          <cell r="F342">
            <v>4704745401</v>
          </cell>
          <cell r="G342" t="str">
            <v>PALERMO</v>
          </cell>
          <cell r="H342" t="str">
            <v>Gladys   Barcinilla  Garcia</v>
          </cell>
          <cell r="I342" t="str">
            <v>Calle 2 No.4-07</v>
          </cell>
          <cell r="J342" t="str">
            <v>3153413390</v>
          </cell>
          <cell r="K342" t="str">
            <v>42000500000102</v>
          </cell>
          <cell r="L342" t="str">
            <v>HCB - FAMILIARES MEDIO TIEMPO</v>
          </cell>
          <cell r="M342" t="str">
            <v>C-320-1504-4-0-12</v>
          </cell>
          <cell r="N342" t="str">
            <v>HCB - TRADICIONALES FAMILIARES MEDIO TIEMPO.</v>
          </cell>
          <cell r="O342">
            <v>6</v>
          </cell>
          <cell r="P342">
            <v>72</v>
          </cell>
          <cell r="Q342">
            <v>72</v>
          </cell>
          <cell r="R342">
            <v>625.32000732421875</v>
          </cell>
          <cell r="S342">
            <v>0</v>
          </cell>
          <cell r="T342">
            <v>87.480003356933594</v>
          </cell>
          <cell r="U342">
            <v>22.680000305175781</v>
          </cell>
          <cell r="V342">
            <v>87.480003356933594</v>
          </cell>
          <cell r="W342">
            <v>28.079999923706055</v>
          </cell>
          <cell r="X342">
            <v>20.520000457763672</v>
          </cell>
          <cell r="Y342">
            <v>22.680000305175781</v>
          </cell>
          <cell r="Z342">
            <v>87.480003356933594</v>
          </cell>
          <cell r="AA342">
            <v>86.400001525878906</v>
          </cell>
          <cell r="AB342">
            <v>88.55999755859375</v>
          </cell>
          <cell r="AC342">
            <v>91.800003051757813</v>
          </cell>
          <cell r="AD342">
            <v>2.1600000858306885</v>
          </cell>
          <cell r="AE342">
            <v>47745</v>
          </cell>
          <cell r="AF342" t="str">
            <v>SITIONUEVO</v>
          </cell>
          <cell r="AG342" t="str">
            <v>Unidades Servicios</v>
          </cell>
          <cell r="AH342" t="str">
            <v>SI</v>
          </cell>
        </row>
        <row r="343">
          <cell r="F343">
            <v>4704745401</v>
          </cell>
          <cell r="G343" t="str">
            <v>PALERMO</v>
          </cell>
          <cell r="H343" t="str">
            <v>Gladys   Barcinilla  Garcia</v>
          </cell>
          <cell r="I343" t="str">
            <v>Calle 2 No.4-07</v>
          </cell>
          <cell r="J343" t="str">
            <v>3153413390</v>
          </cell>
          <cell r="K343" t="str">
            <v>420053</v>
          </cell>
          <cell r="L343" t="str">
            <v>HOGAR COMUNITARIO - FAMI - DESPLAZADOS</v>
          </cell>
          <cell r="M343" t="str">
            <v>C-320-1504-2-0-2-4</v>
          </cell>
          <cell r="N343" t="str">
            <v>HCB - FAMI - DESPLAZADOS.</v>
          </cell>
          <cell r="O343">
            <v>1</v>
          </cell>
          <cell r="P343">
            <v>13</v>
          </cell>
          <cell r="Q343">
            <v>26</v>
          </cell>
          <cell r="R343">
            <v>197.33999633789062</v>
          </cell>
          <cell r="S343">
            <v>0</v>
          </cell>
          <cell r="T343">
            <v>17.940000534057617</v>
          </cell>
          <cell r="U343">
            <v>17.940000534057617</v>
          </cell>
          <cell r="V343">
            <v>17.940000534057617</v>
          </cell>
          <cell r="W343">
            <v>17.940000534057617</v>
          </cell>
          <cell r="X343">
            <v>17.940000534057617</v>
          </cell>
          <cell r="Y343">
            <v>17.940000534057617</v>
          </cell>
          <cell r="Z343">
            <v>17.940000534057617</v>
          </cell>
          <cell r="AA343">
            <v>17.940000534057617</v>
          </cell>
          <cell r="AB343">
            <v>17.940000534057617</v>
          </cell>
          <cell r="AC343">
            <v>17.940000534057617</v>
          </cell>
          <cell r="AD343">
            <v>17.940000534057617</v>
          </cell>
          <cell r="AE343">
            <v>47745</v>
          </cell>
          <cell r="AF343" t="str">
            <v>SITIONUEVO</v>
          </cell>
          <cell r="AG343" t="str">
            <v>Unidades Servicios</v>
          </cell>
          <cell r="AH343" t="str">
            <v>SI</v>
          </cell>
        </row>
        <row r="344">
          <cell r="F344">
            <v>4704745401</v>
          </cell>
          <cell r="G344" t="str">
            <v>PALERMO</v>
          </cell>
          <cell r="H344" t="str">
            <v>Gladys   Barcinilla  Garcia</v>
          </cell>
          <cell r="I344" t="str">
            <v>Calle 2 No.4-07</v>
          </cell>
          <cell r="J344" t="str">
            <v>3153413390</v>
          </cell>
          <cell r="K344" t="str">
            <v>42005400000102</v>
          </cell>
          <cell r="L344" t="str">
            <v>HCB - FAMILIARES MEDIO TIEMPO - DESPL</v>
          </cell>
          <cell r="M344" t="str">
            <v>C-320-1504-2-0-2-6</v>
          </cell>
          <cell r="N344" t="str">
            <v>HCB - TRADICIONALES FAMILIARES MEDIO TIEMPO - DESPLAZADOS.</v>
          </cell>
          <cell r="O344">
            <v>2</v>
          </cell>
          <cell r="P344">
            <v>24</v>
          </cell>
          <cell r="Q344">
            <v>24</v>
          </cell>
          <cell r="R344">
            <v>229.67999267578125</v>
          </cell>
          <cell r="S344">
            <v>0</v>
          </cell>
          <cell r="T344">
            <v>29.159999847412109</v>
          </cell>
          <cell r="U344">
            <v>7.559999942779541</v>
          </cell>
          <cell r="V344">
            <v>29.159999847412109</v>
          </cell>
          <cell r="W344">
            <v>9.3599996566772461</v>
          </cell>
          <cell r="X344">
            <v>26.639999389648437</v>
          </cell>
          <cell r="Y344">
            <v>9</v>
          </cell>
          <cell r="Z344">
            <v>29.159999847412109</v>
          </cell>
          <cell r="AA344">
            <v>28.799999237060547</v>
          </cell>
          <cell r="AB344">
            <v>29.520000457763672</v>
          </cell>
          <cell r="AC344">
            <v>30.600000381469727</v>
          </cell>
          <cell r="AD344">
            <v>0.72000002861022949</v>
          </cell>
          <cell r="AE344">
            <v>47745</v>
          </cell>
          <cell r="AF344" t="str">
            <v>SITIONUEVO</v>
          </cell>
          <cell r="AG344" t="str">
            <v>Unidades Servicios</v>
          </cell>
          <cell r="AH344" t="str">
            <v>SI</v>
          </cell>
        </row>
        <row r="345">
          <cell r="F345">
            <v>4704745402</v>
          </cell>
          <cell r="G345" t="str">
            <v>EL RINCÓN</v>
          </cell>
          <cell r="H345" t="str">
            <v>Erika   Mendoza  Gutierrez</v>
          </cell>
          <cell r="I345" t="str">
            <v>Calle 6 No.5-39</v>
          </cell>
          <cell r="J345" t="str">
            <v>3006423311</v>
          </cell>
          <cell r="K345" t="str">
            <v>42000500000102</v>
          </cell>
          <cell r="L345" t="str">
            <v>HCB - FAMILIARES MEDIO TIEMPO</v>
          </cell>
          <cell r="M345" t="str">
            <v>C-320-1504-4-0-12</v>
          </cell>
          <cell r="N345" t="str">
            <v>HCB - TRADICIONALES FAMILIARES MEDIO TIEMPO.</v>
          </cell>
          <cell r="O345">
            <v>20</v>
          </cell>
          <cell r="P345">
            <v>240</v>
          </cell>
          <cell r="Q345">
            <v>240</v>
          </cell>
          <cell r="R345">
            <v>2084.39990234375</v>
          </cell>
          <cell r="S345">
            <v>0</v>
          </cell>
          <cell r="T345">
            <v>291.60000610351562</v>
          </cell>
          <cell r="U345">
            <v>75.599998474121094</v>
          </cell>
          <cell r="V345">
            <v>291.60000610351562</v>
          </cell>
          <cell r="W345">
            <v>93.599998474121094</v>
          </cell>
          <cell r="X345">
            <v>68.400001525878906</v>
          </cell>
          <cell r="Y345">
            <v>75.599998474121094</v>
          </cell>
          <cell r="Z345">
            <v>291.60000610351562</v>
          </cell>
          <cell r="AA345">
            <v>288</v>
          </cell>
          <cell r="AB345">
            <v>295.20001220703125</v>
          </cell>
          <cell r="AC345">
            <v>306</v>
          </cell>
          <cell r="AD345">
            <v>7.1999998092651367</v>
          </cell>
          <cell r="AE345">
            <v>47745</v>
          </cell>
          <cell r="AF345" t="str">
            <v>SITIONUEVO</v>
          </cell>
          <cell r="AG345" t="str">
            <v>Unidades Servicios</v>
          </cell>
          <cell r="AH345" t="str">
            <v>SI</v>
          </cell>
        </row>
        <row r="346">
          <cell r="F346">
            <v>4704745402</v>
          </cell>
          <cell r="G346" t="str">
            <v>EL RINCÓN</v>
          </cell>
          <cell r="H346" t="str">
            <v>Erika   Mendoza  Gutierrez</v>
          </cell>
          <cell r="I346" t="str">
            <v>Calle 6 No.5-39</v>
          </cell>
          <cell r="J346" t="str">
            <v>3006423311</v>
          </cell>
          <cell r="K346" t="str">
            <v>42005400000102</v>
          </cell>
          <cell r="L346" t="str">
            <v>HCB - FAMILIARES MEDIO TIEMPO - DESPL</v>
          </cell>
          <cell r="M346" t="str">
            <v>C-320-1504-2-0-2-6</v>
          </cell>
          <cell r="N346" t="str">
            <v>HCB - TRADICIONALES FAMILIARES MEDIO TIEMPO - DESPLAZADOS.</v>
          </cell>
          <cell r="O346">
            <v>1</v>
          </cell>
          <cell r="P346">
            <v>12</v>
          </cell>
          <cell r="Q346">
            <v>12</v>
          </cell>
          <cell r="R346">
            <v>114.83999633789063</v>
          </cell>
          <cell r="S346">
            <v>0</v>
          </cell>
          <cell r="T346">
            <v>14.579999923706055</v>
          </cell>
          <cell r="U346">
            <v>3.7799999713897705</v>
          </cell>
          <cell r="V346">
            <v>14.579999923706055</v>
          </cell>
          <cell r="W346">
            <v>4.679999828338623</v>
          </cell>
          <cell r="X346">
            <v>13.319999694824219</v>
          </cell>
          <cell r="Y346">
            <v>4.5</v>
          </cell>
          <cell r="Z346">
            <v>14.579999923706055</v>
          </cell>
          <cell r="AA346">
            <v>14.399999618530273</v>
          </cell>
          <cell r="AB346">
            <v>14.760000228881836</v>
          </cell>
          <cell r="AC346">
            <v>15.300000190734863</v>
          </cell>
          <cell r="AD346">
            <v>0.36000001430511475</v>
          </cell>
          <cell r="AE346">
            <v>47745</v>
          </cell>
          <cell r="AF346" t="str">
            <v>SITIONUEVO</v>
          </cell>
          <cell r="AG346" t="str">
            <v>Unidades Servicios</v>
          </cell>
          <cell r="AH346" t="str">
            <v>SI</v>
          </cell>
        </row>
        <row r="347">
          <cell r="F347">
            <v>47049800001</v>
          </cell>
          <cell r="G347" t="str">
            <v>HOGAR AGRUPADO SEVILLA</v>
          </cell>
          <cell r="H347" t="str">
            <v>YAQUELIN    ESTHER PRADO VACA</v>
          </cell>
          <cell r="I347" t="str">
            <v xml:space="preserve">CALLE 7 CARRERA 7 BARRIO LA INMACULADA SEVILLA CENTRO      </v>
          </cell>
          <cell r="J347" t="str">
            <v xml:space="preserve">3013504934 </v>
          </cell>
          <cell r="K347" t="str">
            <v>42000500000301</v>
          </cell>
          <cell r="L347" t="str">
            <v>HCB - GRUPALES TIEMPO COMPLETO</v>
          </cell>
          <cell r="M347" t="str">
            <v>C-320-1504-4-0-15</v>
          </cell>
          <cell r="N347" t="str">
            <v>HCB - TRADICIONAL AGRUPADOS TIEMPO COMPLETO.</v>
          </cell>
          <cell r="O347">
            <v>1</v>
          </cell>
          <cell r="P347">
            <v>96</v>
          </cell>
          <cell r="Q347">
            <v>96</v>
          </cell>
          <cell r="R347">
            <v>445.32000732421875</v>
          </cell>
          <cell r="S347">
            <v>0</v>
          </cell>
          <cell r="T347">
            <v>116.63999938964844</v>
          </cell>
          <cell r="U347">
            <v>30.239999771118164</v>
          </cell>
          <cell r="V347">
            <v>139.13999938964844</v>
          </cell>
          <cell r="W347">
            <v>52.740001678466797</v>
          </cell>
          <cell r="X347">
            <v>106.55999755859375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47980</v>
          </cell>
          <cell r="AF347" t="str">
            <v>ZONA BANANERA</v>
          </cell>
          <cell r="AG347" t="str">
            <v>Unidades Servicios</v>
          </cell>
          <cell r="AH347" t="str">
            <v>NO</v>
          </cell>
        </row>
        <row r="348">
          <cell r="F348">
            <v>47049800002</v>
          </cell>
          <cell r="G348" t="str">
            <v>HOGAR AGRUPADO TUCURINCA</v>
          </cell>
          <cell r="H348" t="str">
            <v>ENORVITA   CANTILLO YANCE</v>
          </cell>
          <cell r="I348" t="str">
            <v xml:space="preserve">CALLE 8 NUM 10-10 TUCURINCA BARRIO EL CAMPO  </v>
          </cell>
          <cell r="J348" t="str">
            <v>3114047066</v>
          </cell>
          <cell r="K348" t="str">
            <v>42000500000301</v>
          </cell>
          <cell r="L348" t="str">
            <v>HCB - GRUPALES TIEMPO COMPLETO</v>
          </cell>
          <cell r="M348" t="str">
            <v>C-320-1504-4-0-15</v>
          </cell>
          <cell r="N348" t="str">
            <v>HCB - TRADICIONAL AGRUPADOS TIEMPO COMPLETO.</v>
          </cell>
          <cell r="O348">
            <v>1</v>
          </cell>
          <cell r="P348">
            <v>72</v>
          </cell>
          <cell r="Q348">
            <v>72</v>
          </cell>
          <cell r="R348">
            <v>345.239990234375</v>
          </cell>
          <cell r="S348">
            <v>0</v>
          </cell>
          <cell r="T348">
            <v>87.480003356933594</v>
          </cell>
          <cell r="U348">
            <v>22.680000305175781</v>
          </cell>
          <cell r="V348">
            <v>109.98000335693359</v>
          </cell>
          <cell r="W348">
            <v>45.180000305175781</v>
          </cell>
          <cell r="X348">
            <v>79.919998168945313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47980</v>
          </cell>
          <cell r="AF348" t="str">
            <v>ZONA BANANERA</v>
          </cell>
          <cell r="AG348" t="str">
            <v>Unidades Servicios</v>
          </cell>
          <cell r="AH348" t="str">
            <v>NO</v>
          </cell>
        </row>
        <row r="349">
          <cell r="F349">
            <v>47049800003</v>
          </cell>
          <cell r="G349" t="str">
            <v xml:space="preserve">HOGAR AGRUPADO VARELA </v>
          </cell>
          <cell r="H349" t="str">
            <v>MARIA  BUSTAMANTE MALDONADO</v>
          </cell>
          <cell r="I349" t="str">
            <v xml:space="preserve">Carrera 3 calle 3 65 </v>
          </cell>
          <cell r="J349" t="str">
            <v>3126418775</v>
          </cell>
          <cell r="K349" t="str">
            <v>42000500000301</v>
          </cell>
          <cell r="L349" t="str">
            <v>HCB - GRUPALES TIEMPO COMPLETO</v>
          </cell>
          <cell r="M349" t="str">
            <v>C-320-1504-4-0-15</v>
          </cell>
          <cell r="N349" t="str">
            <v>HCB - TRADICIONAL AGRUPADOS TIEMPO COMPLETO.</v>
          </cell>
          <cell r="O349">
            <v>1</v>
          </cell>
          <cell r="P349">
            <v>132</v>
          </cell>
          <cell r="Q349">
            <v>132</v>
          </cell>
          <cell r="R349">
            <v>595.44000244140625</v>
          </cell>
          <cell r="S349">
            <v>0</v>
          </cell>
          <cell r="T349">
            <v>160.3800048828125</v>
          </cell>
          <cell r="U349">
            <v>41.580001831054688</v>
          </cell>
          <cell r="V349">
            <v>182.8800048828125</v>
          </cell>
          <cell r="W349">
            <v>64.080001831054687</v>
          </cell>
          <cell r="X349">
            <v>146.52000427246094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47980</v>
          </cell>
          <cell r="AF349" t="str">
            <v>ZONA BANANERA</v>
          </cell>
          <cell r="AG349" t="str">
            <v>Unidades Servicios</v>
          </cell>
          <cell r="AH349" t="str">
            <v>NO</v>
          </cell>
        </row>
        <row r="350">
          <cell r="F350">
            <v>4704980411</v>
          </cell>
          <cell r="G350" t="str">
            <v>LA AGUJA</v>
          </cell>
          <cell r="H350" t="str">
            <v>LUZ  MARINA MARTINEZ JIMENEZ</v>
          </cell>
          <cell r="I350" t="str">
            <v>CALLE 1 No. 5-07</v>
          </cell>
          <cell r="J350" t="str">
            <v>3162890291</v>
          </cell>
          <cell r="K350" t="str">
            <v>42000500000102</v>
          </cell>
          <cell r="L350" t="str">
            <v>HCB - FAMILIARES MEDIO TIEMPO</v>
          </cell>
          <cell r="M350" t="str">
            <v>C-320-1504-4-0-12</v>
          </cell>
          <cell r="N350" t="str">
            <v>HCB - TRADICIONALES FAMILIARES MEDIO TIEMPO.</v>
          </cell>
          <cell r="O350">
            <v>4</v>
          </cell>
          <cell r="P350">
            <v>48</v>
          </cell>
          <cell r="Q350">
            <v>48</v>
          </cell>
          <cell r="R350">
            <v>416.8800048828125</v>
          </cell>
          <cell r="S350">
            <v>0</v>
          </cell>
          <cell r="T350">
            <v>58.319999694824219</v>
          </cell>
          <cell r="U350">
            <v>15.119999885559082</v>
          </cell>
          <cell r="V350">
            <v>58.319999694824219</v>
          </cell>
          <cell r="W350">
            <v>18.719999313354492</v>
          </cell>
          <cell r="X350">
            <v>13.680000305175781</v>
          </cell>
          <cell r="Y350">
            <v>15.119999885559082</v>
          </cell>
          <cell r="Z350">
            <v>58.319999694824219</v>
          </cell>
          <cell r="AA350">
            <v>57.599998474121094</v>
          </cell>
          <cell r="AB350">
            <v>59.040000915527344</v>
          </cell>
          <cell r="AC350">
            <v>61.200000762939453</v>
          </cell>
          <cell r="AD350">
            <v>1.440000057220459</v>
          </cell>
          <cell r="AE350">
            <v>47980</v>
          </cell>
          <cell r="AF350" t="str">
            <v>ZONA BANANERA</v>
          </cell>
          <cell r="AG350" t="str">
            <v>Unidades Servicios</v>
          </cell>
          <cell r="AH350" t="str">
            <v>NO</v>
          </cell>
        </row>
        <row r="351">
          <cell r="F351">
            <v>4704980414</v>
          </cell>
          <cell r="G351" t="str">
            <v>RIO FRIO</v>
          </cell>
          <cell r="H351" t="str">
            <v>Mercedes   Martinez  Charris</v>
          </cell>
          <cell r="I351" t="str">
            <v>Calle 2  # 6-26</v>
          </cell>
          <cell r="J351" t="str">
            <v>3184599774</v>
          </cell>
          <cell r="K351" t="str">
            <v>420004</v>
          </cell>
          <cell r="L351" t="str">
            <v>HOGAR COMUNITARIO - FAMI</v>
          </cell>
          <cell r="M351" t="str">
            <v>C-320-1504-4-0-10</v>
          </cell>
          <cell r="N351" t="str">
            <v>HCB - FAMI.</v>
          </cell>
          <cell r="O351">
            <v>5</v>
          </cell>
          <cell r="P351">
            <v>65</v>
          </cell>
          <cell r="Q351">
            <v>130</v>
          </cell>
          <cell r="R351">
            <v>986.70001220703125</v>
          </cell>
          <cell r="S351">
            <v>0</v>
          </cell>
          <cell r="T351">
            <v>89.699996948242188</v>
          </cell>
          <cell r="U351">
            <v>89.699996948242188</v>
          </cell>
          <cell r="V351">
            <v>89.699996948242188</v>
          </cell>
          <cell r="W351">
            <v>89.699996948242188</v>
          </cell>
          <cell r="X351">
            <v>89.699996948242188</v>
          </cell>
          <cell r="Y351">
            <v>89.699996948242188</v>
          </cell>
          <cell r="Z351">
            <v>89.699996948242188</v>
          </cell>
          <cell r="AA351">
            <v>89.699996948242188</v>
          </cell>
          <cell r="AB351">
            <v>89.699996948242188</v>
          </cell>
          <cell r="AC351">
            <v>89.699996948242188</v>
          </cell>
          <cell r="AD351">
            <v>89.699996948242188</v>
          </cell>
          <cell r="AE351">
            <v>47980</v>
          </cell>
          <cell r="AF351" t="str">
            <v>ZONA BANANERA</v>
          </cell>
          <cell r="AG351" t="str">
            <v>Unidades Servicios</v>
          </cell>
          <cell r="AH351" t="str">
            <v>NO</v>
          </cell>
        </row>
        <row r="352">
          <cell r="F352">
            <v>4704980414</v>
          </cell>
          <cell r="G352" t="str">
            <v>RIO FRIO</v>
          </cell>
          <cell r="H352" t="str">
            <v>Mercedes   Martinez  Charris</v>
          </cell>
          <cell r="I352" t="str">
            <v>Calle 2  # 6-26</v>
          </cell>
          <cell r="J352" t="str">
            <v>3184599774</v>
          </cell>
          <cell r="K352" t="str">
            <v>42000500000102</v>
          </cell>
          <cell r="L352" t="str">
            <v>HCB - FAMILIARES MEDIO TIEMPO</v>
          </cell>
          <cell r="M352" t="str">
            <v>C-320-1504-4-0-12</v>
          </cell>
          <cell r="N352" t="str">
            <v>HCB - TRADICIONALES FAMILIARES MEDIO TIEMPO.</v>
          </cell>
          <cell r="O352">
            <v>17</v>
          </cell>
          <cell r="P352">
            <v>204</v>
          </cell>
          <cell r="Q352">
            <v>204</v>
          </cell>
          <cell r="R352">
            <v>1771.739990234375</v>
          </cell>
          <cell r="S352">
            <v>0</v>
          </cell>
          <cell r="T352">
            <v>247.86000061035156</v>
          </cell>
          <cell r="U352">
            <v>64.260002136230469</v>
          </cell>
          <cell r="V352">
            <v>247.86000061035156</v>
          </cell>
          <cell r="W352">
            <v>79.55999755859375</v>
          </cell>
          <cell r="X352">
            <v>58.139999389648437</v>
          </cell>
          <cell r="Y352">
            <v>64.260002136230469</v>
          </cell>
          <cell r="Z352">
            <v>247.86000061035156</v>
          </cell>
          <cell r="AA352">
            <v>244.80000305175781</v>
          </cell>
          <cell r="AB352">
            <v>250.91999816894531</v>
          </cell>
          <cell r="AC352">
            <v>260.10000610351562</v>
          </cell>
          <cell r="AD352">
            <v>6.119999885559082</v>
          </cell>
          <cell r="AE352">
            <v>47980</v>
          </cell>
          <cell r="AF352" t="str">
            <v>ZONA BANANERA</v>
          </cell>
          <cell r="AG352" t="str">
            <v>Unidades Servicios</v>
          </cell>
          <cell r="AH352" t="str">
            <v>NO</v>
          </cell>
        </row>
        <row r="353">
          <cell r="F353">
            <v>4704980415</v>
          </cell>
          <cell r="G353" t="str">
            <v>SEVILLA-ALCALDIA MUNICIPAL</v>
          </cell>
          <cell r="H353" t="str">
            <v>MAIRA  YANCE ARAUJO</v>
          </cell>
          <cell r="I353" t="str">
            <v>Bodega Alcaldìa Municipal Prado Sevilla</v>
          </cell>
          <cell r="J353" t="str">
            <v>3157423453</v>
          </cell>
          <cell r="K353" t="str">
            <v>420003</v>
          </cell>
          <cell r="L353" t="str">
            <v>MATERNO INFANTIL</v>
          </cell>
          <cell r="M353" t="str">
            <v>C-320-1504-4-0-1</v>
          </cell>
          <cell r="N353" t="str">
            <v>MATERNO INFANTIL.</v>
          </cell>
          <cell r="O353">
            <v>3</v>
          </cell>
          <cell r="P353">
            <v>400</v>
          </cell>
          <cell r="Q353">
            <v>400</v>
          </cell>
          <cell r="R353">
            <v>6480</v>
          </cell>
          <cell r="S353">
            <v>0</v>
          </cell>
          <cell r="T353">
            <v>0</v>
          </cell>
          <cell r="U353">
            <v>0</v>
          </cell>
          <cell r="V353">
            <v>720</v>
          </cell>
          <cell r="W353">
            <v>720</v>
          </cell>
          <cell r="X353">
            <v>720</v>
          </cell>
          <cell r="Y353">
            <v>720</v>
          </cell>
          <cell r="Z353">
            <v>720</v>
          </cell>
          <cell r="AA353">
            <v>720</v>
          </cell>
          <cell r="AB353">
            <v>720</v>
          </cell>
          <cell r="AC353">
            <v>720</v>
          </cell>
          <cell r="AD353">
            <v>720</v>
          </cell>
          <cell r="AE353">
            <v>47980</v>
          </cell>
          <cell r="AF353" t="str">
            <v>ZONA BANANERA</v>
          </cell>
          <cell r="AG353" t="str">
            <v>Alcaldias,Gobernaciones</v>
          </cell>
          <cell r="AH353" t="str">
            <v>NO</v>
          </cell>
        </row>
        <row r="354">
          <cell r="F354">
            <v>4704980415</v>
          </cell>
          <cell r="G354" t="str">
            <v>SEVILLA-ALCALDIA MUNICIPAL</v>
          </cell>
          <cell r="H354" t="str">
            <v>MAIRA  YANCE ARAUJO</v>
          </cell>
          <cell r="I354" t="str">
            <v>Bodega Alcaldìa Municipal Prado Sevilla</v>
          </cell>
          <cell r="J354" t="str">
            <v>3157423453</v>
          </cell>
          <cell r="K354" t="str">
            <v>420015000004</v>
          </cell>
          <cell r="L354" t="str">
            <v>ALMUERZO</v>
          </cell>
          <cell r="M354" t="str">
            <v>C-320-1504-5-0-2</v>
          </cell>
          <cell r="N354" t="str">
            <v>PROGRAMA DE ALIMENTACIÓN ESCOLAR - PAE - ALMUERZO.</v>
          </cell>
          <cell r="O354">
            <v>18</v>
          </cell>
          <cell r="P354">
            <v>1966</v>
          </cell>
          <cell r="Q354">
            <v>1966</v>
          </cell>
          <cell r="R354">
            <v>3538.800048828125</v>
          </cell>
          <cell r="S354">
            <v>39.319999694824219</v>
          </cell>
          <cell r="T354">
            <v>353.8800048828125</v>
          </cell>
          <cell r="U354">
            <v>412.8599853515625</v>
          </cell>
          <cell r="V354">
            <v>314.55999755859375</v>
          </cell>
          <cell r="W354">
            <v>412.8599853515625</v>
          </cell>
          <cell r="X354">
            <v>275.239990234375</v>
          </cell>
          <cell r="Y354">
            <v>137.6199951171875</v>
          </cell>
          <cell r="Z354">
            <v>412.8599853515625</v>
          </cell>
          <cell r="AA354">
            <v>393.20001220703125</v>
          </cell>
          <cell r="AB354">
            <v>353.8800048828125</v>
          </cell>
          <cell r="AC354">
            <v>393.20001220703125</v>
          </cell>
          <cell r="AD354">
            <v>39.319999694824219</v>
          </cell>
          <cell r="AE354">
            <v>47980</v>
          </cell>
          <cell r="AF354" t="str">
            <v>ZONA BANANERA</v>
          </cell>
          <cell r="AG354" t="str">
            <v>Alcaldias,Gobernaciones</v>
          </cell>
          <cell r="AH354" t="str">
            <v>NO</v>
          </cell>
        </row>
        <row r="355">
          <cell r="F355">
            <v>4704980415</v>
          </cell>
          <cell r="G355" t="str">
            <v>SEVILLA-ALCALDIA MUNICIPAL</v>
          </cell>
          <cell r="H355" t="str">
            <v>MAIRA  YANCE ARAUJO</v>
          </cell>
          <cell r="I355" t="str">
            <v>Bodega Alcaldìa Municipal Prado Sevilla</v>
          </cell>
          <cell r="J355" t="str">
            <v>3157423453</v>
          </cell>
          <cell r="K355" t="str">
            <v>420015000005</v>
          </cell>
          <cell r="L355" t="str">
            <v>DESAYUNO</v>
          </cell>
          <cell r="M355" t="str">
            <v>C-320-1504-5-0-1</v>
          </cell>
          <cell r="N355" t="str">
            <v>PROGRAMA DE ALIMENTACIÓN ESCOLAR - PAE - DESAYUNO.</v>
          </cell>
          <cell r="O355">
            <v>39</v>
          </cell>
          <cell r="P355">
            <v>6448</v>
          </cell>
          <cell r="Q355">
            <v>6448</v>
          </cell>
          <cell r="R355">
            <v>11606.400390625</v>
          </cell>
          <cell r="S355">
            <v>128.96000671386719</v>
          </cell>
          <cell r="T355">
            <v>1160.6400146484375</v>
          </cell>
          <cell r="U355">
            <v>1354.0799560546875</v>
          </cell>
          <cell r="V355">
            <v>1031.6800537109375</v>
          </cell>
          <cell r="W355">
            <v>1354.0799560546875</v>
          </cell>
          <cell r="X355">
            <v>902.719970703125</v>
          </cell>
          <cell r="Y355">
            <v>451.3599853515625</v>
          </cell>
          <cell r="Z355">
            <v>1354.0799560546875</v>
          </cell>
          <cell r="AA355">
            <v>1289.5999755859375</v>
          </cell>
          <cell r="AB355">
            <v>1160.6400146484375</v>
          </cell>
          <cell r="AC355">
            <v>1289.5999755859375</v>
          </cell>
          <cell r="AD355">
            <v>128.96000671386719</v>
          </cell>
          <cell r="AE355">
            <v>47980</v>
          </cell>
          <cell r="AF355" t="str">
            <v>ZONA BANANERA</v>
          </cell>
          <cell r="AG355" t="str">
            <v>Alcaldias,Gobernaciones</v>
          </cell>
          <cell r="AH355" t="str">
            <v>NO</v>
          </cell>
        </row>
        <row r="356">
          <cell r="F356">
            <v>4704980415</v>
          </cell>
          <cell r="G356" t="str">
            <v>SEVILLA-ALCALDIA MUNICIPAL</v>
          </cell>
          <cell r="H356" t="str">
            <v>MAIRA  YANCE ARAUJO</v>
          </cell>
          <cell r="I356" t="str">
            <v>Bodega Alcaldìa Municipal Prado Sevilla</v>
          </cell>
          <cell r="J356" t="str">
            <v>3157423453</v>
          </cell>
          <cell r="K356" t="str">
            <v>420057000004</v>
          </cell>
          <cell r="L356" t="str">
            <v>ALMUERZO - DESPLAZADOS</v>
          </cell>
          <cell r="M356" t="str">
            <v>C-320-1504-2-0-3-2</v>
          </cell>
          <cell r="N356" t="str">
            <v>PROGRAMA DE ALIMENTACIÓN ESCOLAR - PAE - ALMUERZO - DESPLAZADOS.</v>
          </cell>
          <cell r="O356">
            <v>2</v>
          </cell>
          <cell r="P356">
            <v>354</v>
          </cell>
          <cell r="Q356">
            <v>354</v>
          </cell>
          <cell r="R356">
            <v>637.20001220703125</v>
          </cell>
          <cell r="S356">
            <v>7.0799999237060547</v>
          </cell>
          <cell r="T356">
            <v>63.720001220703125</v>
          </cell>
          <cell r="U356">
            <v>74.339996337890625</v>
          </cell>
          <cell r="V356">
            <v>56.639999389648438</v>
          </cell>
          <cell r="W356">
            <v>74.339996337890625</v>
          </cell>
          <cell r="X356">
            <v>49.560001373291016</v>
          </cell>
          <cell r="Y356">
            <v>24.780000686645508</v>
          </cell>
          <cell r="Z356">
            <v>74.339996337890625</v>
          </cell>
          <cell r="AA356">
            <v>70.800003051757813</v>
          </cell>
          <cell r="AB356">
            <v>63.720001220703125</v>
          </cell>
          <cell r="AC356">
            <v>70.800003051757813</v>
          </cell>
          <cell r="AD356">
            <v>7.0799999237060547</v>
          </cell>
          <cell r="AE356">
            <v>47980</v>
          </cell>
          <cell r="AF356" t="str">
            <v>ZONA BANANERA</v>
          </cell>
          <cell r="AG356" t="str">
            <v>Alcaldias,Gobernaciones</v>
          </cell>
          <cell r="AH356" t="str">
            <v>NO</v>
          </cell>
        </row>
        <row r="357">
          <cell r="F357">
            <v>4704980418</v>
          </cell>
          <cell r="G357" t="str">
            <v>GUACAMAYAL</v>
          </cell>
          <cell r="H357" t="str">
            <v>Susana   Matute  López</v>
          </cell>
          <cell r="I357" t="str">
            <v>Calle 2 No.6b-12</v>
          </cell>
          <cell r="J357" t="str">
            <v>3215663802</v>
          </cell>
          <cell r="K357" t="str">
            <v>420004</v>
          </cell>
          <cell r="L357" t="str">
            <v>HOGAR COMUNITARIO - FAMI</v>
          </cell>
          <cell r="M357" t="str">
            <v>C-320-1504-4-0-10</v>
          </cell>
          <cell r="N357" t="str">
            <v>HCB - FAMI.</v>
          </cell>
          <cell r="O357">
            <v>6</v>
          </cell>
          <cell r="P357">
            <v>78</v>
          </cell>
          <cell r="Q357">
            <v>156</v>
          </cell>
          <cell r="R357">
            <v>1184.0400390625</v>
          </cell>
          <cell r="S357">
            <v>0</v>
          </cell>
          <cell r="T357">
            <v>107.63999938964844</v>
          </cell>
          <cell r="U357">
            <v>107.63999938964844</v>
          </cell>
          <cell r="V357">
            <v>107.63999938964844</v>
          </cell>
          <cell r="W357">
            <v>107.63999938964844</v>
          </cell>
          <cell r="X357">
            <v>107.63999938964844</v>
          </cell>
          <cell r="Y357">
            <v>107.63999938964844</v>
          </cell>
          <cell r="Z357">
            <v>107.63999938964844</v>
          </cell>
          <cell r="AA357">
            <v>107.63999938964844</v>
          </cell>
          <cell r="AB357">
            <v>107.63999938964844</v>
          </cell>
          <cell r="AC357">
            <v>107.63999938964844</v>
          </cell>
          <cell r="AD357">
            <v>107.63999938964844</v>
          </cell>
          <cell r="AE357">
            <v>47980</v>
          </cell>
          <cell r="AF357" t="str">
            <v>ZONA BANANERA</v>
          </cell>
          <cell r="AG357" t="str">
            <v>Unidades Servicios</v>
          </cell>
          <cell r="AH357" t="str">
            <v>NO</v>
          </cell>
        </row>
        <row r="358">
          <cell r="F358">
            <v>4704980418</v>
          </cell>
          <cell r="G358" t="str">
            <v>GUACAMAYAL</v>
          </cell>
          <cell r="H358" t="str">
            <v>Susana   Matute  López</v>
          </cell>
          <cell r="I358" t="str">
            <v>Calle 2 No.6b-12</v>
          </cell>
          <cell r="J358" t="str">
            <v>3215663802</v>
          </cell>
          <cell r="K358" t="str">
            <v>42000500000102</v>
          </cell>
          <cell r="L358" t="str">
            <v>HCB - FAMILIARES MEDIO TIEMPO</v>
          </cell>
          <cell r="M358" t="str">
            <v>C-320-1504-4-0-12</v>
          </cell>
          <cell r="N358" t="str">
            <v>HCB - TRADICIONALES FAMILIARES MEDIO TIEMPO.</v>
          </cell>
          <cell r="O358">
            <v>11</v>
          </cell>
          <cell r="P358">
            <v>132</v>
          </cell>
          <cell r="Q358">
            <v>132</v>
          </cell>
          <cell r="R358">
            <v>1146.4200439453125</v>
          </cell>
          <cell r="S358">
            <v>0</v>
          </cell>
          <cell r="T358">
            <v>160.3800048828125</v>
          </cell>
          <cell r="U358">
            <v>41.580001831054688</v>
          </cell>
          <cell r="V358">
            <v>160.3800048828125</v>
          </cell>
          <cell r="W358">
            <v>51.479999542236328</v>
          </cell>
          <cell r="X358">
            <v>37.619998931884766</v>
          </cell>
          <cell r="Y358">
            <v>41.580001831054688</v>
          </cell>
          <cell r="Z358">
            <v>160.3800048828125</v>
          </cell>
          <cell r="AA358">
            <v>158.39999389648437</v>
          </cell>
          <cell r="AB358">
            <v>162.36000061035156</v>
          </cell>
          <cell r="AC358">
            <v>168.30000305175781</v>
          </cell>
          <cell r="AD358">
            <v>3.9600000381469727</v>
          </cell>
          <cell r="AE358">
            <v>47980</v>
          </cell>
          <cell r="AF358" t="str">
            <v>ZONA BANANERA</v>
          </cell>
          <cell r="AG358" t="str">
            <v>Unidades Servicios</v>
          </cell>
          <cell r="AH358" t="str">
            <v>NO</v>
          </cell>
        </row>
        <row r="359">
          <cell r="F359">
            <v>4704980419</v>
          </cell>
          <cell r="G359" t="str">
            <v>GUAMACHITO</v>
          </cell>
          <cell r="H359" t="str">
            <v>MARISELA   BARÓN VILLA</v>
          </cell>
          <cell r="I359" t="str">
            <v>CALLE 3 No. 2-33</v>
          </cell>
          <cell r="J359" t="str">
            <v>3215000777</v>
          </cell>
          <cell r="K359" t="str">
            <v>420004</v>
          </cell>
          <cell r="L359" t="str">
            <v>HOGAR COMUNITARIO - FAMI</v>
          </cell>
          <cell r="M359" t="str">
            <v>C-320-1504-4-0-10</v>
          </cell>
          <cell r="N359" t="str">
            <v>HCB - FAMI.</v>
          </cell>
          <cell r="O359">
            <v>2</v>
          </cell>
          <cell r="P359">
            <v>26</v>
          </cell>
          <cell r="Q359">
            <v>52</v>
          </cell>
          <cell r="R359">
            <v>394.67999267578125</v>
          </cell>
          <cell r="S359">
            <v>0</v>
          </cell>
          <cell r="T359">
            <v>35.880001068115234</v>
          </cell>
          <cell r="U359">
            <v>35.880001068115234</v>
          </cell>
          <cell r="V359">
            <v>35.880001068115234</v>
          </cell>
          <cell r="W359">
            <v>35.880001068115234</v>
          </cell>
          <cell r="X359">
            <v>35.880001068115234</v>
          </cell>
          <cell r="Y359">
            <v>35.880001068115234</v>
          </cell>
          <cell r="Z359">
            <v>35.880001068115234</v>
          </cell>
          <cell r="AA359">
            <v>35.880001068115234</v>
          </cell>
          <cell r="AB359">
            <v>35.880001068115234</v>
          </cell>
          <cell r="AC359">
            <v>35.880001068115234</v>
          </cell>
          <cell r="AD359">
            <v>35.880001068115234</v>
          </cell>
          <cell r="AE359">
            <v>47980</v>
          </cell>
          <cell r="AF359" t="str">
            <v>ZONA BANANERA</v>
          </cell>
          <cell r="AG359" t="str">
            <v>Unidades Servicios</v>
          </cell>
          <cell r="AH359" t="str">
            <v>NO</v>
          </cell>
        </row>
        <row r="360">
          <cell r="F360">
            <v>4704980419</v>
          </cell>
          <cell r="G360" t="str">
            <v>GUAMACHITO</v>
          </cell>
          <cell r="H360" t="str">
            <v>MARISELA   BARÓN VILLA</v>
          </cell>
          <cell r="I360" t="str">
            <v>CALLE 3 No. 2-33</v>
          </cell>
          <cell r="J360" t="str">
            <v>3215000777</v>
          </cell>
          <cell r="K360" t="str">
            <v>42000500000102</v>
          </cell>
          <cell r="L360" t="str">
            <v>HCB - FAMILIARES MEDIO TIEMPO</v>
          </cell>
          <cell r="M360" t="str">
            <v>C-320-1504-4-0-12</v>
          </cell>
          <cell r="N360" t="str">
            <v>HCB - TRADICIONALES FAMILIARES MEDIO TIEMPO.</v>
          </cell>
          <cell r="O360">
            <v>6</v>
          </cell>
          <cell r="P360">
            <v>72</v>
          </cell>
          <cell r="Q360">
            <v>72</v>
          </cell>
          <cell r="R360">
            <v>625.32000732421875</v>
          </cell>
          <cell r="S360">
            <v>0</v>
          </cell>
          <cell r="T360">
            <v>87.480003356933594</v>
          </cell>
          <cell r="U360">
            <v>22.680000305175781</v>
          </cell>
          <cell r="V360">
            <v>87.480003356933594</v>
          </cell>
          <cell r="W360">
            <v>28.079999923706055</v>
          </cell>
          <cell r="X360">
            <v>20.520000457763672</v>
          </cell>
          <cell r="Y360">
            <v>22.680000305175781</v>
          </cell>
          <cell r="Z360">
            <v>87.480003356933594</v>
          </cell>
          <cell r="AA360">
            <v>86.400001525878906</v>
          </cell>
          <cell r="AB360">
            <v>88.55999755859375</v>
          </cell>
          <cell r="AC360">
            <v>91.800003051757813</v>
          </cell>
          <cell r="AD360">
            <v>2.1600000858306885</v>
          </cell>
          <cell r="AE360">
            <v>47980</v>
          </cell>
          <cell r="AF360" t="str">
            <v>ZONA BANANERA</v>
          </cell>
          <cell r="AG360" t="str">
            <v>Unidades Servicios</v>
          </cell>
          <cell r="AH360" t="str">
            <v>NO</v>
          </cell>
        </row>
        <row r="361">
          <cell r="F361">
            <v>4704980420</v>
          </cell>
          <cell r="G361" t="str">
            <v>HOSPITAL ZONA BANANERA</v>
          </cell>
          <cell r="H361" t="str">
            <v>CELIA  ISABEL  PABON LOBO</v>
          </cell>
          <cell r="I361" t="str">
            <v>HOSPITAL LOCAL ZONA BANANERA</v>
          </cell>
          <cell r="J361" t="str">
            <v>3157486853-3002297141</v>
          </cell>
          <cell r="K361" t="str">
            <v>420012000002</v>
          </cell>
          <cell r="L361" t="str">
            <v>ORGANISMOS DE SALUD</v>
          </cell>
          <cell r="M361" t="str">
            <v>C-320-1504-4-0-8</v>
          </cell>
          <cell r="N361" t="str">
            <v>RECUPERACIÓN NUTRICIONAL - ORGANISMOS DE SALUD.</v>
          </cell>
          <cell r="O361">
            <v>1</v>
          </cell>
          <cell r="P361">
            <v>100</v>
          </cell>
          <cell r="Q361">
            <v>300</v>
          </cell>
          <cell r="R361">
            <v>990</v>
          </cell>
          <cell r="S361">
            <v>0</v>
          </cell>
          <cell r="T361">
            <v>90</v>
          </cell>
          <cell r="U361">
            <v>90</v>
          </cell>
          <cell r="V361">
            <v>90</v>
          </cell>
          <cell r="W361">
            <v>90</v>
          </cell>
          <cell r="X361">
            <v>90</v>
          </cell>
          <cell r="Y361">
            <v>90</v>
          </cell>
          <cell r="Z361">
            <v>90</v>
          </cell>
          <cell r="AA361">
            <v>90</v>
          </cell>
          <cell r="AB361">
            <v>90</v>
          </cell>
          <cell r="AC361">
            <v>90</v>
          </cell>
          <cell r="AD361">
            <v>90</v>
          </cell>
          <cell r="AE361">
            <v>47980</v>
          </cell>
          <cell r="AF361" t="str">
            <v>ZONA BANANERA</v>
          </cell>
          <cell r="AG361" t="str">
            <v>Hospitales, entes de Salud</v>
          </cell>
          <cell r="AH361" t="str">
            <v>NO</v>
          </cell>
        </row>
        <row r="362">
          <cell r="F362">
            <v>4704980421</v>
          </cell>
          <cell r="G362" t="str">
            <v>IBERIA</v>
          </cell>
          <cell r="H362" t="str">
            <v>KATHERINE  LUCIA  ZUÑIGA  GALVIS</v>
          </cell>
          <cell r="I362" t="str">
            <v>CALLE PRINCIPAL IBERIA</v>
          </cell>
          <cell r="J362" t="str">
            <v>3106160055</v>
          </cell>
          <cell r="K362" t="str">
            <v>42000500000102</v>
          </cell>
          <cell r="L362" t="str">
            <v>HCB - FAMILIARES MEDIO TIEMPO</v>
          </cell>
          <cell r="M362" t="str">
            <v>C-320-1504-4-0-12</v>
          </cell>
          <cell r="N362" t="str">
            <v>HCB - TRADICIONALES FAMILIARES MEDIO TIEMPO.</v>
          </cell>
          <cell r="O362">
            <v>8</v>
          </cell>
          <cell r="P362">
            <v>96</v>
          </cell>
          <cell r="Q362">
            <v>96</v>
          </cell>
          <cell r="R362">
            <v>833.760009765625</v>
          </cell>
          <cell r="S362">
            <v>0</v>
          </cell>
          <cell r="T362">
            <v>116.63999938964844</v>
          </cell>
          <cell r="U362">
            <v>30.239999771118164</v>
          </cell>
          <cell r="V362">
            <v>116.63999938964844</v>
          </cell>
          <cell r="W362">
            <v>37.439998626708984</v>
          </cell>
          <cell r="X362">
            <v>27.360000610351563</v>
          </cell>
          <cell r="Y362">
            <v>30.239999771118164</v>
          </cell>
          <cell r="Z362">
            <v>116.63999938964844</v>
          </cell>
          <cell r="AA362">
            <v>115.19999694824219</v>
          </cell>
          <cell r="AB362">
            <v>118.08000183105469</v>
          </cell>
          <cell r="AC362">
            <v>122.40000152587891</v>
          </cell>
          <cell r="AD362">
            <v>2.880000114440918</v>
          </cell>
          <cell r="AE362">
            <v>47980</v>
          </cell>
          <cell r="AF362" t="str">
            <v>ZONA BANANERA</v>
          </cell>
          <cell r="AG362" t="str">
            <v>Unidades Servicios</v>
          </cell>
          <cell r="AH362" t="str">
            <v>NO</v>
          </cell>
        </row>
        <row r="363">
          <cell r="F363">
            <v>4704980421</v>
          </cell>
          <cell r="G363" t="str">
            <v>IBERIA</v>
          </cell>
          <cell r="H363" t="str">
            <v>KATHERINE  LUCIA  ZUÑIGA  GALVIS</v>
          </cell>
          <cell r="I363" t="str">
            <v>CALLE PRINCIPAL IBERIA</v>
          </cell>
          <cell r="J363" t="str">
            <v>3106160055</v>
          </cell>
          <cell r="K363" t="str">
            <v>420053</v>
          </cell>
          <cell r="L363" t="str">
            <v>HOGAR COMUNITARIO - FAMI - DESPLAZADOS</v>
          </cell>
          <cell r="M363" t="str">
            <v>C-320-1504-2-0-2-4</v>
          </cell>
          <cell r="N363" t="str">
            <v>HCB - FAMI - DESPLAZADOS.</v>
          </cell>
          <cell r="O363">
            <v>1</v>
          </cell>
          <cell r="P363">
            <v>13</v>
          </cell>
          <cell r="Q363">
            <v>26</v>
          </cell>
          <cell r="R363">
            <v>197.33999633789062</v>
          </cell>
          <cell r="S363">
            <v>0</v>
          </cell>
          <cell r="T363">
            <v>17.940000534057617</v>
          </cell>
          <cell r="U363">
            <v>17.940000534057617</v>
          </cell>
          <cell r="V363">
            <v>17.940000534057617</v>
          </cell>
          <cell r="W363">
            <v>17.940000534057617</v>
          </cell>
          <cell r="X363">
            <v>17.940000534057617</v>
          </cell>
          <cell r="Y363">
            <v>17.940000534057617</v>
          </cell>
          <cell r="Z363">
            <v>17.940000534057617</v>
          </cell>
          <cell r="AA363">
            <v>17.940000534057617</v>
          </cell>
          <cell r="AB363">
            <v>17.940000534057617</v>
          </cell>
          <cell r="AC363">
            <v>17.940000534057617</v>
          </cell>
          <cell r="AD363">
            <v>17.940000534057617</v>
          </cell>
          <cell r="AE363">
            <v>47980</v>
          </cell>
          <cell r="AF363" t="str">
            <v>ZONA BANANERA</v>
          </cell>
          <cell r="AG363" t="str">
            <v>Unidades Servicios</v>
          </cell>
          <cell r="AH363" t="str">
            <v>NO</v>
          </cell>
        </row>
        <row r="364">
          <cell r="F364">
            <v>4704980422</v>
          </cell>
          <cell r="G364" t="str">
            <v>JULIO ZAWADY</v>
          </cell>
          <cell r="H364" t="str">
            <v>AMINTA  ISABEL BARRIOS ESCORCIA</v>
          </cell>
          <cell r="I364" t="str">
            <v>KRA. 2 No. 3-30</v>
          </cell>
          <cell r="J364" t="str">
            <v>3208961136</v>
          </cell>
          <cell r="K364" t="str">
            <v>420004</v>
          </cell>
          <cell r="L364" t="str">
            <v>HOGAR COMUNITARIO - FAMI</v>
          </cell>
          <cell r="M364" t="str">
            <v>C-320-1504-4-0-10</v>
          </cell>
          <cell r="N364" t="str">
            <v>HCB - FAMI.</v>
          </cell>
          <cell r="O364">
            <v>2</v>
          </cell>
          <cell r="P364">
            <v>26</v>
          </cell>
          <cell r="Q364">
            <v>52</v>
          </cell>
          <cell r="R364">
            <v>394.67999267578125</v>
          </cell>
          <cell r="S364">
            <v>0</v>
          </cell>
          <cell r="T364">
            <v>35.880001068115234</v>
          </cell>
          <cell r="U364">
            <v>35.880001068115234</v>
          </cell>
          <cell r="V364">
            <v>35.880001068115234</v>
          </cell>
          <cell r="W364">
            <v>35.880001068115234</v>
          </cell>
          <cell r="X364">
            <v>35.880001068115234</v>
          </cell>
          <cell r="Y364">
            <v>35.880001068115234</v>
          </cell>
          <cell r="Z364">
            <v>35.880001068115234</v>
          </cell>
          <cell r="AA364">
            <v>35.880001068115234</v>
          </cell>
          <cell r="AB364">
            <v>35.880001068115234</v>
          </cell>
          <cell r="AC364">
            <v>35.880001068115234</v>
          </cell>
          <cell r="AD364">
            <v>35.880001068115234</v>
          </cell>
          <cell r="AE364">
            <v>47980</v>
          </cell>
          <cell r="AF364" t="str">
            <v>ZONA BANANERA</v>
          </cell>
          <cell r="AG364" t="str">
            <v>Unidades Servicios</v>
          </cell>
          <cell r="AH364" t="str">
            <v>NO</v>
          </cell>
        </row>
        <row r="365">
          <cell r="F365">
            <v>4704980422</v>
          </cell>
          <cell r="G365" t="str">
            <v>JULIO ZAWADY</v>
          </cell>
          <cell r="H365" t="str">
            <v>AMINTA  ISABEL BARRIOS ESCORCIA</v>
          </cell>
          <cell r="I365" t="str">
            <v>KRA. 2 No. 3-30</v>
          </cell>
          <cell r="J365" t="str">
            <v>3208961136</v>
          </cell>
          <cell r="K365" t="str">
            <v>42000500000102</v>
          </cell>
          <cell r="L365" t="str">
            <v>HCB - FAMILIARES MEDIO TIEMPO</v>
          </cell>
          <cell r="M365" t="str">
            <v>C-320-1504-4-0-12</v>
          </cell>
          <cell r="N365" t="str">
            <v>HCB - TRADICIONALES FAMILIARES MEDIO TIEMPO.</v>
          </cell>
          <cell r="O365">
            <v>7</v>
          </cell>
          <cell r="P365">
            <v>84</v>
          </cell>
          <cell r="Q365">
            <v>84</v>
          </cell>
          <cell r="R365">
            <v>729.53997802734375</v>
          </cell>
          <cell r="S365">
            <v>0</v>
          </cell>
          <cell r="T365">
            <v>102.05999755859375</v>
          </cell>
          <cell r="U365">
            <v>26.459999084472656</v>
          </cell>
          <cell r="V365">
            <v>102.05999755859375</v>
          </cell>
          <cell r="W365">
            <v>32.759998321533203</v>
          </cell>
          <cell r="X365">
            <v>23.940000534057617</v>
          </cell>
          <cell r="Y365">
            <v>26.459999084472656</v>
          </cell>
          <cell r="Z365">
            <v>102.05999755859375</v>
          </cell>
          <cell r="AA365">
            <v>100.80000305175781</v>
          </cell>
          <cell r="AB365">
            <v>103.31999969482422</v>
          </cell>
          <cell r="AC365">
            <v>107.09999847412109</v>
          </cell>
          <cell r="AD365">
            <v>2.5199999809265137</v>
          </cell>
          <cell r="AE365">
            <v>47980</v>
          </cell>
          <cell r="AF365" t="str">
            <v>ZONA BANANERA</v>
          </cell>
          <cell r="AG365" t="str">
            <v>Unidades Servicios</v>
          </cell>
          <cell r="AH365" t="str">
            <v>NO</v>
          </cell>
        </row>
        <row r="366">
          <cell r="F366">
            <v>4704980423</v>
          </cell>
          <cell r="G366" t="str">
            <v>LA CANDELARIA</v>
          </cell>
          <cell r="H366" t="str">
            <v>MAGALYS   CARRILLO OROZCO</v>
          </cell>
          <cell r="I366" t="str">
            <v>KRA. 2A  No. 4-26   CANDELARIA</v>
          </cell>
          <cell r="J366" t="str">
            <v>3204778323</v>
          </cell>
          <cell r="K366" t="str">
            <v>42000500000102</v>
          </cell>
          <cell r="L366" t="str">
            <v>HCB - FAMILIARES MEDIO TIEMPO</v>
          </cell>
          <cell r="M366" t="str">
            <v>C-320-1504-4-0-12</v>
          </cell>
          <cell r="N366" t="str">
            <v>HCB - TRADICIONALES FAMILIARES MEDIO TIEMPO.</v>
          </cell>
          <cell r="O366">
            <v>5</v>
          </cell>
          <cell r="P366">
            <v>60</v>
          </cell>
          <cell r="Q366">
            <v>60</v>
          </cell>
          <cell r="R366">
            <v>521.0999755859375</v>
          </cell>
          <cell r="S366">
            <v>0</v>
          </cell>
          <cell r="T366">
            <v>72.900001525878906</v>
          </cell>
          <cell r="U366">
            <v>18.899999618530273</v>
          </cell>
          <cell r="V366">
            <v>72.900001525878906</v>
          </cell>
          <cell r="W366">
            <v>23.399999618530273</v>
          </cell>
          <cell r="X366">
            <v>17.100000381469727</v>
          </cell>
          <cell r="Y366">
            <v>18.899999618530273</v>
          </cell>
          <cell r="Z366">
            <v>72.900001525878906</v>
          </cell>
          <cell r="AA366">
            <v>72</v>
          </cell>
          <cell r="AB366">
            <v>73.800003051757812</v>
          </cell>
          <cell r="AC366">
            <v>76.5</v>
          </cell>
          <cell r="AD366">
            <v>1.7999999523162842</v>
          </cell>
          <cell r="AE366">
            <v>47980</v>
          </cell>
          <cell r="AF366" t="str">
            <v>ZONA BANANERA</v>
          </cell>
          <cell r="AG366" t="str">
            <v>Unidades Servicios</v>
          </cell>
          <cell r="AH366" t="str">
            <v>NO</v>
          </cell>
        </row>
        <row r="367">
          <cell r="F367">
            <v>4704980424</v>
          </cell>
          <cell r="G367" t="str">
            <v>LA GRAN VIA</v>
          </cell>
          <cell r="H367" t="str">
            <v>GRISELDA  ENITH  DUICA VILLA</v>
          </cell>
          <cell r="I367" t="str">
            <v>CALLE 6  KRA 4  CASA 605</v>
          </cell>
          <cell r="J367" t="str">
            <v xml:space="preserve"> 3114305938</v>
          </cell>
          <cell r="K367" t="str">
            <v>420004</v>
          </cell>
          <cell r="L367" t="str">
            <v>HOGAR COMUNITARIO - FAMI</v>
          </cell>
          <cell r="M367" t="str">
            <v>C-320-1504-4-0-10</v>
          </cell>
          <cell r="N367" t="str">
            <v>HCB - FAMI.</v>
          </cell>
          <cell r="O367">
            <v>2</v>
          </cell>
          <cell r="P367">
            <v>26</v>
          </cell>
          <cell r="Q367">
            <v>52</v>
          </cell>
          <cell r="R367">
            <v>394.67999267578125</v>
          </cell>
          <cell r="S367">
            <v>0</v>
          </cell>
          <cell r="T367">
            <v>35.880001068115234</v>
          </cell>
          <cell r="U367">
            <v>35.880001068115234</v>
          </cell>
          <cell r="V367">
            <v>35.880001068115234</v>
          </cell>
          <cell r="W367">
            <v>35.880001068115234</v>
          </cell>
          <cell r="X367">
            <v>35.880001068115234</v>
          </cell>
          <cell r="Y367">
            <v>35.880001068115234</v>
          </cell>
          <cell r="Z367">
            <v>35.880001068115234</v>
          </cell>
          <cell r="AA367">
            <v>35.880001068115234</v>
          </cell>
          <cell r="AB367">
            <v>35.880001068115234</v>
          </cell>
          <cell r="AC367">
            <v>35.880001068115234</v>
          </cell>
          <cell r="AD367">
            <v>35.880001068115234</v>
          </cell>
          <cell r="AE367">
            <v>47980</v>
          </cell>
          <cell r="AF367" t="str">
            <v>ZONA BANANERA</v>
          </cell>
          <cell r="AG367" t="str">
            <v>Unidades Servicios</v>
          </cell>
          <cell r="AH367" t="str">
            <v>NO</v>
          </cell>
        </row>
        <row r="368">
          <cell r="F368">
            <v>4704980424</v>
          </cell>
          <cell r="G368" t="str">
            <v>LA GRAN VIA</v>
          </cell>
          <cell r="H368" t="str">
            <v>GRISELDA  ENITH  DUICA VILLA</v>
          </cell>
          <cell r="I368" t="str">
            <v>CALLE 6  KRA 4  CASA 605</v>
          </cell>
          <cell r="J368" t="str">
            <v xml:space="preserve"> 3114305938</v>
          </cell>
          <cell r="K368" t="str">
            <v>42000500000102</v>
          </cell>
          <cell r="L368" t="str">
            <v>HCB - FAMILIARES MEDIO TIEMPO</v>
          </cell>
          <cell r="M368" t="str">
            <v>C-320-1504-4-0-12</v>
          </cell>
          <cell r="N368" t="str">
            <v>HCB - TRADICIONALES FAMILIARES MEDIO TIEMPO.</v>
          </cell>
          <cell r="O368">
            <v>8</v>
          </cell>
          <cell r="P368">
            <v>96</v>
          </cell>
          <cell r="Q368">
            <v>96</v>
          </cell>
          <cell r="R368">
            <v>833.760009765625</v>
          </cell>
          <cell r="S368">
            <v>0</v>
          </cell>
          <cell r="T368">
            <v>116.63999938964844</v>
          </cell>
          <cell r="U368">
            <v>30.239999771118164</v>
          </cell>
          <cell r="V368">
            <v>116.63999938964844</v>
          </cell>
          <cell r="W368">
            <v>37.439998626708984</v>
          </cell>
          <cell r="X368">
            <v>27.360000610351563</v>
          </cell>
          <cell r="Y368">
            <v>30.239999771118164</v>
          </cell>
          <cell r="Z368">
            <v>116.63999938964844</v>
          </cell>
          <cell r="AA368">
            <v>115.19999694824219</v>
          </cell>
          <cell r="AB368">
            <v>118.08000183105469</v>
          </cell>
          <cell r="AC368">
            <v>122.40000152587891</v>
          </cell>
          <cell r="AD368">
            <v>2.880000114440918</v>
          </cell>
          <cell r="AE368">
            <v>47980</v>
          </cell>
          <cell r="AF368" t="str">
            <v>ZONA BANANERA</v>
          </cell>
          <cell r="AG368" t="str">
            <v>Unidades Servicios</v>
          </cell>
          <cell r="AH368" t="str">
            <v>NO</v>
          </cell>
        </row>
        <row r="369">
          <cell r="F369">
            <v>4704980425</v>
          </cell>
          <cell r="G369" t="str">
            <v>LA MACARENA</v>
          </cell>
          <cell r="H369" t="str">
            <v>FAEL  DEL CARMEN ESCOBAR MARTINEZ</v>
          </cell>
          <cell r="I369" t="str">
            <v>KRA. 11 No. 4-04</v>
          </cell>
          <cell r="J369" t="str">
            <v>3107013886</v>
          </cell>
          <cell r="K369" t="str">
            <v>420004</v>
          </cell>
          <cell r="L369" t="str">
            <v>HOGAR COMUNITARIO - FAMI</v>
          </cell>
          <cell r="M369" t="str">
            <v>C-320-1504-4-0-10</v>
          </cell>
          <cell r="N369" t="str">
            <v>HCB - FAMI.</v>
          </cell>
          <cell r="O369">
            <v>8</v>
          </cell>
          <cell r="P369">
            <v>104</v>
          </cell>
          <cell r="Q369">
            <v>208</v>
          </cell>
          <cell r="R369">
            <v>1578.719970703125</v>
          </cell>
          <cell r="S369">
            <v>0</v>
          </cell>
          <cell r="T369">
            <v>143.52000427246094</v>
          </cell>
          <cell r="U369">
            <v>143.52000427246094</v>
          </cell>
          <cell r="V369">
            <v>143.52000427246094</v>
          </cell>
          <cell r="W369">
            <v>143.52000427246094</v>
          </cell>
          <cell r="X369">
            <v>143.52000427246094</v>
          </cell>
          <cell r="Y369">
            <v>143.52000427246094</v>
          </cell>
          <cell r="Z369">
            <v>143.52000427246094</v>
          </cell>
          <cell r="AA369">
            <v>143.52000427246094</v>
          </cell>
          <cell r="AB369">
            <v>143.52000427246094</v>
          </cell>
          <cell r="AC369">
            <v>143.52000427246094</v>
          </cell>
          <cell r="AD369">
            <v>143.52000427246094</v>
          </cell>
          <cell r="AE369">
            <v>47980</v>
          </cell>
          <cell r="AF369" t="str">
            <v>ZONA BANANERA</v>
          </cell>
          <cell r="AG369" t="str">
            <v>Unidades Servicios</v>
          </cell>
          <cell r="AH369" t="str">
            <v>NO</v>
          </cell>
        </row>
        <row r="370">
          <cell r="F370">
            <v>4704980425</v>
          </cell>
          <cell r="G370" t="str">
            <v>LA MACARENA</v>
          </cell>
          <cell r="H370" t="str">
            <v>FAEL  DEL CARMEN ESCOBAR MARTINEZ</v>
          </cell>
          <cell r="I370" t="str">
            <v>KRA. 11 No. 4-04</v>
          </cell>
          <cell r="J370" t="str">
            <v>3107013886</v>
          </cell>
          <cell r="K370" t="str">
            <v>420053</v>
          </cell>
          <cell r="L370" t="str">
            <v>HOGAR COMUNITARIO - FAMI - DESPLAZADOS</v>
          </cell>
          <cell r="M370" t="str">
            <v>C-320-1504-2-0-2-4</v>
          </cell>
          <cell r="N370" t="str">
            <v>HCB - FAMI - DESPLAZADOS.</v>
          </cell>
          <cell r="O370">
            <v>1</v>
          </cell>
          <cell r="P370">
            <v>13</v>
          </cell>
          <cell r="Q370">
            <v>26</v>
          </cell>
          <cell r="R370">
            <v>197.33999633789062</v>
          </cell>
          <cell r="S370">
            <v>0</v>
          </cell>
          <cell r="T370">
            <v>17.940000534057617</v>
          </cell>
          <cell r="U370">
            <v>17.940000534057617</v>
          </cell>
          <cell r="V370">
            <v>17.940000534057617</v>
          </cell>
          <cell r="W370">
            <v>17.940000534057617</v>
          </cell>
          <cell r="X370">
            <v>17.940000534057617</v>
          </cell>
          <cell r="Y370">
            <v>17.940000534057617</v>
          </cell>
          <cell r="Z370">
            <v>17.940000534057617</v>
          </cell>
          <cell r="AA370">
            <v>17.940000534057617</v>
          </cell>
          <cell r="AB370">
            <v>17.940000534057617</v>
          </cell>
          <cell r="AC370">
            <v>17.940000534057617</v>
          </cell>
          <cell r="AD370">
            <v>17.940000534057617</v>
          </cell>
          <cell r="AE370">
            <v>47980</v>
          </cell>
          <cell r="AF370" t="str">
            <v>ZONA BANANERA</v>
          </cell>
          <cell r="AG370" t="str">
            <v>Unidades Servicios</v>
          </cell>
          <cell r="AH370" t="str">
            <v>NO</v>
          </cell>
        </row>
        <row r="371">
          <cell r="F371">
            <v>4704980426</v>
          </cell>
          <cell r="G371" t="str">
            <v>LA PERDIDA</v>
          </cell>
          <cell r="H371" t="str">
            <v>GLENIS  RONCO CACERES</v>
          </cell>
          <cell r="I371" t="str">
            <v>CALLE PRINCIPAL VEREDA LA PERDIDA</v>
          </cell>
          <cell r="J371" t="str">
            <v>3135031904</v>
          </cell>
          <cell r="K371" t="str">
            <v>420004</v>
          </cell>
          <cell r="L371" t="str">
            <v>HOGAR COMUNITARIO - FAMI</v>
          </cell>
          <cell r="M371" t="str">
            <v>C-320-1504-4-0-10</v>
          </cell>
          <cell r="N371" t="str">
            <v>HCB - FAMI.</v>
          </cell>
          <cell r="O371">
            <v>1</v>
          </cell>
          <cell r="P371">
            <v>13</v>
          </cell>
          <cell r="Q371">
            <v>26</v>
          </cell>
          <cell r="R371">
            <v>197.33999633789062</v>
          </cell>
          <cell r="S371">
            <v>0</v>
          </cell>
          <cell r="T371">
            <v>17.940000534057617</v>
          </cell>
          <cell r="U371">
            <v>17.940000534057617</v>
          </cell>
          <cell r="V371">
            <v>17.940000534057617</v>
          </cell>
          <cell r="W371">
            <v>17.940000534057617</v>
          </cell>
          <cell r="X371">
            <v>17.940000534057617</v>
          </cell>
          <cell r="Y371">
            <v>17.940000534057617</v>
          </cell>
          <cell r="Z371">
            <v>17.940000534057617</v>
          </cell>
          <cell r="AA371">
            <v>17.940000534057617</v>
          </cell>
          <cell r="AB371">
            <v>17.940000534057617</v>
          </cell>
          <cell r="AC371">
            <v>17.940000534057617</v>
          </cell>
          <cell r="AD371">
            <v>17.940000534057617</v>
          </cell>
          <cell r="AE371">
            <v>47980</v>
          </cell>
          <cell r="AF371" t="str">
            <v>ZONA BANANERA</v>
          </cell>
          <cell r="AG371" t="str">
            <v>Veredas</v>
          </cell>
          <cell r="AH371" t="str">
            <v>NO</v>
          </cell>
        </row>
        <row r="372">
          <cell r="F372">
            <v>4704980426</v>
          </cell>
          <cell r="G372" t="str">
            <v>LA PERDIDA</v>
          </cell>
          <cell r="H372" t="str">
            <v>GLENIS  RONCO CACERES</v>
          </cell>
          <cell r="I372" t="str">
            <v>CALLE PRINCIPAL VEREDA LA PERDIDA</v>
          </cell>
          <cell r="J372" t="str">
            <v>3135031904</v>
          </cell>
          <cell r="K372" t="str">
            <v>42000500000102</v>
          </cell>
          <cell r="L372" t="str">
            <v>HCB - FAMILIARES MEDIO TIEMPO</v>
          </cell>
          <cell r="M372" t="str">
            <v>C-320-1504-4-0-12</v>
          </cell>
          <cell r="N372" t="str">
            <v>HCB - TRADICIONALES FAMILIARES MEDIO TIEMPO.</v>
          </cell>
          <cell r="O372">
            <v>6</v>
          </cell>
          <cell r="P372">
            <v>72</v>
          </cell>
          <cell r="Q372">
            <v>72</v>
          </cell>
          <cell r="R372">
            <v>625.32000732421875</v>
          </cell>
          <cell r="S372">
            <v>0</v>
          </cell>
          <cell r="T372">
            <v>87.480003356933594</v>
          </cell>
          <cell r="U372">
            <v>22.680000305175781</v>
          </cell>
          <cell r="V372">
            <v>87.480003356933594</v>
          </cell>
          <cell r="W372">
            <v>28.079999923706055</v>
          </cell>
          <cell r="X372">
            <v>20.520000457763672</v>
          </cell>
          <cell r="Y372">
            <v>22.680000305175781</v>
          </cell>
          <cell r="Z372">
            <v>87.480003356933594</v>
          </cell>
          <cell r="AA372">
            <v>86.400001525878906</v>
          </cell>
          <cell r="AB372">
            <v>88.55999755859375</v>
          </cell>
          <cell r="AC372">
            <v>91.800003051757813</v>
          </cell>
          <cell r="AD372">
            <v>2.1600000858306885</v>
          </cell>
          <cell r="AE372">
            <v>47980</v>
          </cell>
          <cell r="AF372" t="str">
            <v>ZONA BANANERA</v>
          </cell>
          <cell r="AG372" t="str">
            <v>Veredas</v>
          </cell>
          <cell r="AH372" t="str">
            <v>NO</v>
          </cell>
        </row>
        <row r="373">
          <cell r="F373">
            <v>4704980427</v>
          </cell>
          <cell r="G373" t="str">
            <v>ORIHUECA-</v>
          </cell>
          <cell r="H373" t="str">
            <v>Mónica   Gonzáles  Mendoza</v>
          </cell>
          <cell r="I373" t="str">
            <v>Calle 3 No.12-109</v>
          </cell>
          <cell r="J373" t="str">
            <v>3107237079</v>
          </cell>
          <cell r="K373" t="str">
            <v>42000500000102</v>
          </cell>
          <cell r="L373" t="str">
            <v>HCB - FAMILIARES MEDIO TIEMPO</v>
          </cell>
          <cell r="M373" t="str">
            <v>C-320-1504-4-0-12</v>
          </cell>
          <cell r="N373" t="str">
            <v>HCB - TRADICIONALES FAMILIARES MEDIO TIEMPO.</v>
          </cell>
          <cell r="O373">
            <v>21</v>
          </cell>
          <cell r="P373">
            <v>252</v>
          </cell>
          <cell r="Q373">
            <v>252</v>
          </cell>
          <cell r="R373">
            <v>2188.6201171875</v>
          </cell>
          <cell r="S373">
            <v>0</v>
          </cell>
          <cell r="T373">
            <v>306.17999267578125</v>
          </cell>
          <cell r="U373">
            <v>79.379997253417969</v>
          </cell>
          <cell r="V373">
            <v>306.17999267578125</v>
          </cell>
          <cell r="W373">
            <v>98.279998779296875</v>
          </cell>
          <cell r="X373">
            <v>71.819999694824219</v>
          </cell>
          <cell r="Y373">
            <v>79.379997253417969</v>
          </cell>
          <cell r="Z373">
            <v>306.17999267578125</v>
          </cell>
          <cell r="AA373">
            <v>302.39999389648438</v>
          </cell>
          <cell r="AB373">
            <v>309.95999145507812</v>
          </cell>
          <cell r="AC373">
            <v>321.29998779296875</v>
          </cell>
          <cell r="AD373">
            <v>7.559999942779541</v>
          </cell>
          <cell r="AE373">
            <v>47980</v>
          </cell>
          <cell r="AF373" t="str">
            <v>ZONA BANANERA</v>
          </cell>
          <cell r="AG373" t="str">
            <v>Unidades Servicios</v>
          </cell>
          <cell r="AH373" t="str">
            <v>NO</v>
          </cell>
        </row>
        <row r="374">
          <cell r="F374">
            <v>4704980428</v>
          </cell>
          <cell r="G374" t="str">
            <v>PALOMAR</v>
          </cell>
          <cell r="H374" t="str">
            <v>Yaneth   Pimienta  Ruiz</v>
          </cell>
          <cell r="I374" t="str">
            <v>Calle 4 No.1-470</v>
          </cell>
          <cell r="J374" t="str">
            <v>3126766104 3136452651</v>
          </cell>
          <cell r="K374" t="str">
            <v>420004</v>
          </cell>
          <cell r="L374" t="str">
            <v>HOGAR COMUNITARIO - FAMI</v>
          </cell>
          <cell r="M374" t="str">
            <v>C-320-1504-4-0-10</v>
          </cell>
          <cell r="N374" t="str">
            <v>HCB - FAMI.</v>
          </cell>
          <cell r="O374">
            <v>2</v>
          </cell>
          <cell r="P374">
            <v>26</v>
          </cell>
          <cell r="Q374">
            <v>52</v>
          </cell>
          <cell r="R374">
            <v>394.67999267578125</v>
          </cell>
          <cell r="S374">
            <v>0</v>
          </cell>
          <cell r="T374">
            <v>35.880001068115234</v>
          </cell>
          <cell r="U374">
            <v>35.880001068115234</v>
          </cell>
          <cell r="V374">
            <v>35.880001068115234</v>
          </cell>
          <cell r="W374">
            <v>35.880001068115234</v>
          </cell>
          <cell r="X374">
            <v>35.880001068115234</v>
          </cell>
          <cell r="Y374">
            <v>35.880001068115234</v>
          </cell>
          <cell r="Z374">
            <v>35.880001068115234</v>
          </cell>
          <cell r="AA374">
            <v>35.880001068115234</v>
          </cell>
          <cell r="AB374">
            <v>35.880001068115234</v>
          </cell>
          <cell r="AC374">
            <v>35.880001068115234</v>
          </cell>
          <cell r="AD374">
            <v>35.880001068115234</v>
          </cell>
          <cell r="AE374">
            <v>47980</v>
          </cell>
          <cell r="AF374" t="str">
            <v>ZONA BANANERA</v>
          </cell>
          <cell r="AG374" t="str">
            <v>Unidades Servicios</v>
          </cell>
          <cell r="AH374" t="str">
            <v>NO</v>
          </cell>
        </row>
        <row r="375">
          <cell r="F375">
            <v>4704980428</v>
          </cell>
          <cell r="G375" t="str">
            <v>PALOMAR</v>
          </cell>
          <cell r="H375" t="str">
            <v>Yaneth   Pimienta  Ruiz</v>
          </cell>
          <cell r="I375" t="str">
            <v>Calle 4 No.1-470</v>
          </cell>
          <cell r="J375" t="str">
            <v>3126766104 3136452651</v>
          </cell>
          <cell r="K375" t="str">
            <v>42000500000102</v>
          </cell>
          <cell r="L375" t="str">
            <v>HCB - FAMILIARES MEDIO TIEMPO</v>
          </cell>
          <cell r="M375" t="str">
            <v>C-320-1504-4-0-12</v>
          </cell>
          <cell r="N375" t="str">
            <v>HCB - TRADICIONALES FAMILIARES MEDIO TIEMPO.</v>
          </cell>
          <cell r="O375">
            <v>7</v>
          </cell>
          <cell r="P375">
            <v>84</v>
          </cell>
          <cell r="Q375">
            <v>84</v>
          </cell>
          <cell r="R375">
            <v>729.53997802734375</v>
          </cell>
          <cell r="S375">
            <v>0</v>
          </cell>
          <cell r="T375">
            <v>102.05999755859375</v>
          </cell>
          <cell r="U375">
            <v>26.459999084472656</v>
          </cell>
          <cell r="V375">
            <v>102.05999755859375</v>
          </cell>
          <cell r="W375">
            <v>32.759998321533203</v>
          </cell>
          <cell r="X375">
            <v>23.940000534057617</v>
          </cell>
          <cell r="Y375">
            <v>26.459999084472656</v>
          </cell>
          <cell r="Z375">
            <v>102.05999755859375</v>
          </cell>
          <cell r="AA375">
            <v>100.80000305175781</v>
          </cell>
          <cell r="AB375">
            <v>103.31999969482422</v>
          </cell>
          <cell r="AC375">
            <v>107.09999847412109</v>
          </cell>
          <cell r="AD375">
            <v>2.5199999809265137</v>
          </cell>
          <cell r="AE375">
            <v>47980</v>
          </cell>
          <cell r="AF375" t="str">
            <v>ZONA BANANERA</v>
          </cell>
          <cell r="AG375" t="str">
            <v>Unidades Servicios</v>
          </cell>
          <cell r="AH375" t="str">
            <v>NO</v>
          </cell>
        </row>
        <row r="376">
          <cell r="F376">
            <v>4704980429</v>
          </cell>
          <cell r="G376" t="str">
            <v>SAN JOSE DE KENNEDY</v>
          </cell>
          <cell r="H376" t="str">
            <v>Exmir   Movilla  Ballesta</v>
          </cell>
          <cell r="I376" t="str">
            <v>rente A Base Militar De San José De Kennedy A Orillas De La Carretera La Troncal</v>
          </cell>
          <cell r="J376" t="str">
            <v xml:space="preserve">3114295032 </v>
          </cell>
          <cell r="K376" t="str">
            <v>420004</v>
          </cell>
          <cell r="L376" t="str">
            <v>HOGAR COMUNITARIO - FAMI</v>
          </cell>
          <cell r="M376" t="str">
            <v>C-320-1504-4-0-10</v>
          </cell>
          <cell r="N376" t="str">
            <v>HCB - FAMI.</v>
          </cell>
          <cell r="O376">
            <v>2</v>
          </cell>
          <cell r="P376">
            <v>26</v>
          </cell>
          <cell r="Q376">
            <v>52</v>
          </cell>
          <cell r="R376">
            <v>394.67999267578125</v>
          </cell>
          <cell r="S376">
            <v>0</v>
          </cell>
          <cell r="T376">
            <v>35.880001068115234</v>
          </cell>
          <cell r="U376">
            <v>35.880001068115234</v>
          </cell>
          <cell r="V376">
            <v>35.880001068115234</v>
          </cell>
          <cell r="W376">
            <v>35.880001068115234</v>
          </cell>
          <cell r="X376">
            <v>35.880001068115234</v>
          </cell>
          <cell r="Y376">
            <v>35.880001068115234</v>
          </cell>
          <cell r="Z376">
            <v>35.880001068115234</v>
          </cell>
          <cell r="AA376">
            <v>35.880001068115234</v>
          </cell>
          <cell r="AB376">
            <v>35.880001068115234</v>
          </cell>
          <cell r="AC376">
            <v>35.880001068115234</v>
          </cell>
          <cell r="AD376">
            <v>35.880001068115234</v>
          </cell>
          <cell r="AE376">
            <v>47980</v>
          </cell>
          <cell r="AF376" t="str">
            <v>ZONA BANANERA</v>
          </cell>
          <cell r="AG376" t="str">
            <v>Unidades Servicios</v>
          </cell>
          <cell r="AH376" t="str">
            <v>NO</v>
          </cell>
        </row>
        <row r="377">
          <cell r="F377">
            <v>4704980429</v>
          </cell>
          <cell r="G377" t="str">
            <v>SAN JOSE DE KENNEDY</v>
          </cell>
          <cell r="H377" t="str">
            <v>Exmir   Movilla  Ballesta</v>
          </cell>
          <cell r="I377" t="str">
            <v>rente A Base Militar De San José De Kennedy A Orillas De La Carretera La Troncal</v>
          </cell>
          <cell r="J377" t="str">
            <v xml:space="preserve">3114295032 </v>
          </cell>
          <cell r="K377" t="str">
            <v>42000500000102</v>
          </cell>
          <cell r="L377" t="str">
            <v>HCB - FAMILIARES MEDIO TIEMPO</v>
          </cell>
          <cell r="M377" t="str">
            <v>C-320-1504-4-0-12</v>
          </cell>
          <cell r="N377" t="str">
            <v>HCB - TRADICIONALES FAMILIARES MEDIO TIEMPO.</v>
          </cell>
          <cell r="O377">
            <v>6</v>
          </cell>
          <cell r="P377">
            <v>72</v>
          </cell>
          <cell r="Q377">
            <v>72</v>
          </cell>
          <cell r="R377">
            <v>625.32000732421875</v>
          </cell>
          <cell r="S377">
            <v>0</v>
          </cell>
          <cell r="T377">
            <v>87.480003356933594</v>
          </cell>
          <cell r="U377">
            <v>22.680000305175781</v>
          </cell>
          <cell r="V377">
            <v>87.480003356933594</v>
          </cell>
          <cell r="W377">
            <v>28.079999923706055</v>
          </cell>
          <cell r="X377">
            <v>20.520000457763672</v>
          </cell>
          <cell r="Y377">
            <v>22.680000305175781</v>
          </cell>
          <cell r="Z377">
            <v>87.480003356933594</v>
          </cell>
          <cell r="AA377">
            <v>86.400001525878906</v>
          </cell>
          <cell r="AB377">
            <v>88.55999755859375</v>
          </cell>
          <cell r="AC377">
            <v>91.800003051757813</v>
          </cell>
          <cell r="AD377">
            <v>2.1600000858306885</v>
          </cell>
          <cell r="AE377">
            <v>47980</v>
          </cell>
          <cell r="AF377" t="str">
            <v>ZONA BANANERA</v>
          </cell>
          <cell r="AG377" t="str">
            <v>Unidades Servicios</v>
          </cell>
          <cell r="AH377" t="str">
            <v>NO</v>
          </cell>
        </row>
        <row r="378">
          <cell r="F378">
            <v>4704980430</v>
          </cell>
          <cell r="G378" t="str">
            <v>SEVILLA</v>
          </cell>
          <cell r="H378" t="str">
            <v>Sandra   Charris  Conrado</v>
          </cell>
          <cell r="I378" t="str">
            <v>Carrera 4 # 5-60 Calle La Bombonera</v>
          </cell>
          <cell r="J378" t="str">
            <v>3163162350</v>
          </cell>
          <cell r="K378" t="str">
            <v>42000500000102</v>
          </cell>
          <cell r="L378" t="str">
            <v>HCB - FAMILIARES MEDIO TIEMPO</v>
          </cell>
          <cell r="M378" t="str">
            <v>C-320-1504-4-0-12</v>
          </cell>
          <cell r="N378" t="str">
            <v>HCB - TRADICIONALES FAMILIARES MEDIO TIEMPO.</v>
          </cell>
          <cell r="O378">
            <v>14</v>
          </cell>
          <cell r="P378">
            <v>168</v>
          </cell>
          <cell r="Q378">
            <v>168</v>
          </cell>
          <cell r="R378">
            <v>1459.0799560546875</v>
          </cell>
          <cell r="S378">
            <v>0</v>
          </cell>
          <cell r="T378">
            <v>204.1199951171875</v>
          </cell>
          <cell r="U378">
            <v>52.919998168945313</v>
          </cell>
          <cell r="V378">
            <v>204.1199951171875</v>
          </cell>
          <cell r="W378">
            <v>65.519996643066406</v>
          </cell>
          <cell r="X378">
            <v>47.880001068115234</v>
          </cell>
          <cell r="Y378">
            <v>52.919998168945313</v>
          </cell>
          <cell r="Z378">
            <v>204.1199951171875</v>
          </cell>
          <cell r="AA378">
            <v>201.60000610351562</v>
          </cell>
          <cell r="AB378">
            <v>206.63999938964844</v>
          </cell>
          <cell r="AC378">
            <v>214.19999694824219</v>
          </cell>
          <cell r="AD378">
            <v>5.0399999618530273</v>
          </cell>
          <cell r="AE378">
            <v>47980</v>
          </cell>
          <cell r="AF378" t="str">
            <v>ZONA BANANERA</v>
          </cell>
          <cell r="AG378" t="str">
            <v>Unidades Servicios</v>
          </cell>
          <cell r="AH378" t="str">
            <v>NO</v>
          </cell>
        </row>
        <row r="379">
          <cell r="F379">
            <v>4704980430</v>
          </cell>
          <cell r="G379" t="str">
            <v>SEVILLA</v>
          </cell>
          <cell r="H379" t="str">
            <v>Sandra   Charris  Conrado</v>
          </cell>
          <cell r="I379" t="str">
            <v>Carrera 4 # 5-60 Calle La Bombonera</v>
          </cell>
          <cell r="J379" t="str">
            <v>3163162350</v>
          </cell>
          <cell r="K379" t="str">
            <v>42005400000102</v>
          </cell>
          <cell r="L379" t="str">
            <v>HCB - FAMILIARES MEDIO TIEMPO - DESPL</v>
          </cell>
          <cell r="M379" t="str">
            <v>C-320-1504-2-0-2-6</v>
          </cell>
          <cell r="N379" t="str">
            <v>HCB - TRADICIONALES FAMILIARES MEDIO TIEMPO - DESPLAZADOS.</v>
          </cell>
          <cell r="O379">
            <v>2</v>
          </cell>
          <cell r="P379">
            <v>24</v>
          </cell>
          <cell r="Q379">
            <v>24</v>
          </cell>
          <cell r="R379">
            <v>229.67999267578125</v>
          </cell>
          <cell r="S379">
            <v>0</v>
          </cell>
          <cell r="T379">
            <v>29.159999847412109</v>
          </cell>
          <cell r="U379">
            <v>7.559999942779541</v>
          </cell>
          <cell r="V379">
            <v>29.159999847412109</v>
          </cell>
          <cell r="W379">
            <v>9.3599996566772461</v>
          </cell>
          <cell r="X379">
            <v>26.639999389648437</v>
          </cell>
          <cell r="Y379">
            <v>9</v>
          </cell>
          <cell r="Z379">
            <v>29.159999847412109</v>
          </cell>
          <cell r="AA379">
            <v>28.799999237060547</v>
          </cell>
          <cell r="AB379">
            <v>29.520000457763672</v>
          </cell>
          <cell r="AC379">
            <v>30.600000381469727</v>
          </cell>
          <cell r="AD379">
            <v>0.72000002861022949</v>
          </cell>
          <cell r="AE379">
            <v>47980</v>
          </cell>
          <cell r="AF379" t="str">
            <v>ZONA BANANERA</v>
          </cell>
          <cell r="AG379" t="str">
            <v>Unidades Servicios</v>
          </cell>
          <cell r="AH379" t="str">
            <v>NO</v>
          </cell>
        </row>
        <row r="380">
          <cell r="F380">
            <v>4704980431</v>
          </cell>
          <cell r="G380" t="str">
            <v>SEVILLA II</v>
          </cell>
          <cell r="H380" t="str">
            <v>IBETH   GARCIA  SARMIENTO</v>
          </cell>
          <cell r="I380" t="str">
            <v>KRA 4 # 5-45 BARRIO LA BOMBONERA</v>
          </cell>
          <cell r="J380" t="str">
            <v xml:space="preserve"> 3174831712-3178734558</v>
          </cell>
          <cell r="K380" t="str">
            <v>420004</v>
          </cell>
          <cell r="L380" t="str">
            <v>HOGAR COMUNITARIO - FAMI</v>
          </cell>
          <cell r="M380" t="str">
            <v>C-320-1504-4-0-10</v>
          </cell>
          <cell r="N380" t="str">
            <v>HCB - FAMI.</v>
          </cell>
          <cell r="O380">
            <v>10</v>
          </cell>
          <cell r="P380">
            <v>130</v>
          </cell>
          <cell r="Q380">
            <v>260</v>
          </cell>
          <cell r="R380">
            <v>1973.4000244140625</v>
          </cell>
          <cell r="S380">
            <v>0</v>
          </cell>
          <cell r="T380">
            <v>179.39999389648437</v>
          </cell>
          <cell r="U380">
            <v>179.39999389648437</v>
          </cell>
          <cell r="V380">
            <v>179.39999389648437</v>
          </cell>
          <cell r="W380">
            <v>179.39999389648437</v>
          </cell>
          <cell r="X380">
            <v>179.39999389648437</v>
          </cell>
          <cell r="Y380">
            <v>179.39999389648437</v>
          </cell>
          <cell r="Z380">
            <v>179.39999389648437</v>
          </cell>
          <cell r="AA380">
            <v>179.39999389648437</v>
          </cell>
          <cell r="AB380">
            <v>179.39999389648437</v>
          </cell>
          <cell r="AC380">
            <v>179.39999389648437</v>
          </cell>
          <cell r="AD380">
            <v>179.39999389648437</v>
          </cell>
          <cell r="AE380">
            <v>47980</v>
          </cell>
          <cell r="AF380" t="str">
            <v>ZONA BANANERA</v>
          </cell>
          <cell r="AG380" t="str">
            <v>Unidades Servicios</v>
          </cell>
          <cell r="AH380" t="str">
            <v>NO</v>
          </cell>
        </row>
        <row r="381">
          <cell r="F381">
            <v>4704980432</v>
          </cell>
          <cell r="G381" t="str">
            <v>TUCURINCA (divino niño )</v>
          </cell>
          <cell r="H381" t="str">
            <v>Yenis   Rodriguez  Cardenas</v>
          </cell>
          <cell r="I381" t="str">
            <v>Calle 6  #  6-28</v>
          </cell>
          <cell r="J381" t="str">
            <v>3135621272</v>
          </cell>
          <cell r="K381" t="str">
            <v>420004</v>
          </cell>
          <cell r="L381" t="str">
            <v>HOGAR COMUNITARIO - FAMI</v>
          </cell>
          <cell r="M381" t="str">
            <v>C-320-1504-4-0-10</v>
          </cell>
          <cell r="N381" t="str">
            <v>HCB - FAMI.</v>
          </cell>
          <cell r="O381">
            <v>4</v>
          </cell>
          <cell r="P381">
            <v>52</v>
          </cell>
          <cell r="Q381">
            <v>104</v>
          </cell>
          <cell r="R381">
            <v>789.3599853515625</v>
          </cell>
          <cell r="S381">
            <v>0</v>
          </cell>
          <cell r="T381">
            <v>71.760002136230469</v>
          </cell>
          <cell r="U381">
            <v>71.760002136230469</v>
          </cell>
          <cell r="V381">
            <v>71.760002136230469</v>
          </cell>
          <cell r="W381">
            <v>71.760002136230469</v>
          </cell>
          <cell r="X381">
            <v>71.760002136230469</v>
          </cell>
          <cell r="Y381">
            <v>71.760002136230469</v>
          </cell>
          <cell r="Z381">
            <v>71.760002136230469</v>
          </cell>
          <cell r="AA381">
            <v>71.760002136230469</v>
          </cell>
          <cell r="AB381">
            <v>71.760002136230469</v>
          </cell>
          <cell r="AC381">
            <v>71.760002136230469</v>
          </cell>
          <cell r="AD381">
            <v>71.760002136230469</v>
          </cell>
          <cell r="AE381">
            <v>47980</v>
          </cell>
          <cell r="AF381" t="str">
            <v>ZONA BANANERA</v>
          </cell>
          <cell r="AG381" t="str">
            <v>Unidades Servicios</v>
          </cell>
          <cell r="AH381" t="str">
            <v>NO</v>
          </cell>
        </row>
        <row r="382">
          <cell r="F382">
            <v>4704980432</v>
          </cell>
          <cell r="G382" t="str">
            <v>TUCURINCA (divino niño )</v>
          </cell>
          <cell r="H382" t="str">
            <v>Yenis   Rodriguez  Cardenas</v>
          </cell>
          <cell r="I382" t="str">
            <v>Calle 6  #  6-28</v>
          </cell>
          <cell r="J382" t="str">
            <v>3135621272</v>
          </cell>
          <cell r="K382" t="str">
            <v>42000500000102</v>
          </cell>
          <cell r="L382" t="str">
            <v>HCB - FAMILIARES MEDIO TIEMPO</v>
          </cell>
          <cell r="M382" t="str">
            <v>C-320-1504-4-0-12</v>
          </cell>
          <cell r="N382" t="str">
            <v>HCB - TRADICIONALES FAMILIARES MEDIO TIEMPO.</v>
          </cell>
          <cell r="O382">
            <v>8</v>
          </cell>
          <cell r="P382">
            <v>96</v>
          </cell>
          <cell r="Q382">
            <v>96</v>
          </cell>
          <cell r="R382">
            <v>833.760009765625</v>
          </cell>
          <cell r="S382">
            <v>0</v>
          </cell>
          <cell r="T382">
            <v>116.63999938964844</v>
          </cell>
          <cell r="U382">
            <v>30.239999771118164</v>
          </cell>
          <cell r="V382">
            <v>116.63999938964844</v>
          </cell>
          <cell r="W382">
            <v>37.439998626708984</v>
          </cell>
          <cell r="X382">
            <v>27.360000610351563</v>
          </cell>
          <cell r="Y382">
            <v>30.239999771118164</v>
          </cell>
          <cell r="Z382">
            <v>116.63999938964844</v>
          </cell>
          <cell r="AA382">
            <v>115.19999694824219</v>
          </cell>
          <cell r="AB382">
            <v>118.08000183105469</v>
          </cell>
          <cell r="AC382">
            <v>122.40000152587891</v>
          </cell>
          <cell r="AD382">
            <v>2.880000114440918</v>
          </cell>
          <cell r="AE382">
            <v>47980</v>
          </cell>
          <cell r="AF382" t="str">
            <v>ZONA BANANERA</v>
          </cell>
          <cell r="AG382" t="str">
            <v>Unidades Servicios</v>
          </cell>
          <cell r="AH382" t="str">
            <v>NO</v>
          </cell>
        </row>
        <row r="383">
          <cell r="F383">
            <v>4704980433</v>
          </cell>
          <cell r="G383" t="str">
            <v>VARELA</v>
          </cell>
          <cell r="H383" t="str">
            <v>Yaniris   Borja</v>
          </cell>
          <cell r="I383" t="str">
            <v xml:space="preserve">Calle 6 # 1-397 </v>
          </cell>
          <cell r="J383" t="str">
            <v>3215095963</v>
          </cell>
          <cell r="K383" t="str">
            <v>420004</v>
          </cell>
          <cell r="L383" t="str">
            <v>HOGAR COMUNITARIO - FAMI</v>
          </cell>
          <cell r="M383" t="str">
            <v>C-320-1504-4-0-10</v>
          </cell>
          <cell r="N383" t="str">
            <v>HCB - FAMI.</v>
          </cell>
          <cell r="O383">
            <v>6</v>
          </cell>
          <cell r="P383">
            <v>78</v>
          </cell>
          <cell r="Q383">
            <v>156</v>
          </cell>
          <cell r="R383">
            <v>1184.0400390625</v>
          </cell>
          <cell r="S383">
            <v>0</v>
          </cell>
          <cell r="T383">
            <v>107.63999938964844</v>
          </cell>
          <cell r="U383">
            <v>107.63999938964844</v>
          </cell>
          <cell r="V383">
            <v>107.63999938964844</v>
          </cell>
          <cell r="W383">
            <v>107.63999938964844</v>
          </cell>
          <cell r="X383">
            <v>107.63999938964844</v>
          </cell>
          <cell r="Y383">
            <v>107.63999938964844</v>
          </cell>
          <cell r="Z383">
            <v>107.63999938964844</v>
          </cell>
          <cell r="AA383">
            <v>107.63999938964844</v>
          </cell>
          <cell r="AB383">
            <v>107.63999938964844</v>
          </cell>
          <cell r="AC383">
            <v>107.63999938964844</v>
          </cell>
          <cell r="AD383">
            <v>107.63999938964844</v>
          </cell>
          <cell r="AE383">
            <v>47980</v>
          </cell>
          <cell r="AF383" t="str">
            <v>ZONA BANANERA</v>
          </cell>
          <cell r="AG383" t="str">
            <v>Unidades Servicios</v>
          </cell>
          <cell r="AH383" t="str">
            <v>NO</v>
          </cell>
        </row>
        <row r="384">
          <cell r="F384">
            <v>4705030001</v>
          </cell>
          <cell r="G384" t="str">
            <v>ALCALDIA ALGARROBO</v>
          </cell>
          <cell r="H384" t="str">
            <v>PEDRO  RUIZ</v>
          </cell>
          <cell r="I384" t="str">
            <v>ALCALDIA ALGARROBO</v>
          </cell>
          <cell r="J384" t="str">
            <v xml:space="preserve"> 3002151206</v>
          </cell>
          <cell r="K384" t="str">
            <v>420003</v>
          </cell>
          <cell r="L384" t="str">
            <v>MATERNO INFANTIL</v>
          </cell>
          <cell r="M384" t="str">
            <v>C-320-1504-4-0-1</v>
          </cell>
          <cell r="N384" t="str">
            <v>MATERNO INFANTIL.</v>
          </cell>
          <cell r="O384">
            <v>1</v>
          </cell>
          <cell r="P384">
            <v>400</v>
          </cell>
          <cell r="Q384">
            <v>400</v>
          </cell>
          <cell r="R384">
            <v>6480</v>
          </cell>
          <cell r="S384">
            <v>0</v>
          </cell>
          <cell r="T384">
            <v>0</v>
          </cell>
          <cell r="U384">
            <v>0</v>
          </cell>
          <cell r="V384">
            <v>720</v>
          </cell>
          <cell r="W384">
            <v>720</v>
          </cell>
          <cell r="X384">
            <v>720</v>
          </cell>
          <cell r="Y384">
            <v>720</v>
          </cell>
          <cell r="Z384">
            <v>720</v>
          </cell>
          <cell r="AA384">
            <v>720</v>
          </cell>
          <cell r="AB384">
            <v>720</v>
          </cell>
          <cell r="AC384">
            <v>720</v>
          </cell>
          <cell r="AD384">
            <v>720</v>
          </cell>
          <cell r="AE384">
            <v>47030</v>
          </cell>
          <cell r="AF384" t="str">
            <v>ALGARROBO</v>
          </cell>
          <cell r="AG384" t="str">
            <v>Alcaldias,Gobernaciones</v>
          </cell>
          <cell r="AH384" t="str">
            <v>NO</v>
          </cell>
        </row>
        <row r="385">
          <cell r="F385">
            <v>4705030001</v>
          </cell>
          <cell r="G385" t="str">
            <v>ALCALDIA ALGARROBO</v>
          </cell>
          <cell r="H385" t="str">
            <v>PEDRO  RUIZ</v>
          </cell>
          <cell r="I385" t="str">
            <v>ALCALDIA ALGARROBO</v>
          </cell>
          <cell r="J385" t="str">
            <v xml:space="preserve"> 3002151206</v>
          </cell>
          <cell r="K385" t="str">
            <v>420012000002</v>
          </cell>
          <cell r="L385" t="str">
            <v>ORGANISMOS DE SALUD</v>
          </cell>
          <cell r="M385" t="str">
            <v>C-320-1504-4-0-8</v>
          </cell>
          <cell r="N385" t="str">
            <v>RECUPERACIÓN NUTRICIONAL - ORGANISMOS DE SALUD.</v>
          </cell>
          <cell r="O385">
            <v>1</v>
          </cell>
          <cell r="P385">
            <v>100</v>
          </cell>
          <cell r="Q385">
            <v>300</v>
          </cell>
          <cell r="R385">
            <v>990</v>
          </cell>
          <cell r="S385">
            <v>0</v>
          </cell>
          <cell r="T385">
            <v>90</v>
          </cell>
          <cell r="U385">
            <v>90</v>
          </cell>
          <cell r="V385">
            <v>90</v>
          </cell>
          <cell r="W385">
            <v>90</v>
          </cell>
          <cell r="X385">
            <v>90</v>
          </cell>
          <cell r="Y385">
            <v>90</v>
          </cell>
          <cell r="Z385">
            <v>90</v>
          </cell>
          <cell r="AA385">
            <v>90</v>
          </cell>
          <cell r="AB385">
            <v>90</v>
          </cell>
          <cell r="AC385">
            <v>90</v>
          </cell>
          <cell r="AD385">
            <v>90</v>
          </cell>
          <cell r="AE385">
            <v>47030</v>
          </cell>
          <cell r="AF385" t="str">
            <v>ALGARROBO</v>
          </cell>
          <cell r="AG385" t="str">
            <v>Alcaldias,Gobernaciones</v>
          </cell>
          <cell r="AH385" t="str">
            <v>NO</v>
          </cell>
        </row>
        <row r="386">
          <cell r="F386">
            <v>4705030002</v>
          </cell>
          <cell r="G386" t="str">
            <v>APF HCB ALGARROBO</v>
          </cell>
          <cell r="H386" t="str">
            <v>NOILI DEL CARMEN  GARCIA VALDEZ</v>
          </cell>
          <cell r="I386" t="str">
            <v>CRA.10 No.8-44</v>
          </cell>
          <cell r="J386" t="str">
            <v xml:space="preserve"> 3135115165</v>
          </cell>
          <cell r="K386" t="str">
            <v>420004</v>
          </cell>
          <cell r="L386" t="str">
            <v>HOGAR COMUNITARIO - FAMI</v>
          </cell>
          <cell r="M386" t="str">
            <v>C-320-1504-4-0-10</v>
          </cell>
          <cell r="N386" t="str">
            <v>HCB - FAMI.</v>
          </cell>
          <cell r="O386">
            <v>1</v>
          </cell>
          <cell r="P386">
            <v>13</v>
          </cell>
          <cell r="Q386">
            <v>26</v>
          </cell>
          <cell r="R386">
            <v>197.33999633789062</v>
          </cell>
          <cell r="S386">
            <v>0</v>
          </cell>
          <cell r="T386">
            <v>17.940000534057617</v>
          </cell>
          <cell r="U386">
            <v>17.940000534057617</v>
          </cell>
          <cell r="V386">
            <v>17.940000534057617</v>
          </cell>
          <cell r="W386">
            <v>17.940000534057617</v>
          </cell>
          <cell r="X386">
            <v>17.940000534057617</v>
          </cell>
          <cell r="Y386">
            <v>17.940000534057617</v>
          </cell>
          <cell r="Z386">
            <v>17.940000534057617</v>
          </cell>
          <cell r="AA386">
            <v>17.940000534057617</v>
          </cell>
          <cell r="AB386">
            <v>17.940000534057617</v>
          </cell>
          <cell r="AC386">
            <v>17.940000534057617</v>
          </cell>
          <cell r="AD386">
            <v>17.940000534057617</v>
          </cell>
          <cell r="AE386">
            <v>47030</v>
          </cell>
          <cell r="AF386" t="str">
            <v>ALGARROBO</v>
          </cell>
          <cell r="AG386" t="str">
            <v>Unidades Servicios</v>
          </cell>
          <cell r="AH386" t="str">
            <v>NO</v>
          </cell>
        </row>
        <row r="387">
          <cell r="F387">
            <v>4705030002</v>
          </cell>
          <cell r="G387" t="str">
            <v>APF HCB ALGARROBO</v>
          </cell>
          <cell r="H387" t="str">
            <v>NOILI DEL CARMEN  GARCIA VALDEZ</v>
          </cell>
          <cell r="I387" t="str">
            <v>CRA.10 No.8-44</v>
          </cell>
          <cell r="J387" t="str">
            <v xml:space="preserve"> 3135115165</v>
          </cell>
          <cell r="K387" t="str">
            <v>42000500000102</v>
          </cell>
          <cell r="L387" t="str">
            <v>HCB - FAMILIARES MEDIO TIEMPO</v>
          </cell>
          <cell r="M387" t="str">
            <v>C-320-1504-4-0-12</v>
          </cell>
          <cell r="N387" t="str">
            <v>HCB - TRADICIONALES FAMILIARES MEDIO TIEMPO.</v>
          </cell>
          <cell r="O387">
            <v>9</v>
          </cell>
          <cell r="P387">
            <v>108</v>
          </cell>
          <cell r="Q387">
            <v>108</v>
          </cell>
          <cell r="R387">
            <v>937.97998046875</v>
          </cell>
          <cell r="S387">
            <v>0</v>
          </cell>
          <cell r="T387">
            <v>131.22000122070312</v>
          </cell>
          <cell r="U387">
            <v>34.020000457763672</v>
          </cell>
          <cell r="V387">
            <v>131.22000122070312</v>
          </cell>
          <cell r="W387">
            <v>42.119998931884766</v>
          </cell>
          <cell r="X387">
            <v>30.780000686645508</v>
          </cell>
          <cell r="Y387">
            <v>34.020000457763672</v>
          </cell>
          <cell r="Z387">
            <v>131.22000122070312</v>
          </cell>
          <cell r="AA387">
            <v>129.60000610351562</v>
          </cell>
          <cell r="AB387">
            <v>132.83999633789062</v>
          </cell>
          <cell r="AC387">
            <v>137.69999694824219</v>
          </cell>
          <cell r="AD387">
            <v>3.2400000095367432</v>
          </cell>
          <cell r="AE387">
            <v>47030</v>
          </cell>
          <cell r="AF387" t="str">
            <v>ALGARROBO</v>
          </cell>
          <cell r="AG387" t="str">
            <v>Unidades Servicios</v>
          </cell>
          <cell r="AH387" t="str">
            <v>NO</v>
          </cell>
        </row>
        <row r="388">
          <cell r="F388">
            <v>4705030002</v>
          </cell>
          <cell r="G388" t="str">
            <v>APF HCB ALGARROBO</v>
          </cell>
          <cell r="H388" t="str">
            <v>NOILI DEL CARMEN  GARCIA VALDEZ</v>
          </cell>
          <cell r="I388" t="str">
            <v>CRA.10 No.8-44</v>
          </cell>
          <cell r="J388" t="str">
            <v xml:space="preserve"> 3135115165</v>
          </cell>
          <cell r="K388" t="str">
            <v>42000500000301</v>
          </cell>
          <cell r="L388" t="str">
            <v>HCB - GRUPALES TIEMPO COMPLETO</v>
          </cell>
          <cell r="M388" t="str">
            <v>C-320-1504-4-0-15</v>
          </cell>
          <cell r="N388" t="str">
            <v>HCB - TRADICIONAL AGRUPADOS TIEMPO COMPLETO.</v>
          </cell>
          <cell r="O388">
            <v>1</v>
          </cell>
          <cell r="P388">
            <v>72</v>
          </cell>
          <cell r="Q388">
            <v>72</v>
          </cell>
          <cell r="R388">
            <v>311.04000854492188</v>
          </cell>
          <cell r="S388">
            <v>0</v>
          </cell>
          <cell r="T388">
            <v>87.480003356933594</v>
          </cell>
          <cell r="U388">
            <v>22.680000305175781</v>
          </cell>
          <cell r="V388">
            <v>92.879997253417969</v>
          </cell>
          <cell r="W388">
            <v>28.079999923706055</v>
          </cell>
          <cell r="X388">
            <v>79.919998168945313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47030</v>
          </cell>
          <cell r="AF388" t="str">
            <v>ALGARROBO</v>
          </cell>
          <cell r="AG388" t="str">
            <v>Unidades Servicios</v>
          </cell>
          <cell r="AH388" t="str">
            <v>NO</v>
          </cell>
        </row>
        <row r="389">
          <cell r="F389">
            <v>4705030002</v>
          </cell>
          <cell r="G389" t="str">
            <v>APF HCB ALGARROBO</v>
          </cell>
          <cell r="H389" t="str">
            <v>NOILI DEL CARMEN  GARCIA VALDEZ</v>
          </cell>
          <cell r="I389" t="str">
            <v>CRA.10 No.8-44</v>
          </cell>
          <cell r="J389" t="str">
            <v xml:space="preserve"> 3135115165</v>
          </cell>
          <cell r="K389" t="str">
            <v>420015000004</v>
          </cell>
          <cell r="L389" t="str">
            <v>ALMUERZO</v>
          </cell>
          <cell r="M389" t="str">
            <v>C-320-1504-5-0-2</v>
          </cell>
          <cell r="N389" t="str">
            <v>PROGRAMA DE ALIMENTACIÓN ESCOLAR - PAE - ALMUERZO.</v>
          </cell>
          <cell r="O389">
            <v>3</v>
          </cell>
          <cell r="P389">
            <v>258</v>
          </cell>
          <cell r="Q389">
            <v>258</v>
          </cell>
          <cell r="R389">
            <v>464.39999389648438</v>
          </cell>
          <cell r="S389">
            <v>5.1599998474121094</v>
          </cell>
          <cell r="T389">
            <v>46.439998626708984</v>
          </cell>
          <cell r="U389">
            <v>54.180000305175781</v>
          </cell>
          <cell r="V389">
            <v>41.279998779296875</v>
          </cell>
          <cell r="W389">
            <v>54.180000305175781</v>
          </cell>
          <cell r="X389">
            <v>36.119998931884766</v>
          </cell>
          <cell r="Y389">
            <v>18.059999465942383</v>
          </cell>
          <cell r="Z389">
            <v>54.180000305175781</v>
          </cell>
          <cell r="AA389">
            <v>51.599998474121094</v>
          </cell>
          <cell r="AB389">
            <v>46.439998626708984</v>
          </cell>
          <cell r="AC389">
            <v>51.599998474121094</v>
          </cell>
          <cell r="AD389">
            <v>5.1599998474121094</v>
          </cell>
          <cell r="AE389">
            <v>47030</v>
          </cell>
          <cell r="AF389" t="str">
            <v>ALGARROBO</v>
          </cell>
          <cell r="AG389" t="str">
            <v>Unidades Servicios</v>
          </cell>
          <cell r="AH389" t="str">
            <v>NO</v>
          </cell>
        </row>
        <row r="390">
          <cell r="F390">
            <v>4705030002</v>
          </cell>
          <cell r="G390" t="str">
            <v>APF HCB ALGARROBO</v>
          </cell>
          <cell r="H390" t="str">
            <v>NOILI DEL CARMEN  GARCIA VALDEZ</v>
          </cell>
          <cell r="I390" t="str">
            <v>CRA.10 No.8-44</v>
          </cell>
          <cell r="J390" t="str">
            <v xml:space="preserve"> 3135115165</v>
          </cell>
          <cell r="K390" t="str">
            <v>420015000005</v>
          </cell>
          <cell r="L390" t="str">
            <v>DESAYUNO</v>
          </cell>
          <cell r="M390" t="str">
            <v>C-320-1504-5-0-1</v>
          </cell>
          <cell r="N390" t="str">
            <v>PROGRAMA DE ALIMENTACIÓN ESCOLAR - PAE - DESAYUNO.</v>
          </cell>
          <cell r="O390">
            <v>6</v>
          </cell>
          <cell r="P390">
            <v>1174</v>
          </cell>
          <cell r="Q390">
            <v>1174</v>
          </cell>
          <cell r="R390">
            <v>2113.199951171875</v>
          </cell>
          <cell r="S390">
            <v>23.479999542236328</v>
          </cell>
          <cell r="T390">
            <v>211.32000732421875</v>
          </cell>
          <cell r="U390">
            <v>246.53999328613281</v>
          </cell>
          <cell r="V390">
            <v>187.83999633789063</v>
          </cell>
          <cell r="W390">
            <v>246.53999328613281</v>
          </cell>
          <cell r="X390">
            <v>164.36000061035156</v>
          </cell>
          <cell r="Y390">
            <v>82.180000305175781</v>
          </cell>
          <cell r="Z390">
            <v>246.53999328613281</v>
          </cell>
          <cell r="AA390">
            <v>234.80000305175781</v>
          </cell>
          <cell r="AB390">
            <v>211.32000732421875</v>
          </cell>
          <cell r="AC390">
            <v>234.80000305175781</v>
          </cell>
          <cell r="AD390">
            <v>23.479999542236328</v>
          </cell>
          <cell r="AE390">
            <v>47030</v>
          </cell>
          <cell r="AF390" t="str">
            <v>ALGARROBO</v>
          </cell>
          <cell r="AG390" t="str">
            <v>Unidades Servicios</v>
          </cell>
          <cell r="AH390" t="str">
            <v>NO</v>
          </cell>
        </row>
        <row r="391">
          <cell r="F391">
            <v>4705030002</v>
          </cell>
          <cell r="G391" t="str">
            <v>APF HCB ALGARROBO</v>
          </cell>
          <cell r="H391" t="str">
            <v>NOILI DEL CARMEN  GARCIA VALDEZ</v>
          </cell>
          <cell r="I391" t="str">
            <v>CRA.10 No.8-44</v>
          </cell>
          <cell r="J391" t="str">
            <v xml:space="preserve"> 3135115165</v>
          </cell>
          <cell r="K391" t="str">
            <v>420053</v>
          </cell>
          <cell r="L391" t="str">
            <v>HOGAR COMUNITARIO - FAMI - DESPLAZADOS</v>
          </cell>
          <cell r="M391" t="str">
            <v>C-320-1504-2-0-2-4</v>
          </cell>
          <cell r="N391" t="str">
            <v>HCB - FAMI - DESPLAZADOS.</v>
          </cell>
          <cell r="O391">
            <v>2</v>
          </cell>
          <cell r="P391">
            <v>26</v>
          </cell>
          <cell r="Q391">
            <v>52</v>
          </cell>
          <cell r="R391">
            <v>394.67999267578125</v>
          </cell>
          <cell r="S391">
            <v>0</v>
          </cell>
          <cell r="T391">
            <v>35.880001068115234</v>
          </cell>
          <cell r="U391">
            <v>35.880001068115234</v>
          </cell>
          <cell r="V391">
            <v>35.880001068115234</v>
          </cell>
          <cell r="W391">
            <v>35.880001068115234</v>
          </cell>
          <cell r="X391">
            <v>35.880001068115234</v>
          </cell>
          <cell r="Y391">
            <v>35.880001068115234</v>
          </cell>
          <cell r="Z391">
            <v>35.880001068115234</v>
          </cell>
          <cell r="AA391">
            <v>35.880001068115234</v>
          </cell>
          <cell r="AB391">
            <v>35.880001068115234</v>
          </cell>
          <cell r="AC391">
            <v>35.880001068115234</v>
          </cell>
          <cell r="AD391">
            <v>35.880001068115234</v>
          </cell>
          <cell r="AE391">
            <v>47030</v>
          </cell>
          <cell r="AF391" t="str">
            <v>ALGARROBO</v>
          </cell>
          <cell r="AG391" t="str">
            <v>Unidades Servicios</v>
          </cell>
          <cell r="AH391" t="str">
            <v>NO</v>
          </cell>
        </row>
        <row r="392">
          <cell r="F392">
            <v>4705030002</v>
          </cell>
          <cell r="G392" t="str">
            <v>APF HCB ALGARROBO</v>
          </cell>
          <cell r="H392" t="str">
            <v>NOILI DEL CARMEN  GARCIA VALDEZ</v>
          </cell>
          <cell r="I392" t="str">
            <v>CRA.10 No.8-44</v>
          </cell>
          <cell r="J392" t="str">
            <v xml:space="preserve"> 3135115165</v>
          </cell>
          <cell r="K392" t="str">
            <v>42005400000102</v>
          </cell>
          <cell r="L392" t="str">
            <v>HCB - FAMILIARES MEDIO TIEMPO - DESPL</v>
          </cell>
          <cell r="M392" t="str">
            <v>C-320-1504-2-0-2-6</v>
          </cell>
          <cell r="N392" t="str">
            <v>HCB - TRADICIONALES FAMILIARES MEDIO TIEMPO - DESPLAZADOS.</v>
          </cell>
          <cell r="O392">
            <v>2</v>
          </cell>
          <cell r="P392">
            <v>24</v>
          </cell>
          <cell r="Q392">
            <v>24</v>
          </cell>
          <cell r="R392">
            <v>229.67999267578125</v>
          </cell>
          <cell r="S392">
            <v>0</v>
          </cell>
          <cell r="T392">
            <v>29.159999847412109</v>
          </cell>
          <cell r="U392">
            <v>7.559999942779541</v>
          </cell>
          <cell r="V392">
            <v>29.159999847412109</v>
          </cell>
          <cell r="W392">
            <v>9.3599996566772461</v>
          </cell>
          <cell r="X392">
            <v>26.639999389648437</v>
          </cell>
          <cell r="Y392">
            <v>9</v>
          </cell>
          <cell r="Z392">
            <v>29.159999847412109</v>
          </cell>
          <cell r="AA392">
            <v>28.799999237060547</v>
          </cell>
          <cell r="AB392">
            <v>29.520000457763672</v>
          </cell>
          <cell r="AC392">
            <v>30.600000381469727</v>
          </cell>
          <cell r="AD392">
            <v>0.72000002861022949</v>
          </cell>
          <cell r="AE392">
            <v>47030</v>
          </cell>
          <cell r="AF392" t="str">
            <v>ALGARROBO</v>
          </cell>
          <cell r="AG392" t="str">
            <v>Unidades Servicios</v>
          </cell>
          <cell r="AH392" t="str">
            <v>NO</v>
          </cell>
        </row>
        <row r="393">
          <cell r="F393">
            <v>4705030002</v>
          </cell>
          <cell r="G393" t="str">
            <v>APF HCB ALGARROBO</v>
          </cell>
          <cell r="H393" t="str">
            <v>NOILI DEL CARMEN  GARCIA VALDEZ</v>
          </cell>
          <cell r="I393" t="str">
            <v>CRA.10 No.8-44</v>
          </cell>
          <cell r="J393" t="str">
            <v xml:space="preserve"> 3135115165</v>
          </cell>
          <cell r="K393" t="str">
            <v>42005400000301</v>
          </cell>
          <cell r="L393" t="str">
            <v>HCB - GRUPALES TIEMPO COMPLETO - DESPL</v>
          </cell>
          <cell r="M393" t="str">
            <v>C-320-1504-2-0-2-9</v>
          </cell>
          <cell r="N393" t="str">
            <v>HCB - TRADICIONAL AGRUPADOS TIEMPO COMPLETO - DESPLAZADOS.</v>
          </cell>
          <cell r="O393">
            <v>1</v>
          </cell>
          <cell r="P393">
            <v>48</v>
          </cell>
          <cell r="Q393">
            <v>48</v>
          </cell>
          <cell r="R393">
            <v>203.75999450683594</v>
          </cell>
          <cell r="S393">
            <v>0</v>
          </cell>
          <cell r="T393">
            <v>58.319999694824219</v>
          </cell>
          <cell r="U393">
            <v>15.119999885559082</v>
          </cell>
          <cell r="V393">
            <v>58.319999694824219</v>
          </cell>
          <cell r="W393">
            <v>18.719999313354492</v>
          </cell>
          <cell r="X393">
            <v>53.279998779296875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47030</v>
          </cell>
          <cell r="AF393" t="str">
            <v>ALGARROBO</v>
          </cell>
          <cell r="AG393" t="str">
            <v>Unidades Servicios</v>
          </cell>
          <cell r="AH393" t="str">
            <v>NO</v>
          </cell>
        </row>
        <row r="394">
          <cell r="F394">
            <v>4705030004</v>
          </cell>
          <cell r="G394" t="str">
            <v>HOGAR AGRUPADO EL PIÑON</v>
          </cell>
          <cell r="H394" t="str">
            <v>MONICA  CABRERA</v>
          </cell>
          <cell r="I394" t="str">
            <v>HOGAR AGRUPADO EL PIÑON</v>
          </cell>
          <cell r="J394" t="str">
            <v xml:space="preserve"> 3116733691</v>
          </cell>
          <cell r="K394" t="str">
            <v>42000500000301</v>
          </cell>
          <cell r="L394" t="str">
            <v>HCB - GRUPALES TIEMPO COMPLETO</v>
          </cell>
          <cell r="M394" t="str">
            <v>C-320-1504-4-0-15</v>
          </cell>
          <cell r="N394" t="str">
            <v>HCB - TRADICIONAL AGRUPADOS TIEMPO COMPLETO.</v>
          </cell>
          <cell r="O394">
            <v>1</v>
          </cell>
          <cell r="P394">
            <v>192</v>
          </cell>
          <cell r="Q394">
            <v>192</v>
          </cell>
          <cell r="R394">
            <v>829.44000244140625</v>
          </cell>
          <cell r="S394">
            <v>0</v>
          </cell>
          <cell r="T394">
            <v>233.27999877929687</v>
          </cell>
          <cell r="U394">
            <v>60.479999542236328</v>
          </cell>
          <cell r="V394">
            <v>247.67999267578125</v>
          </cell>
          <cell r="W394">
            <v>74.879997253417969</v>
          </cell>
          <cell r="X394">
            <v>213.1199951171875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47258</v>
          </cell>
          <cell r="AF394" t="str">
            <v>EL PIÑON</v>
          </cell>
          <cell r="AG394" t="str">
            <v>Unidades Servicios</v>
          </cell>
          <cell r="AH394" t="str">
            <v>SI</v>
          </cell>
        </row>
        <row r="395">
          <cell r="F395">
            <v>4705030005</v>
          </cell>
          <cell r="G395" t="str">
            <v>HOSPITAL DE EL PIÑON</v>
          </cell>
          <cell r="H395" t="str">
            <v>CAROLINA  RIQUETT</v>
          </cell>
          <cell r="I395" t="str">
            <v>HOSPITAL DE EL PIÑON</v>
          </cell>
          <cell r="J395" t="str">
            <v>3116597129</v>
          </cell>
          <cell r="K395" t="str">
            <v>420012000002</v>
          </cell>
          <cell r="L395" t="str">
            <v>ORGANISMOS DE SALUD</v>
          </cell>
          <cell r="M395" t="str">
            <v>C-320-1504-4-0-8</v>
          </cell>
          <cell r="N395" t="str">
            <v>RECUPERACIÓN NUTRICIONAL - ORGANISMOS DE SALUD.</v>
          </cell>
          <cell r="O395">
            <v>1</v>
          </cell>
          <cell r="P395">
            <v>100</v>
          </cell>
          <cell r="Q395">
            <v>200</v>
          </cell>
          <cell r="R395">
            <v>990</v>
          </cell>
          <cell r="S395">
            <v>0</v>
          </cell>
          <cell r="T395">
            <v>90</v>
          </cell>
          <cell r="U395">
            <v>90</v>
          </cell>
          <cell r="V395">
            <v>90</v>
          </cell>
          <cell r="W395">
            <v>90</v>
          </cell>
          <cell r="X395">
            <v>90</v>
          </cell>
          <cell r="Y395">
            <v>90</v>
          </cell>
          <cell r="Z395">
            <v>90</v>
          </cell>
          <cell r="AA395">
            <v>90</v>
          </cell>
          <cell r="AB395">
            <v>90</v>
          </cell>
          <cell r="AC395">
            <v>90</v>
          </cell>
          <cell r="AD395">
            <v>90</v>
          </cell>
          <cell r="AE395">
            <v>47258</v>
          </cell>
          <cell r="AF395" t="str">
            <v>EL PIÑON</v>
          </cell>
          <cell r="AG395" t="str">
            <v>Hospitales, entes de Salud</v>
          </cell>
          <cell r="AH395" t="str">
            <v>SI</v>
          </cell>
        </row>
        <row r="396">
          <cell r="F396">
            <v>4705053005</v>
          </cell>
          <cell r="G396" t="str">
            <v>ALCALDIA ARACATACA</v>
          </cell>
          <cell r="H396" t="str">
            <v>MIRIAM LUZ   PONTON HATTUN</v>
          </cell>
          <cell r="I396" t="str">
            <v>ALCALDIA DE ARACATCA</v>
          </cell>
          <cell r="J396" t="str">
            <v xml:space="preserve"> 3176459789</v>
          </cell>
          <cell r="K396" t="str">
            <v>420003</v>
          </cell>
          <cell r="L396" t="str">
            <v>MATERNO INFANTIL</v>
          </cell>
          <cell r="M396" t="str">
            <v>C-320-1504-4-0-1</v>
          </cell>
          <cell r="N396" t="str">
            <v>MATERNO INFANTIL.</v>
          </cell>
          <cell r="O396">
            <v>1</v>
          </cell>
          <cell r="P396">
            <v>400</v>
          </cell>
          <cell r="Q396">
            <v>400</v>
          </cell>
          <cell r="R396">
            <v>6480</v>
          </cell>
          <cell r="S396">
            <v>0</v>
          </cell>
          <cell r="T396">
            <v>0</v>
          </cell>
          <cell r="U396">
            <v>0</v>
          </cell>
          <cell r="V396">
            <v>720</v>
          </cell>
          <cell r="W396">
            <v>720</v>
          </cell>
          <cell r="X396">
            <v>720</v>
          </cell>
          <cell r="Y396">
            <v>720</v>
          </cell>
          <cell r="Z396">
            <v>720</v>
          </cell>
          <cell r="AA396">
            <v>720</v>
          </cell>
          <cell r="AB396">
            <v>720</v>
          </cell>
          <cell r="AC396">
            <v>720</v>
          </cell>
          <cell r="AD396">
            <v>720</v>
          </cell>
          <cell r="AE396">
            <v>47053</v>
          </cell>
          <cell r="AF396" t="str">
            <v>ARACATACA</v>
          </cell>
          <cell r="AG396" t="str">
            <v>Alcaldias,Gobernaciones</v>
          </cell>
          <cell r="AH396" t="str">
            <v>NO</v>
          </cell>
        </row>
        <row r="397">
          <cell r="F397">
            <v>4705053005</v>
          </cell>
          <cell r="G397" t="str">
            <v>ALCALDIA ARACATACA</v>
          </cell>
          <cell r="H397" t="str">
            <v>MIRIAM LUZ   PONTON HATTUN</v>
          </cell>
          <cell r="I397" t="str">
            <v>ALCALDIA DE ARACATCA</v>
          </cell>
          <cell r="J397" t="str">
            <v xml:space="preserve"> 3176459789</v>
          </cell>
          <cell r="K397" t="str">
            <v>420012000002</v>
          </cell>
          <cell r="L397" t="str">
            <v>ORGANISMOS DE SALUD</v>
          </cell>
          <cell r="M397" t="str">
            <v>C-320-1504-4-0-8</v>
          </cell>
          <cell r="N397" t="str">
            <v>RECUPERACIÓN NUTRICIONAL - ORGANISMOS DE SALUD.</v>
          </cell>
          <cell r="O397">
            <v>1</v>
          </cell>
          <cell r="P397">
            <v>75</v>
          </cell>
          <cell r="Q397">
            <v>225</v>
          </cell>
          <cell r="R397">
            <v>742.5</v>
          </cell>
          <cell r="S397">
            <v>0</v>
          </cell>
          <cell r="T397">
            <v>67.5</v>
          </cell>
          <cell r="U397">
            <v>67.5</v>
          </cell>
          <cell r="V397">
            <v>67.5</v>
          </cell>
          <cell r="W397">
            <v>67.5</v>
          </cell>
          <cell r="X397">
            <v>67.5</v>
          </cell>
          <cell r="Y397">
            <v>67.5</v>
          </cell>
          <cell r="Z397">
            <v>67.5</v>
          </cell>
          <cell r="AA397">
            <v>67.5</v>
          </cell>
          <cell r="AB397">
            <v>67.5</v>
          </cell>
          <cell r="AC397">
            <v>67.5</v>
          </cell>
          <cell r="AD397">
            <v>67.5</v>
          </cell>
          <cell r="AE397">
            <v>47053</v>
          </cell>
          <cell r="AF397" t="str">
            <v>ARACATACA</v>
          </cell>
          <cell r="AG397" t="str">
            <v>Alcaldias,Gobernaciones</v>
          </cell>
          <cell r="AH397" t="str">
            <v>NO</v>
          </cell>
        </row>
        <row r="398">
          <cell r="F398">
            <v>4705053006</v>
          </cell>
          <cell r="G398" t="str">
            <v>APF HCB  BUENOS AIRES</v>
          </cell>
          <cell r="H398" t="str">
            <v>ROSMERY  MERCADO FERNANDEZ</v>
          </cell>
          <cell r="I398" t="str">
            <v>CALLE 2B No.1A-48</v>
          </cell>
          <cell r="J398" t="str">
            <v xml:space="preserve"> 3145149338</v>
          </cell>
          <cell r="K398" t="str">
            <v>420004</v>
          </cell>
          <cell r="L398" t="str">
            <v>HOGAR COMUNITARIO - FAMI</v>
          </cell>
          <cell r="M398" t="str">
            <v>C-320-1504-4-0-10</v>
          </cell>
          <cell r="N398" t="str">
            <v>HCB - FAMI.</v>
          </cell>
          <cell r="O398">
            <v>6</v>
          </cell>
          <cell r="P398">
            <v>78</v>
          </cell>
          <cell r="Q398">
            <v>156</v>
          </cell>
          <cell r="R398">
            <v>1184.0400390625</v>
          </cell>
          <cell r="S398">
            <v>0</v>
          </cell>
          <cell r="T398">
            <v>107.63999938964844</v>
          </cell>
          <cell r="U398">
            <v>107.63999938964844</v>
          </cell>
          <cell r="V398">
            <v>107.63999938964844</v>
          </cell>
          <cell r="W398">
            <v>107.63999938964844</v>
          </cell>
          <cell r="X398">
            <v>107.63999938964844</v>
          </cell>
          <cell r="Y398">
            <v>107.63999938964844</v>
          </cell>
          <cell r="Z398">
            <v>107.63999938964844</v>
          </cell>
          <cell r="AA398">
            <v>107.63999938964844</v>
          </cell>
          <cell r="AB398">
            <v>107.63999938964844</v>
          </cell>
          <cell r="AC398">
            <v>107.63999938964844</v>
          </cell>
          <cell r="AD398">
            <v>107.63999938964844</v>
          </cell>
          <cell r="AE398">
            <v>47053</v>
          </cell>
          <cell r="AF398" t="str">
            <v>ARACATACA</v>
          </cell>
          <cell r="AG398" t="str">
            <v>Unidades Servicios</v>
          </cell>
          <cell r="AH398" t="str">
            <v>NO</v>
          </cell>
        </row>
        <row r="399">
          <cell r="F399">
            <v>4705053006</v>
          </cell>
          <cell r="G399" t="str">
            <v>APF HCB  BUENOS AIRES</v>
          </cell>
          <cell r="H399" t="str">
            <v>ROSMERY  MERCADO FERNANDEZ</v>
          </cell>
          <cell r="I399" t="str">
            <v>CALLE 2B No.1A-48</v>
          </cell>
          <cell r="J399" t="str">
            <v xml:space="preserve"> 3145149338</v>
          </cell>
          <cell r="K399" t="str">
            <v>42000500000102</v>
          </cell>
          <cell r="L399" t="str">
            <v>HCB - FAMILIARES MEDIO TIEMPO</v>
          </cell>
          <cell r="M399" t="str">
            <v>C-320-1504-4-0-12</v>
          </cell>
          <cell r="N399" t="str">
            <v>HCB - TRADICIONALES FAMILIARES MEDIO TIEMPO.</v>
          </cell>
          <cell r="O399">
            <v>16</v>
          </cell>
          <cell r="P399">
            <v>192</v>
          </cell>
          <cell r="Q399">
            <v>192</v>
          </cell>
          <cell r="R399">
            <v>1667.52001953125</v>
          </cell>
          <cell r="S399">
            <v>0</v>
          </cell>
          <cell r="T399">
            <v>233.27999877929687</v>
          </cell>
          <cell r="U399">
            <v>60.479999542236328</v>
          </cell>
          <cell r="V399">
            <v>233.27999877929687</v>
          </cell>
          <cell r="W399">
            <v>74.879997253417969</v>
          </cell>
          <cell r="X399">
            <v>54.720001220703125</v>
          </cell>
          <cell r="Y399">
            <v>60.479999542236328</v>
          </cell>
          <cell r="Z399">
            <v>233.27999877929687</v>
          </cell>
          <cell r="AA399">
            <v>230.39999389648437</v>
          </cell>
          <cell r="AB399">
            <v>236.16000366210937</v>
          </cell>
          <cell r="AC399">
            <v>244.80000305175781</v>
          </cell>
          <cell r="AD399">
            <v>5.7600002288818359</v>
          </cell>
          <cell r="AE399">
            <v>47053</v>
          </cell>
          <cell r="AF399" t="str">
            <v>ARACATACA</v>
          </cell>
          <cell r="AG399" t="str">
            <v>Unidades Servicios</v>
          </cell>
          <cell r="AH399" t="str">
            <v>NO</v>
          </cell>
        </row>
        <row r="400">
          <cell r="F400">
            <v>4705053007</v>
          </cell>
          <cell r="G400" t="str">
            <v>APF DELMALUIS</v>
          </cell>
          <cell r="H400" t="str">
            <v>MADELEINE   TORRES HENRIQUEZ</v>
          </cell>
          <cell r="I400" t="str">
            <v>CALLE 7 No.6-102</v>
          </cell>
          <cell r="J400" t="str">
            <v xml:space="preserve"> 3215454460</v>
          </cell>
          <cell r="K400" t="str">
            <v>420004</v>
          </cell>
          <cell r="L400" t="str">
            <v>HOGAR COMUNITARIO - FAMI</v>
          </cell>
          <cell r="M400" t="str">
            <v>C-320-1504-4-0-10</v>
          </cell>
          <cell r="N400" t="str">
            <v>HCB - FAMI.</v>
          </cell>
          <cell r="O400">
            <v>8</v>
          </cell>
          <cell r="P400">
            <v>104</v>
          </cell>
          <cell r="Q400">
            <v>208</v>
          </cell>
          <cell r="R400">
            <v>1578.719970703125</v>
          </cell>
          <cell r="S400">
            <v>0</v>
          </cell>
          <cell r="T400">
            <v>143.52000427246094</v>
          </cell>
          <cell r="U400">
            <v>143.52000427246094</v>
          </cell>
          <cell r="V400">
            <v>143.52000427246094</v>
          </cell>
          <cell r="W400">
            <v>143.52000427246094</v>
          </cell>
          <cell r="X400">
            <v>143.52000427246094</v>
          </cell>
          <cell r="Y400">
            <v>143.52000427246094</v>
          </cell>
          <cell r="Z400">
            <v>143.52000427246094</v>
          </cell>
          <cell r="AA400">
            <v>143.52000427246094</v>
          </cell>
          <cell r="AB400">
            <v>143.52000427246094</v>
          </cell>
          <cell r="AC400">
            <v>143.52000427246094</v>
          </cell>
          <cell r="AD400">
            <v>143.52000427246094</v>
          </cell>
          <cell r="AE400">
            <v>47053</v>
          </cell>
          <cell r="AF400" t="str">
            <v>ARACATACA</v>
          </cell>
          <cell r="AG400" t="str">
            <v>Asociaciones Padres de Familia</v>
          </cell>
          <cell r="AH400" t="str">
            <v>NO</v>
          </cell>
        </row>
        <row r="401">
          <cell r="F401">
            <v>4705053007</v>
          </cell>
          <cell r="G401" t="str">
            <v>APF DELMALUIS</v>
          </cell>
          <cell r="H401" t="str">
            <v>MADELEINE   TORRES HENRIQUEZ</v>
          </cell>
          <cell r="I401" t="str">
            <v>CALLE 7 No.6-102</v>
          </cell>
          <cell r="J401" t="str">
            <v xml:space="preserve"> 3215454460</v>
          </cell>
          <cell r="K401" t="str">
            <v>42000500000101</v>
          </cell>
          <cell r="L401" t="str">
            <v>HCB - FAMILIARES TIEMPO COMPLETO</v>
          </cell>
          <cell r="M401" t="str">
            <v>C-320-1504-4-0-11</v>
          </cell>
          <cell r="N401" t="str">
            <v>HCB - TRADICIONALES FAMILIARES TIEMPO COMPLETO.</v>
          </cell>
          <cell r="O401">
            <v>2</v>
          </cell>
          <cell r="P401">
            <v>24</v>
          </cell>
          <cell r="Q401">
            <v>24</v>
          </cell>
          <cell r="R401">
            <v>228.24000549316406</v>
          </cell>
          <cell r="S401">
            <v>0</v>
          </cell>
          <cell r="T401">
            <v>29.159999847412109</v>
          </cell>
          <cell r="U401">
            <v>7.559999942779541</v>
          </cell>
          <cell r="V401">
            <v>29.159999847412109</v>
          </cell>
          <cell r="W401">
            <v>9.3599996566772461</v>
          </cell>
          <cell r="X401">
            <v>26.639999389648437</v>
          </cell>
          <cell r="Y401">
            <v>7.559999942779541</v>
          </cell>
          <cell r="Z401">
            <v>29.159999847412109</v>
          </cell>
          <cell r="AA401">
            <v>28.799999237060547</v>
          </cell>
          <cell r="AB401">
            <v>29.520000457763672</v>
          </cell>
          <cell r="AC401">
            <v>30.600000381469727</v>
          </cell>
          <cell r="AD401">
            <v>0.72000002861022949</v>
          </cell>
          <cell r="AE401">
            <v>47053</v>
          </cell>
          <cell r="AF401" t="str">
            <v>ARACATACA</v>
          </cell>
          <cell r="AG401" t="str">
            <v>Asociaciones Padres de Familia</v>
          </cell>
          <cell r="AH401" t="str">
            <v>NO</v>
          </cell>
        </row>
        <row r="402">
          <cell r="F402">
            <v>4705053007</v>
          </cell>
          <cell r="G402" t="str">
            <v>APF DELMALUIS</v>
          </cell>
          <cell r="H402" t="str">
            <v>MADELEINE   TORRES HENRIQUEZ</v>
          </cell>
          <cell r="I402" t="str">
            <v>CALLE 7 No.6-102</v>
          </cell>
          <cell r="J402" t="str">
            <v xml:space="preserve"> 3215454460</v>
          </cell>
          <cell r="K402" t="str">
            <v>42000500000102</v>
          </cell>
          <cell r="L402" t="str">
            <v>HCB - FAMILIARES MEDIO TIEMPO</v>
          </cell>
          <cell r="M402" t="str">
            <v>C-320-1504-4-0-12</v>
          </cell>
          <cell r="N402" t="str">
            <v>HCB - TRADICIONALES FAMILIARES MEDIO TIEMPO.</v>
          </cell>
          <cell r="O402">
            <v>15</v>
          </cell>
          <cell r="P402">
            <v>180</v>
          </cell>
          <cell r="Q402">
            <v>180</v>
          </cell>
          <cell r="R402">
            <v>1563.300048828125</v>
          </cell>
          <cell r="S402">
            <v>0</v>
          </cell>
          <cell r="T402">
            <v>218.69999694824219</v>
          </cell>
          <cell r="U402">
            <v>56.700000762939453</v>
          </cell>
          <cell r="V402">
            <v>218.69999694824219</v>
          </cell>
          <cell r="W402">
            <v>70.199996948242188</v>
          </cell>
          <cell r="X402">
            <v>51.299999237060547</v>
          </cell>
          <cell r="Y402">
            <v>56.700000762939453</v>
          </cell>
          <cell r="Z402">
            <v>218.69999694824219</v>
          </cell>
          <cell r="AA402">
            <v>216</v>
          </cell>
          <cell r="AB402">
            <v>221.39999389648437</v>
          </cell>
          <cell r="AC402">
            <v>229.5</v>
          </cell>
          <cell r="AD402">
            <v>5.4000000953674316</v>
          </cell>
          <cell r="AE402">
            <v>47053</v>
          </cell>
          <cell r="AF402" t="str">
            <v>ARACATACA</v>
          </cell>
          <cell r="AG402" t="str">
            <v>Asociaciones Padres de Familia</v>
          </cell>
          <cell r="AH402" t="str">
            <v>NO</v>
          </cell>
        </row>
        <row r="403">
          <cell r="F403">
            <v>4705053008</v>
          </cell>
          <cell r="G403" t="str">
            <v>APF HCB LA COLOMBIA</v>
          </cell>
          <cell r="H403" t="str">
            <v>MARIA DEL ROSARIO   TORRES MENDOZA</v>
          </cell>
          <cell r="I403" t="str">
            <v>Calle 2 NO.6-38</v>
          </cell>
          <cell r="J403" t="str">
            <v xml:space="preserve"> 3107366389</v>
          </cell>
          <cell r="K403" t="str">
            <v>420004</v>
          </cell>
          <cell r="L403" t="str">
            <v>HOGAR COMUNITARIO - FAMI</v>
          </cell>
          <cell r="M403" t="str">
            <v>C-320-1504-4-0-10</v>
          </cell>
          <cell r="N403" t="str">
            <v>HCB - FAMI.</v>
          </cell>
          <cell r="O403">
            <v>7</v>
          </cell>
          <cell r="P403">
            <v>91</v>
          </cell>
          <cell r="Q403">
            <v>182</v>
          </cell>
          <cell r="R403">
            <v>1381.3800048828125</v>
          </cell>
          <cell r="S403">
            <v>0</v>
          </cell>
          <cell r="T403">
            <v>125.58000183105469</v>
          </cell>
          <cell r="U403">
            <v>125.58000183105469</v>
          </cell>
          <cell r="V403">
            <v>125.58000183105469</v>
          </cell>
          <cell r="W403">
            <v>125.58000183105469</v>
          </cell>
          <cell r="X403">
            <v>125.58000183105469</v>
          </cell>
          <cell r="Y403">
            <v>125.58000183105469</v>
          </cell>
          <cell r="Z403">
            <v>125.58000183105469</v>
          </cell>
          <cell r="AA403">
            <v>125.58000183105469</v>
          </cell>
          <cell r="AB403">
            <v>125.58000183105469</v>
          </cell>
          <cell r="AC403">
            <v>125.58000183105469</v>
          </cell>
          <cell r="AD403">
            <v>125.58000183105469</v>
          </cell>
          <cell r="AE403">
            <v>47053</v>
          </cell>
          <cell r="AF403" t="str">
            <v>ARACATACA</v>
          </cell>
          <cell r="AG403" t="str">
            <v>Unidades Servicios</v>
          </cell>
          <cell r="AH403" t="str">
            <v>NO</v>
          </cell>
        </row>
        <row r="404">
          <cell r="F404">
            <v>4705053008</v>
          </cell>
          <cell r="G404" t="str">
            <v>APF HCB LA COLOMBIA</v>
          </cell>
          <cell r="H404" t="str">
            <v>MARIA DEL ROSARIO   TORRES MENDOZA</v>
          </cell>
          <cell r="I404" t="str">
            <v>Calle 2 NO.6-38</v>
          </cell>
          <cell r="J404" t="str">
            <v xml:space="preserve"> 3107366389</v>
          </cell>
          <cell r="K404" t="str">
            <v>42000500000102</v>
          </cell>
          <cell r="L404" t="str">
            <v>HCB - FAMILIARES MEDIO TIEMPO</v>
          </cell>
          <cell r="M404" t="str">
            <v>C-320-1504-4-0-12</v>
          </cell>
          <cell r="N404" t="str">
            <v>HCB - TRADICIONALES FAMILIARES MEDIO TIEMPO.</v>
          </cell>
          <cell r="O404">
            <v>14</v>
          </cell>
          <cell r="P404">
            <v>168</v>
          </cell>
          <cell r="Q404">
            <v>168</v>
          </cell>
          <cell r="R404">
            <v>1459.0799560546875</v>
          </cell>
          <cell r="S404">
            <v>0</v>
          </cell>
          <cell r="T404">
            <v>204.1199951171875</v>
          </cell>
          <cell r="U404">
            <v>52.919998168945313</v>
          </cell>
          <cell r="V404">
            <v>204.1199951171875</v>
          </cell>
          <cell r="W404">
            <v>65.519996643066406</v>
          </cell>
          <cell r="X404">
            <v>47.880001068115234</v>
          </cell>
          <cell r="Y404">
            <v>52.919998168945313</v>
          </cell>
          <cell r="Z404">
            <v>204.1199951171875</v>
          </cell>
          <cell r="AA404">
            <v>201.60000610351562</v>
          </cell>
          <cell r="AB404">
            <v>206.63999938964844</v>
          </cell>
          <cell r="AC404">
            <v>214.19999694824219</v>
          </cell>
          <cell r="AD404">
            <v>5.0399999618530273</v>
          </cell>
          <cell r="AE404">
            <v>47053</v>
          </cell>
          <cell r="AF404" t="str">
            <v>ARACATACA</v>
          </cell>
          <cell r="AG404" t="str">
            <v>Unidades Servicios</v>
          </cell>
          <cell r="AH404" t="str">
            <v>NO</v>
          </cell>
        </row>
        <row r="405">
          <cell r="F405">
            <v>4705053010</v>
          </cell>
          <cell r="G405" t="str">
            <v>HOGAR INFANTIL MACONDO</v>
          </cell>
          <cell r="H405" t="str">
            <v>DIRECTORA DEL HOGAR INFANTIL</v>
          </cell>
          <cell r="I405" t="str">
            <v>CAMELLON 20 DE JULIO ESQUINA</v>
          </cell>
          <cell r="J405" t="str">
            <v/>
          </cell>
          <cell r="K405" t="str">
            <v>420006</v>
          </cell>
          <cell r="L405" t="str">
            <v>HOGARES INFANTILES</v>
          </cell>
          <cell r="M405" t="str">
            <v>C-320-1504-4-0-19</v>
          </cell>
          <cell r="N405" t="str">
            <v>HOGARES INFANTILES.</v>
          </cell>
          <cell r="O405">
            <v>1</v>
          </cell>
          <cell r="P405">
            <v>105</v>
          </cell>
          <cell r="Q405">
            <v>105</v>
          </cell>
          <cell r="R405">
            <v>285.07000732421875</v>
          </cell>
          <cell r="S405">
            <v>0</v>
          </cell>
          <cell r="T405">
            <v>33.069999694824219</v>
          </cell>
          <cell r="U405">
            <v>33.069999694824219</v>
          </cell>
          <cell r="V405">
            <v>29.930000305175781</v>
          </cell>
          <cell r="W405">
            <v>127.56999969482422</v>
          </cell>
          <cell r="X405">
            <v>29.930000305175781</v>
          </cell>
          <cell r="Y405">
            <v>31.5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47053</v>
          </cell>
          <cell r="AF405" t="str">
            <v>ARACATACA</v>
          </cell>
          <cell r="AG405" t="str">
            <v>Unidades Servicios</v>
          </cell>
          <cell r="AH405" t="str">
            <v>NO</v>
          </cell>
        </row>
        <row r="406">
          <cell r="F406">
            <v>4705053010</v>
          </cell>
          <cell r="G406" t="str">
            <v>HOGAR INFANTIL MACONDO</v>
          </cell>
          <cell r="H406" t="str">
            <v>DIRECTORA DEL HOGAR INFANTIL</v>
          </cell>
          <cell r="I406" t="str">
            <v>CAMELLON 20 DE JULIO ESQUINA</v>
          </cell>
          <cell r="J406" t="str">
            <v/>
          </cell>
          <cell r="K406" t="str">
            <v>420015000004</v>
          </cell>
          <cell r="L406" t="str">
            <v>ALMUERZO</v>
          </cell>
          <cell r="M406" t="str">
            <v>C-320-1504-5-0-2</v>
          </cell>
          <cell r="N406" t="str">
            <v>PROGRAMA DE ALIMENTACIÓN ESCOLAR - PAE - ALMUERZO.</v>
          </cell>
          <cell r="O406">
            <v>7</v>
          </cell>
          <cell r="P406">
            <v>1241</v>
          </cell>
          <cell r="Q406">
            <v>1241</v>
          </cell>
          <cell r="R406">
            <v>2233.800048828125</v>
          </cell>
          <cell r="S406">
            <v>24.819999694824219</v>
          </cell>
          <cell r="T406">
            <v>223.3800048828125</v>
          </cell>
          <cell r="U406">
            <v>260.6099853515625</v>
          </cell>
          <cell r="V406">
            <v>198.55999755859375</v>
          </cell>
          <cell r="W406">
            <v>260.6099853515625</v>
          </cell>
          <cell r="X406">
            <v>173.74000549316406</v>
          </cell>
          <cell r="Y406">
            <v>86.870002746582031</v>
          </cell>
          <cell r="Z406">
            <v>260.6099853515625</v>
          </cell>
          <cell r="AA406">
            <v>248.19999694824219</v>
          </cell>
          <cell r="AB406">
            <v>223.3800048828125</v>
          </cell>
          <cell r="AC406">
            <v>248.19999694824219</v>
          </cell>
          <cell r="AD406">
            <v>24.819999694824219</v>
          </cell>
          <cell r="AE406">
            <v>47053</v>
          </cell>
          <cell r="AF406" t="str">
            <v>ARACATACA</v>
          </cell>
          <cell r="AG406" t="str">
            <v>Unidades Servicios</v>
          </cell>
          <cell r="AH406" t="str">
            <v>NO</v>
          </cell>
        </row>
        <row r="407">
          <cell r="F407">
            <v>4705053010</v>
          </cell>
          <cell r="G407" t="str">
            <v>HOGAR INFANTIL MACONDO</v>
          </cell>
          <cell r="H407" t="str">
            <v>DIRECTORA DEL HOGAR INFANTIL</v>
          </cell>
          <cell r="I407" t="str">
            <v>CAMELLON 20 DE JULIO ESQUINA</v>
          </cell>
          <cell r="J407" t="str">
            <v/>
          </cell>
          <cell r="K407" t="str">
            <v>420015000005</v>
          </cell>
          <cell r="L407" t="str">
            <v>DESAYUNO</v>
          </cell>
          <cell r="M407" t="str">
            <v>C-320-1504-5-0-1</v>
          </cell>
          <cell r="N407" t="str">
            <v>PROGRAMA DE ALIMENTACIÓN ESCOLAR - PAE - DESAYUNO.</v>
          </cell>
          <cell r="O407">
            <v>12</v>
          </cell>
          <cell r="P407">
            <v>2278</v>
          </cell>
          <cell r="Q407">
            <v>2278</v>
          </cell>
          <cell r="R407">
            <v>4100.39990234375</v>
          </cell>
          <cell r="S407">
            <v>45.560001373291016</v>
          </cell>
          <cell r="T407">
            <v>410.04000854492187</v>
          </cell>
          <cell r="U407">
            <v>478.3800048828125</v>
          </cell>
          <cell r="V407">
            <v>364.48001098632812</v>
          </cell>
          <cell r="W407">
            <v>478.3800048828125</v>
          </cell>
          <cell r="X407">
            <v>318.92001342773437</v>
          </cell>
          <cell r="Y407">
            <v>159.46000671386719</v>
          </cell>
          <cell r="Z407">
            <v>478.3800048828125</v>
          </cell>
          <cell r="AA407">
            <v>455.60000610351562</v>
          </cell>
          <cell r="AB407">
            <v>410.04000854492187</v>
          </cell>
          <cell r="AC407">
            <v>455.60000610351562</v>
          </cell>
          <cell r="AD407">
            <v>45.560001373291016</v>
          </cell>
          <cell r="AE407">
            <v>47053</v>
          </cell>
          <cell r="AF407" t="str">
            <v>ARACATACA</v>
          </cell>
          <cell r="AG407" t="str">
            <v>Unidades Servicios</v>
          </cell>
          <cell r="AH407" t="str">
            <v>NO</v>
          </cell>
        </row>
        <row r="408">
          <cell r="F408">
            <v>4705053010</v>
          </cell>
          <cell r="G408" t="str">
            <v>HOGAR INFANTIL MACONDO</v>
          </cell>
          <cell r="H408" t="str">
            <v>DIRECTORA DEL HOGAR INFANTIL</v>
          </cell>
          <cell r="I408" t="str">
            <v>CAMELLON 20 DE JULIO ESQUINA</v>
          </cell>
          <cell r="J408" t="str">
            <v/>
          </cell>
          <cell r="K408" t="str">
            <v>420057000004</v>
          </cell>
          <cell r="L408" t="str">
            <v>ALMUERZO - DESPLAZADOS</v>
          </cell>
          <cell r="M408" t="str">
            <v>C-320-1504-2-0-3-2</v>
          </cell>
          <cell r="N408" t="str">
            <v>PROGRAMA DE ALIMENTACIÓN ESCOLAR - PAE - ALMUERZO - DESPLAZADOS.</v>
          </cell>
          <cell r="O408">
            <v>25</v>
          </cell>
          <cell r="P408">
            <v>964</v>
          </cell>
          <cell r="Q408">
            <v>964</v>
          </cell>
          <cell r="R408">
            <v>1735.199951171875</v>
          </cell>
          <cell r="S408">
            <v>19.280000686645508</v>
          </cell>
          <cell r="T408">
            <v>173.52000427246094</v>
          </cell>
          <cell r="U408">
            <v>202.44000244140625</v>
          </cell>
          <cell r="V408">
            <v>154.24000549316406</v>
          </cell>
          <cell r="W408">
            <v>202.44000244140625</v>
          </cell>
          <cell r="X408">
            <v>134.96000671386719</v>
          </cell>
          <cell r="Y408">
            <v>67.480003356933594</v>
          </cell>
          <cell r="Z408">
            <v>202.44000244140625</v>
          </cell>
          <cell r="AA408">
            <v>192.80000305175781</v>
          </cell>
          <cell r="AB408">
            <v>173.52000427246094</v>
          </cell>
          <cell r="AC408">
            <v>192.80000305175781</v>
          </cell>
          <cell r="AD408">
            <v>19.280000686645508</v>
          </cell>
          <cell r="AE408">
            <v>47053</v>
          </cell>
          <cell r="AF408" t="str">
            <v>ARACATACA</v>
          </cell>
          <cell r="AG408" t="str">
            <v>Unidades Servicios</v>
          </cell>
          <cell r="AH408" t="str">
            <v>NO</v>
          </cell>
        </row>
        <row r="409">
          <cell r="F409">
            <v>4705053012</v>
          </cell>
          <cell r="G409" t="str">
            <v>APF HCB 20 DE JULIO</v>
          </cell>
          <cell r="H409" t="str">
            <v>CIRA ESTHER  POLO HERNANDEZ</v>
          </cell>
          <cell r="I409" t="str">
            <v>CALLE 8A No.8-14</v>
          </cell>
          <cell r="J409" t="str">
            <v xml:space="preserve"> 4270055</v>
          </cell>
          <cell r="K409" t="str">
            <v>420004</v>
          </cell>
          <cell r="L409" t="str">
            <v>HOGAR COMUNITARIO - FAMI</v>
          </cell>
          <cell r="M409" t="str">
            <v>C-320-1504-4-0-10</v>
          </cell>
          <cell r="N409" t="str">
            <v>HCB - FAMI.</v>
          </cell>
          <cell r="O409">
            <v>1</v>
          </cell>
          <cell r="P409">
            <v>13</v>
          </cell>
          <cell r="Q409">
            <v>26</v>
          </cell>
          <cell r="R409">
            <v>197.33999633789062</v>
          </cell>
          <cell r="S409">
            <v>0</v>
          </cell>
          <cell r="T409">
            <v>17.940000534057617</v>
          </cell>
          <cell r="U409">
            <v>17.940000534057617</v>
          </cell>
          <cell r="V409">
            <v>17.940000534057617</v>
          </cell>
          <cell r="W409">
            <v>17.940000534057617</v>
          </cell>
          <cell r="X409">
            <v>17.940000534057617</v>
          </cell>
          <cell r="Y409">
            <v>17.940000534057617</v>
          </cell>
          <cell r="Z409">
            <v>17.940000534057617</v>
          </cell>
          <cell r="AA409">
            <v>17.940000534057617</v>
          </cell>
          <cell r="AB409">
            <v>17.940000534057617</v>
          </cell>
          <cell r="AC409">
            <v>17.940000534057617</v>
          </cell>
          <cell r="AD409">
            <v>17.940000534057617</v>
          </cell>
          <cell r="AE409">
            <v>47053</v>
          </cell>
          <cell r="AF409" t="str">
            <v>ARACATACA</v>
          </cell>
          <cell r="AG409" t="str">
            <v>Unidades Servicios</v>
          </cell>
          <cell r="AH409" t="str">
            <v>NO</v>
          </cell>
        </row>
        <row r="410">
          <cell r="F410">
            <v>4705053012</v>
          </cell>
          <cell r="G410" t="str">
            <v>APF HCB 20 DE JULIO</v>
          </cell>
          <cell r="H410" t="str">
            <v>CIRA ESTHER  POLO HERNANDEZ</v>
          </cell>
          <cell r="I410" t="str">
            <v>CALLE 8A No.8-14</v>
          </cell>
          <cell r="J410" t="str">
            <v xml:space="preserve"> 4270055</v>
          </cell>
          <cell r="K410" t="str">
            <v>42000500000102</v>
          </cell>
          <cell r="L410" t="str">
            <v>HCB - FAMILIARES MEDIO TIEMPO</v>
          </cell>
          <cell r="M410" t="str">
            <v>C-320-1504-4-0-12</v>
          </cell>
          <cell r="N410" t="str">
            <v>HCB - TRADICIONALES FAMILIARES MEDIO TIEMPO.</v>
          </cell>
          <cell r="O410">
            <v>5</v>
          </cell>
          <cell r="P410">
            <v>60</v>
          </cell>
          <cell r="Q410">
            <v>60</v>
          </cell>
          <cell r="R410">
            <v>521.0999755859375</v>
          </cell>
          <cell r="S410">
            <v>0</v>
          </cell>
          <cell r="T410">
            <v>72.900001525878906</v>
          </cell>
          <cell r="U410">
            <v>18.899999618530273</v>
          </cell>
          <cell r="V410">
            <v>72.900001525878906</v>
          </cell>
          <cell r="W410">
            <v>23.399999618530273</v>
          </cell>
          <cell r="X410">
            <v>17.100000381469727</v>
          </cell>
          <cell r="Y410">
            <v>18.899999618530273</v>
          </cell>
          <cell r="Z410">
            <v>72.900001525878906</v>
          </cell>
          <cell r="AA410">
            <v>72</v>
          </cell>
          <cell r="AB410">
            <v>73.800003051757812</v>
          </cell>
          <cell r="AC410">
            <v>76.5</v>
          </cell>
          <cell r="AD410">
            <v>1.7999999523162842</v>
          </cell>
          <cell r="AE410">
            <v>47053</v>
          </cell>
          <cell r="AF410" t="str">
            <v>ARACATACA</v>
          </cell>
          <cell r="AG410" t="str">
            <v>Unidades Servicios</v>
          </cell>
          <cell r="AH410" t="str">
            <v>NO</v>
          </cell>
        </row>
        <row r="411">
          <cell r="F411">
            <v>4705053014</v>
          </cell>
          <cell r="G411" t="str">
            <v>RESGUARDO IJKA  ARUHACO</v>
          </cell>
          <cell r="H411" t="str">
            <v>LICETH CRISTINA  LINARES PEREZ</v>
          </cell>
          <cell r="I411" t="str">
            <v>CALLE 11 N° 7B-04  CZ FUNDACION</v>
          </cell>
          <cell r="J411" t="str">
            <v>3145782305</v>
          </cell>
          <cell r="K411" t="str">
            <v>420025000048</v>
          </cell>
          <cell r="L411" t="str">
            <v>CENTROS DE RECUPERACION NUTRICIONAL</v>
          </cell>
          <cell r="M411" t="str">
            <v>C-320-1504-4-0-9</v>
          </cell>
          <cell r="N411" t="str">
            <v>CENTROS DE RECUPERACION NUTRICIONAL PARA LA PRIMERA INFANCIA.</v>
          </cell>
          <cell r="O411">
            <v>1</v>
          </cell>
          <cell r="P411">
            <v>15</v>
          </cell>
          <cell r="Q411">
            <v>180</v>
          </cell>
          <cell r="R411">
            <v>34.080001831054687</v>
          </cell>
          <cell r="S411">
            <v>2.8399999141693115</v>
          </cell>
          <cell r="T411">
            <v>2.8399999141693115</v>
          </cell>
          <cell r="U411">
            <v>2.8399999141693115</v>
          </cell>
          <cell r="V411">
            <v>2.8399999141693115</v>
          </cell>
          <cell r="W411">
            <v>2.8399999141693115</v>
          </cell>
          <cell r="X411">
            <v>2.8399999141693115</v>
          </cell>
          <cell r="Y411">
            <v>2.8399999141693115</v>
          </cell>
          <cell r="Z411">
            <v>2.8399999141693115</v>
          </cell>
          <cell r="AA411">
            <v>2.8399999141693115</v>
          </cell>
          <cell r="AB411">
            <v>2.8399999141693115</v>
          </cell>
          <cell r="AC411">
            <v>2.8399999141693115</v>
          </cell>
          <cell r="AD411">
            <v>2.8399999141693115</v>
          </cell>
          <cell r="AE411">
            <v>47053</v>
          </cell>
          <cell r="AF411" t="str">
            <v>ARACATACA</v>
          </cell>
          <cell r="AG411" t="str">
            <v>CENTRO ZONAL</v>
          </cell>
          <cell r="AH411" t="str">
            <v>NO</v>
          </cell>
        </row>
        <row r="412">
          <cell r="F412">
            <v>4705053015</v>
          </cell>
          <cell r="G412" t="str">
            <v>APF HCB RAICES</v>
          </cell>
          <cell r="H412" t="str">
            <v>KAREN  CHARRIS PAJARITO</v>
          </cell>
          <cell r="I412" t="str">
            <v>CARRERA 16E No.15-23</v>
          </cell>
          <cell r="J412" t="str">
            <v xml:space="preserve"> 3004486560</v>
          </cell>
          <cell r="K412" t="str">
            <v>420004</v>
          </cell>
          <cell r="L412" t="str">
            <v>HOGAR COMUNITARIO - FAMI</v>
          </cell>
          <cell r="M412" t="str">
            <v>C-320-1504-4-0-10</v>
          </cell>
          <cell r="N412" t="str">
            <v>HCB - FAMI.</v>
          </cell>
          <cell r="O412">
            <v>3</v>
          </cell>
          <cell r="P412">
            <v>39</v>
          </cell>
          <cell r="Q412">
            <v>78</v>
          </cell>
          <cell r="R412">
            <v>592.02001953125</v>
          </cell>
          <cell r="S412">
            <v>0</v>
          </cell>
          <cell r="T412">
            <v>53.819999694824219</v>
          </cell>
          <cell r="U412">
            <v>53.819999694824219</v>
          </cell>
          <cell r="V412">
            <v>53.819999694824219</v>
          </cell>
          <cell r="W412">
            <v>53.819999694824219</v>
          </cell>
          <cell r="X412">
            <v>53.819999694824219</v>
          </cell>
          <cell r="Y412">
            <v>53.819999694824219</v>
          </cell>
          <cell r="Z412">
            <v>53.819999694824219</v>
          </cell>
          <cell r="AA412">
            <v>53.819999694824219</v>
          </cell>
          <cell r="AB412">
            <v>53.819999694824219</v>
          </cell>
          <cell r="AC412">
            <v>53.819999694824219</v>
          </cell>
          <cell r="AD412">
            <v>53.819999694824219</v>
          </cell>
          <cell r="AE412">
            <v>47053</v>
          </cell>
          <cell r="AF412" t="str">
            <v>ARACATACA</v>
          </cell>
          <cell r="AG412" t="str">
            <v>Unidades Servicios</v>
          </cell>
          <cell r="AH412" t="str">
            <v>NO</v>
          </cell>
        </row>
        <row r="413">
          <cell r="F413">
            <v>4705053015</v>
          </cell>
          <cell r="G413" t="str">
            <v>APF HCB RAICES</v>
          </cell>
          <cell r="H413" t="str">
            <v>KAREN  CHARRIS PAJARITO</v>
          </cell>
          <cell r="I413" t="str">
            <v>CARRERA 16E No.15-23</v>
          </cell>
          <cell r="J413" t="str">
            <v xml:space="preserve"> 3004486560</v>
          </cell>
          <cell r="K413" t="str">
            <v>42000500000101</v>
          </cell>
          <cell r="L413" t="str">
            <v>HCB - FAMILIARES TIEMPO COMPLETO</v>
          </cell>
          <cell r="M413" t="str">
            <v>C-320-1504-4-0-11</v>
          </cell>
          <cell r="N413" t="str">
            <v>HCB - TRADICIONALES FAMILIARES TIEMPO COMPLETO.</v>
          </cell>
          <cell r="O413">
            <v>4</v>
          </cell>
          <cell r="P413">
            <v>48</v>
          </cell>
          <cell r="Q413">
            <v>48</v>
          </cell>
          <cell r="R413">
            <v>456.48001098632812</v>
          </cell>
          <cell r="S413">
            <v>0</v>
          </cell>
          <cell r="T413">
            <v>58.319999694824219</v>
          </cell>
          <cell r="U413">
            <v>15.119999885559082</v>
          </cell>
          <cell r="V413">
            <v>58.319999694824219</v>
          </cell>
          <cell r="W413">
            <v>18.719999313354492</v>
          </cell>
          <cell r="X413">
            <v>53.279998779296875</v>
          </cell>
          <cell r="Y413">
            <v>15.119999885559082</v>
          </cell>
          <cell r="Z413">
            <v>58.319999694824219</v>
          </cell>
          <cell r="AA413">
            <v>57.599998474121094</v>
          </cell>
          <cell r="AB413">
            <v>59.040000915527344</v>
          </cell>
          <cell r="AC413">
            <v>61.200000762939453</v>
          </cell>
          <cell r="AD413">
            <v>1.440000057220459</v>
          </cell>
          <cell r="AE413">
            <v>47053</v>
          </cell>
          <cell r="AF413" t="str">
            <v>ARACATACA</v>
          </cell>
          <cell r="AG413" t="str">
            <v>Unidades Servicios</v>
          </cell>
          <cell r="AH413" t="str">
            <v>NO</v>
          </cell>
        </row>
        <row r="414">
          <cell r="F414">
            <v>4705053015</v>
          </cell>
          <cell r="G414" t="str">
            <v>APF HCB RAICES</v>
          </cell>
          <cell r="H414" t="str">
            <v>KAREN  CHARRIS PAJARITO</v>
          </cell>
          <cell r="I414" t="str">
            <v>CARRERA 16E No.15-23</v>
          </cell>
          <cell r="J414" t="str">
            <v xml:space="preserve"> 3004486560</v>
          </cell>
          <cell r="K414" t="str">
            <v>42000500000102</v>
          </cell>
          <cell r="L414" t="str">
            <v>HCB - FAMILIARES MEDIO TIEMPO</v>
          </cell>
          <cell r="M414" t="str">
            <v>C-320-1504-4-0-12</v>
          </cell>
          <cell r="N414" t="str">
            <v>HCB - TRADICIONALES FAMILIARES MEDIO TIEMPO.</v>
          </cell>
          <cell r="O414">
            <v>9</v>
          </cell>
          <cell r="P414">
            <v>108</v>
          </cell>
          <cell r="Q414">
            <v>108</v>
          </cell>
          <cell r="R414">
            <v>937.97998046875</v>
          </cell>
          <cell r="S414">
            <v>0</v>
          </cell>
          <cell r="T414">
            <v>131.22000122070312</v>
          </cell>
          <cell r="U414">
            <v>34.020000457763672</v>
          </cell>
          <cell r="V414">
            <v>131.22000122070312</v>
          </cell>
          <cell r="W414">
            <v>42.119998931884766</v>
          </cell>
          <cell r="X414">
            <v>30.780000686645508</v>
          </cell>
          <cell r="Y414">
            <v>34.020000457763672</v>
          </cell>
          <cell r="Z414">
            <v>131.22000122070312</v>
          </cell>
          <cell r="AA414">
            <v>129.60000610351562</v>
          </cell>
          <cell r="AB414">
            <v>132.83999633789062</v>
          </cell>
          <cell r="AC414">
            <v>137.69999694824219</v>
          </cell>
          <cell r="AD414">
            <v>3.2400000095367432</v>
          </cell>
          <cell r="AE414">
            <v>47053</v>
          </cell>
          <cell r="AF414" t="str">
            <v>ARACATACA</v>
          </cell>
          <cell r="AG414" t="str">
            <v>Unidades Servicios</v>
          </cell>
          <cell r="AH414" t="str">
            <v>NO</v>
          </cell>
        </row>
        <row r="415">
          <cell r="F415">
            <v>4705053016</v>
          </cell>
          <cell r="G415" t="str">
            <v>APF HCB  SAMPUESITO</v>
          </cell>
          <cell r="H415" t="str">
            <v>DELCY  MURILLO GUERRERO</v>
          </cell>
          <cell r="I415" t="str">
            <v>CALLE 10 NO.3-37 SAMPUESITO</v>
          </cell>
          <cell r="J415" t="str">
            <v xml:space="preserve"> 3173866601</v>
          </cell>
          <cell r="K415" t="str">
            <v>420004</v>
          </cell>
          <cell r="L415" t="str">
            <v>HOGAR COMUNITARIO - FAMI</v>
          </cell>
          <cell r="M415" t="str">
            <v>C-320-1504-4-0-10</v>
          </cell>
          <cell r="N415" t="str">
            <v>HCB - FAMI.</v>
          </cell>
          <cell r="O415">
            <v>4</v>
          </cell>
          <cell r="P415">
            <v>52</v>
          </cell>
          <cell r="Q415">
            <v>104</v>
          </cell>
          <cell r="R415">
            <v>789.3599853515625</v>
          </cell>
          <cell r="S415">
            <v>0</v>
          </cell>
          <cell r="T415">
            <v>71.760002136230469</v>
          </cell>
          <cell r="U415">
            <v>71.760002136230469</v>
          </cell>
          <cell r="V415">
            <v>71.760002136230469</v>
          </cell>
          <cell r="W415">
            <v>71.760002136230469</v>
          </cell>
          <cell r="X415">
            <v>71.760002136230469</v>
          </cell>
          <cell r="Y415">
            <v>71.760002136230469</v>
          </cell>
          <cell r="Z415">
            <v>71.760002136230469</v>
          </cell>
          <cell r="AA415">
            <v>71.760002136230469</v>
          </cell>
          <cell r="AB415">
            <v>71.760002136230469</v>
          </cell>
          <cell r="AC415">
            <v>71.760002136230469</v>
          </cell>
          <cell r="AD415">
            <v>71.760002136230469</v>
          </cell>
          <cell r="AE415">
            <v>47053</v>
          </cell>
          <cell r="AF415" t="str">
            <v>ARACATACA</v>
          </cell>
          <cell r="AG415" t="str">
            <v>Unidades Servicios</v>
          </cell>
          <cell r="AH415" t="str">
            <v>NO</v>
          </cell>
        </row>
        <row r="416">
          <cell r="F416">
            <v>4705053016</v>
          </cell>
          <cell r="G416" t="str">
            <v>APF HCB  SAMPUESITO</v>
          </cell>
          <cell r="H416" t="str">
            <v>DELCY  MURILLO GUERRERO</v>
          </cell>
          <cell r="I416" t="str">
            <v>CALLE 10 NO.3-37 SAMPUESITO</v>
          </cell>
          <cell r="J416" t="str">
            <v xml:space="preserve"> 3173866601</v>
          </cell>
          <cell r="K416" t="str">
            <v>42000500000102</v>
          </cell>
          <cell r="L416" t="str">
            <v>HCB - FAMILIARES MEDIO TIEMPO</v>
          </cell>
          <cell r="M416" t="str">
            <v>C-320-1504-4-0-12</v>
          </cell>
          <cell r="N416" t="str">
            <v>HCB - TRADICIONALES FAMILIARES MEDIO TIEMPO.</v>
          </cell>
          <cell r="O416">
            <v>13</v>
          </cell>
          <cell r="P416">
            <v>156</v>
          </cell>
          <cell r="Q416">
            <v>156</v>
          </cell>
          <cell r="R416">
            <v>1354.8599853515625</v>
          </cell>
          <cell r="S416">
            <v>0</v>
          </cell>
          <cell r="T416">
            <v>189.53999328613281</v>
          </cell>
          <cell r="U416">
            <v>49.139999389648438</v>
          </cell>
          <cell r="V416">
            <v>189.53999328613281</v>
          </cell>
          <cell r="W416">
            <v>60.840000152587891</v>
          </cell>
          <cell r="X416">
            <v>44.459999084472656</v>
          </cell>
          <cell r="Y416">
            <v>49.139999389648438</v>
          </cell>
          <cell r="Z416">
            <v>189.53999328613281</v>
          </cell>
          <cell r="AA416">
            <v>187.19999694824219</v>
          </cell>
          <cell r="AB416">
            <v>191.8800048828125</v>
          </cell>
          <cell r="AC416">
            <v>198.89999389648437</v>
          </cell>
          <cell r="AD416">
            <v>4.679999828338623</v>
          </cell>
          <cell r="AE416">
            <v>47053</v>
          </cell>
          <cell r="AF416" t="str">
            <v>ARACATACA</v>
          </cell>
          <cell r="AG416" t="str">
            <v>Unidades Servicios</v>
          </cell>
          <cell r="AH416" t="str">
            <v>NO</v>
          </cell>
        </row>
        <row r="417">
          <cell r="F417">
            <v>4705053017</v>
          </cell>
          <cell r="G417" t="str">
            <v xml:space="preserve">APF HCB SAN JOSE </v>
          </cell>
          <cell r="H417" t="str">
            <v>ANA PATRICIA  DE LA OSSA CASTRO</v>
          </cell>
          <cell r="I417" t="str">
            <v>MZ. 5 LOTE 24 ALTO PRADO</v>
          </cell>
          <cell r="J417" t="str">
            <v xml:space="preserve"> 3165451966</v>
          </cell>
          <cell r="K417" t="str">
            <v>420004</v>
          </cell>
          <cell r="L417" t="str">
            <v>HOGAR COMUNITARIO - FAMI</v>
          </cell>
          <cell r="M417" t="str">
            <v>C-320-1504-4-0-10</v>
          </cell>
          <cell r="N417" t="str">
            <v>HCB - FAMI.</v>
          </cell>
          <cell r="O417">
            <v>3</v>
          </cell>
          <cell r="P417">
            <v>39</v>
          </cell>
          <cell r="Q417">
            <v>78</v>
          </cell>
          <cell r="R417">
            <v>592.02001953125</v>
          </cell>
          <cell r="S417">
            <v>0</v>
          </cell>
          <cell r="T417">
            <v>53.819999694824219</v>
          </cell>
          <cell r="U417">
            <v>53.819999694824219</v>
          </cell>
          <cell r="V417">
            <v>53.819999694824219</v>
          </cell>
          <cell r="W417">
            <v>53.819999694824219</v>
          </cell>
          <cell r="X417">
            <v>53.819999694824219</v>
          </cell>
          <cell r="Y417">
            <v>53.819999694824219</v>
          </cell>
          <cell r="Z417">
            <v>53.819999694824219</v>
          </cell>
          <cell r="AA417">
            <v>53.819999694824219</v>
          </cell>
          <cell r="AB417">
            <v>53.819999694824219</v>
          </cell>
          <cell r="AC417">
            <v>53.819999694824219</v>
          </cell>
          <cell r="AD417">
            <v>53.819999694824219</v>
          </cell>
          <cell r="AE417">
            <v>47053</v>
          </cell>
          <cell r="AF417" t="str">
            <v>ARACATACA</v>
          </cell>
          <cell r="AG417" t="str">
            <v>Unidades Servicios</v>
          </cell>
          <cell r="AH417" t="str">
            <v>NO</v>
          </cell>
        </row>
        <row r="418">
          <cell r="F418">
            <v>4705053017</v>
          </cell>
          <cell r="G418" t="str">
            <v xml:space="preserve">APF HCB SAN JOSE </v>
          </cell>
          <cell r="H418" t="str">
            <v>ANA PATRICIA  DE LA OSSA CASTRO</v>
          </cell>
          <cell r="I418" t="str">
            <v>MZ. 5 LOTE 24 ALTO PRADO</v>
          </cell>
          <cell r="J418" t="str">
            <v xml:space="preserve"> 3165451966</v>
          </cell>
          <cell r="K418" t="str">
            <v>42000500000102</v>
          </cell>
          <cell r="L418" t="str">
            <v>HCB - FAMILIARES MEDIO TIEMPO</v>
          </cell>
          <cell r="M418" t="str">
            <v>C-320-1504-4-0-12</v>
          </cell>
          <cell r="N418" t="str">
            <v>HCB - TRADICIONALES FAMILIARES MEDIO TIEMPO.</v>
          </cell>
          <cell r="O418">
            <v>8</v>
          </cell>
          <cell r="P418">
            <v>96</v>
          </cell>
          <cell r="Q418">
            <v>96</v>
          </cell>
          <cell r="R418">
            <v>833.760009765625</v>
          </cell>
          <cell r="S418">
            <v>0</v>
          </cell>
          <cell r="T418">
            <v>116.63999938964844</v>
          </cell>
          <cell r="U418">
            <v>30.239999771118164</v>
          </cell>
          <cell r="V418">
            <v>116.63999938964844</v>
          </cell>
          <cell r="W418">
            <v>37.439998626708984</v>
          </cell>
          <cell r="X418">
            <v>27.360000610351563</v>
          </cell>
          <cell r="Y418">
            <v>30.239999771118164</v>
          </cell>
          <cell r="Z418">
            <v>116.63999938964844</v>
          </cell>
          <cell r="AA418">
            <v>115.19999694824219</v>
          </cell>
          <cell r="AB418">
            <v>118.08000183105469</v>
          </cell>
          <cell r="AC418">
            <v>122.40000152587891</v>
          </cell>
          <cell r="AD418">
            <v>2.880000114440918</v>
          </cell>
          <cell r="AE418">
            <v>47053</v>
          </cell>
          <cell r="AF418" t="str">
            <v>ARACATACA</v>
          </cell>
          <cell r="AG418" t="str">
            <v>Unidades Servicios</v>
          </cell>
          <cell r="AH418" t="str">
            <v>NO</v>
          </cell>
        </row>
        <row r="419">
          <cell r="F419">
            <v>4705053017</v>
          </cell>
          <cell r="G419" t="str">
            <v xml:space="preserve">APF HCB SAN JOSE </v>
          </cell>
          <cell r="H419" t="str">
            <v>ANA PATRICIA  DE LA OSSA CASTRO</v>
          </cell>
          <cell r="I419" t="str">
            <v>MZ. 5 LOTE 24 ALTO PRADO</v>
          </cell>
          <cell r="J419" t="str">
            <v xml:space="preserve"> 3165451966</v>
          </cell>
          <cell r="K419" t="str">
            <v>420053</v>
          </cell>
          <cell r="L419" t="str">
            <v>HOGAR COMUNITARIO - FAMI - DESPLAZADOS</v>
          </cell>
          <cell r="M419" t="str">
            <v>C-320-1504-2-0-2-4</v>
          </cell>
          <cell r="N419" t="str">
            <v>HCB - FAMI - DESPLAZADOS.</v>
          </cell>
          <cell r="O419">
            <v>2</v>
          </cell>
          <cell r="P419">
            <v>26</v>
          </cell>
          <cell r="Q419">
            <v>52</v>
          </cell>
          <cell r="R419">
            <v>394.67999267578125</v>
          </cell>
          <cell r="S419">
            <v>0</v>
          </cell>
          <cell r="T419">
            <v>35.880001068115234</v>
          </cell>
          <cell r="U419">
            <v>35.880001068115234</v>
          </cell>
          <cell r="V419">
            <v>35.880001068115234</v>
          </cell>
          <cell r="W419">
            <v>35.880001068115234</v>
          </cell>
          <cell r="X419">
            <v>35.880001068115234</v>
          </cell>
          <cell r="Y419">
            <v>35.880001068115234</v>
          </cell>
          <cell r="Z419">
            <v>35.880001068115234</v>
          </cell>
          <cell r="AA419">
            <v>35.880001068115234</v>
          </cell>
          <cell r="AB419">
            <v>35.880001068115234</v>
          </cell>
          <cell r="AC419">
            <v>35.880001068115234</v>
          </cell>
          <cell r="AD419">
            <v>35.880001068115234</v>
          </cell>
          <cell r="AE419">
            <v>47053</v>
          </cell>
          <cell r="AF419" t="str">
            <v>ARACATACA</v>
          </cell>
          <cell r="AG419" t="str">
            <v>Unidades Servicios</v>
          </cell>
          <cell r="AH419" t="str">
            <v>NO</v>
          </cell>
        </row>
        <row r="420">
          <cell r="F420">
            <v>4705053017</v>
          </cell>
          <cell r="G420" t="str">
            <v xml:space="preserve">APF HCB SAN JOSE </v>
          </cell>
          <cell r="H420" t="str">
            <v>ANA PATRICIA  DE LA OSSA CASTRO</v>
          </cell>
          <cell r="I420" t="str">
            <v>MZ. 5 LOTE 24 ALTO PRADO</v>
          </cell>
          <cell r="J420" t="str">
            <v xml:space="preserve"> 3165451966</v>
          </cell>
          <cell r="K420" t="str">
            <v>42005400000102</v>
          </cell>
          <cell r="L420" t="str">
            <v>HCB - FAMILIARES MEDIO TIEMPO - DESPL</v>
          </cell>
          <cell r="M420" t="str">
            <v>C-320-1504-2-0-2-6</v>
          </cell>
          <cell r="N420" t="str">
            <v>HCB - TRADICIONALES FAMILIARES MEDIO TIEMPO - DESPLAZADOS.</v>
          </cell>
          <cell r="O420">
            <v>2</v>
          </cell>
          <cell r="P420">
            <v>24</v>
          </cell>
          <cell r="Q420">
            <v>24</v>
          </cell>
          <cell r="R420">
            <v>229.67999267578125</v>
          </cell>
          <cell r="S420">
            <v>0</v>
          </cell>
          <cell r="T420">
            <v>29.159999847412109</v>
          </cell>
          <cell r="U420">
            <v>7.559999942779541</v>
          </cell>
          <cell r="V420">
            <v>29.159999847412109</v>
          </cell>
          <cell r="W420">
            <v>9.3599996566772461</v>
          </cell>
          <cell r="X420">
            <v>26.639999389648437</v>
          </cell>
          <cell r="Y420">
            <v>9</v>
          </cell>
          <cell r="Z420">
            <v>29.159999847412109</v>
          </cell>
          <cell r="AA420">
            <v>28.799999237060547</v>
          </cell>
          <cell r="AB420">
            <v>29.520000457763672</v>
          </cell>
          <cell r="AC420">
            <v>30.600000381469727</v>
          </cell>
          <cell r="AD420">
            <v>0.72000002861022949</v>
          </cell>
          <cell r="AE420">
            <v>47053</v>
          </cell>
          <cell r="AF420" t="str">
            <v>ARACATACA</v>
          </cell>
          <cell r="AG420" t="str">
            <v>Unidades Servicios</v>
          </cell>
          <cell r="AH420" t="str">
            <v>NO</v>
          </cell>
        </row>
        <row r="421">
          <cell r="F421">
            <v>4705053018</v>
          </cell>
          <cell r="G421" t="str">
            <v xml:space="preserve">APF HCB VIRGEN DEL CARMEN </v>
          </cell>
          <cell r="H421" t="str">
            <v>PIEDAD DEL SOCORRO  ANDREWS ROMERO</v>
          </cell>
          <cell r="I421" t="str">
            <v>CALLE 11 No.2-44</v>
          </cell>
          <cell r="J421" t="str">
            <v xml:space="preserve"> 3126296253</v>
          </cell>
          <cell r="K421" t="str">
            <v>420004</v>
          </cell>
          <cell r="L421" t="str">
            <v>HOGAR COMUNITARIO - FAMI</v>
          </cell>
          <cell r="M421" t="str">
            <v>C-320-1504-4-0-10</v>
          </cell>
          <cell r="N421" t="str">
            <v>HCB - FAMI.</v>
          </cell>
          <cell r="O421">
            <v>3</v>
          </cell>
          <cell r="P421">
            <v>39</v>
          </cell>
          <cell r="Q421">
            <v>78</v>
          </cell>
          <cell r="R421">
            <v>592.02001953125</v>
          </cell>
          <cell r="S421">
            <v>0</v>
          </cell>
          <cell r="T421">
            <v>53.819999694824219</v>
          </cell>
          <cell r="U421">
            <v>53.819999694824219</v>
          </cell>
          <cell r="V421">
            <v>53.819999694824219</v>
          </cell>
          <cell r="W421">
            <v>53.819999694824219</v>
          </cell>
          <cell r="X421">
            <v>53.819999694824219</v>
          </cell>
          <cell r="Y421">
            <v>53.819999694824219</v>
          </cell>
          <cell r="Z421">
            <v>53.819999694824219</v>
          </cell>
          <cell r="AA421">
            <v>53.819999694824219</v>
          </cell>
          <cell r="AB421">
            <v>53.819999694824219</v>
          </cell>
          <cell r="AC421">
            <v>53.819999694824219</v>
          </cell>
          <cell r="AD421">
            <v>53.819999694824219</v>
          </cell>
          <cell r="AE421">
            <v>47053</v>
          </cell>
          <cell r="AF421" t="str">
            <v>ARACATACA</v>
          </cell>
          <cell r="AG421" t="str">
            <v>Unidades Servicios</v>
          </cell>
          <cell r="AH421" t="str">
            <v>NO</v>
          </cell>
        </row>
        <row r="422">
          <cell r="F422">
            <v>4705053018</v>
          </cell>
          <cell r="G422" t="str">
            <v xml:space="preserve">APF HCB VIRGEN DEL CARMEN </v>
          </cell>
          <cell r="H422" t="str">
            <v>PIEDAD DEL SOCORRO  ANDREWS ROMERO</v>
          </cell>
          <cell r="I422" t="str">
            <v>CALLE 11 No.2-44</v>
          </cell>
          <cell r="J422" t="str">
            <v xml:space="preserve"> 3126296253</v>
          </cell>
          <cell r="K422" t="str">
            <v>42000500000102</v>
          </cell>
          <cell r="L422" t="str">
            <v>HCB - FAMILIARES MEDIO TIEMPO</v>
          </cell>
          <cell r="M422" t="str">
            <v>C-320-1504-4-0-12</v>
          </cell>
          <cell r="N422" t="str">
            <v>HCB - TRADICIONALES FAMILIARES MEDIO TIEMPO.</v>
          </cell>
          <cell r="O422">
            <v>11</v>
          </cell>
          <cell r="P422">
            <v>132</v>
          </cell>
          <cell r="Q422">
            <v>132</v>
          </cell>
          <cell r="R422">
            <v>1146.4200439453125</v>
          </cell>
          <cell r="S422">
            <v>0</v>
          </cell>
          <cell r="T422">
            <v>160.3800048828125</v>
          </cell>
          <cell r="U422">
            <v>41.580001831054688</v>
          </cell>
          <cell r="V422">
            <v>160.3800048828125</v>
          </cell>
          <cell r="W422">
            <v>51.479999542236328</v>
          </cell>
          <cell r="X422">
            <v>37.619998931884766</v>
          </cell>
          <cell r="Y422">
            <v>41.580001831054688</v>
          </cell>
          <cell r="Z422">
            <v>160.3800048828125</v>
          </cell>
          <cell r="AA422">
            <v>158.39999389648437</v>
          </cell>
          <cell r="AB422">
            <v>162.36000061035156</v>
          </cell>
          <cell r="AC422">
            <v>168.30000305175781</v>
          </cell>
          <cell r="AD422">
            <v>3.9600000381469727</v>
          </cell>
          <cell r="AE422">
            <v>47053</v>
          </cell>
          <cell r="AF422" t="str">
            <v>ARACATACA</v>
          </cell>
          <cell r="AG422" t="str">
            <v>Unidades Servicios</v>
          </cell>
          <cell r="AH422" t="str">
            <v>NO</v>
          </cell>
        </row>
        <row r="423">
          <cell r="F423">
            <v>4705053019</v>
          </cell>
          <cell r="G423" t="str">
            <v>APF HCB LA ESPERANZA</v>
          </cell>
          <cell r="H423" t="str">
            <v>NERLINDA   GARCIA CANTILLO</v>
          </cell>
          <cell r="I423" t="str">
            <v>CALLE 7 No.7-39</v>
          </cell>
          <cell r="J423" t="str">
            <v>3003375794</v>
          </cell>
          <cell r="K423" t="str">
            <v>420004</v>
          </cell>
          <cell r="L423" t="str">
            <v>HOGAR COMUNITARIO - FAMI</v>
          </cell>
          <cell r="M423" t="str">
            <v>C-320-1504-4-0-10</v>
          </cell>
          <cell r="N423" t="str">
            <v>HCB - FAMI.</v>
          </cell>
          <cell r="O423">
            <v>4</v>
          </cell>
          <cell r="P423">
            <v>52</v>
          </cell>
          <cell r="Q423">
            <v>104</v>
          </cell>
          <cell r="R423">
            <v>789.3599853515625</v>
          </cell>
          <cell r="S423">
            <v>0</v>
          </cell>
          <cell r="T423">
            <v>71.760002136230469</v>
          </cell>
          <cell r="U423">
            <v>71.760002136230469</v>
          </cell>
          <cell r="V423">
            <v>71.760002136230469</v>
          </cell>
          <cell r="W423">
            <v>71.760002136230469</v>
          </cell>
          <cell r="X423">
            <v>71.760002136230469</v>
          </cell>
          <cell r="Y423">
            <v>71.760002136230469</v>
          </cell>
          <cell r="Z423">
            <v>71.760002136230469</v>
          </cell>
          <cell r="AA423">
            <v>71.760002136230469</v>
          </cell>
          <cell r="AB423">
            <v>71.760002136230469</v>
          </cell>
          <cell r="AC423">
            <v>71.760002136230469</v>
          </cell>
          <cell r="AD423">
            <v>71.760002136230469</v>
          </cell>
          <cell r="AE423">
            <v>47053</v>
          </cell>
          <cell r="AF423" t="str">
            <v>ARACATACA</v>
          </cell>
          <cell r="AG423" t="str">
            <v>Unidades Servicios</v>
          </cell>
          <cell r="AH423" t="str">
            <v>NO</v>
          </cell>
        </row>
        <row r="424">
          <cell r="F424">
            <v>4705053019</v>
          </cell>
          <cell r="G424" t="str">
            <v>APF HCB LA ESPERANZA</v>
          </cell>
          <cell r="H424" t="str">
            <v>NERLINDA   GARCIA CANTILLO</v>
          </cell>
          <cell r="I424" t="str">
            <v>CALLE 7 No.7-39</v>
          </cell>
          <cell r="J424" t="str">
            <v>3003375794</v>
          </cell>
          <cell r="K424" t="str">
            <v>42000500000102</v>
          </cell>
          <cell r="L424" t="str">
            <v>HCB - FAMILIARES MEDIO TIEMPO</v>
          </cell>
          <cell r="M424" t="str">
            <v>C-320-1504-4-0-12</v>
          </cell>
          <cell r="N424" t="str">
            <v>HCB - TRADICIONALES FAMILIARES MEDIO TIEMPO.</v>
          </cell>
          <cell r="O424">
            <v>9</v>
          </cell>
          <cell r="P424">
            <v>108</v>
          </cell>
          <cell r="Q424">
            <v>108</v>
          </cell>
          <cell r="R424">
            <v>937.97998046875</v>
          </cell>
          <cell r="S424">
            <v>0</v>
          </cell>
          <cell r="T424">
            <v>131.22000122070312</v>
          </cell>
          <cell r="U424">
            <v>34.020000457763672</v>
          </cell>
          <cell r="V424">
            <v>131.22000122070312</v>
          </cell>
          <cell r="W424">
            <v>42.119998931884766</v>
          </cell>
          <cell r="X424">
            <v>30.780000686645508</v>
          </cell>
          <cell r="Y424">
            <v>34.020000457763672</v>
          </cell>
          <cell r="Z424">
            <v>131.22000122070312</v>
          </cell>
          <cell r="AA424">
            <v>129.60000610351562</v>
          </cell>
          <cell r="AB424">
            <v>132.83999633789062</v>
          </cell>
          <cell r="AC424">
            <v>137.69999694824219</v>
          </cell>
          <cell r="AD424">
            <v>3.2400000095367432</v>
          </cell>
          <cell r="AE424">
            <v>47053</v>
          </cell>
          <cell r="AF424" t="str">
            <v>ARACATACA</v>
          </cell>
          <cell r="AG424" t="str">
            <v>Unidades Servicios</v>
          </cell>
          <cell r="AH424" t="str">
            <v>NO</v>
          </cell>
        </row>
        <row r="425">
          <cell r="F425">
            <v>4705258170</v>
          </cell>
          <cell r="G425" t="str">
            <v>ALCALDIA MUNICIPAL</v>
          </cell>
          <cell r="H425" t="str">
            <v>ROBERTO  DE LA CRUZ</v>
          </cell>
          <cell r="I425" t="str">
            <v>CENTRO FRENTE A LA IGLESIA</v>
          </cell>
          <cell r="J425" t="str">
            <v xml:space="preserve"> 3115937820</v>
          </cell>
          <cell r="K425" t="str">
            <v>420003</v>
          </cell>
          <cell r="L425" t="str">
            <v>MATERNO INFANTIL</v>
          </cell>
          <cell r="M425" t="str">
            <v>C-320-1504-4-0-1</v>
          </cell>
          <cell r="N425" t="str">
            <v>MATERNO INFANTIL.</v>
          </cell>
          <cell r="O425">
            <v>1</v>
          </cell>
          <cell r="P425">
            <v>200</v>
          </cell>
          <cell r="Q425">
            <v>200</v>
          </cell>
          <cell r="R425">
            <v>3240</v>
          </cell>
          <cell r="S425">
            <v>0</v>
          </cell>
          <cell r="T425">
            <v>0</v>
          </cell>
          <cell r="U425">
            <v>0</v>
          </cell>
          <cell r="V425">
            <v>360</v>
          </cell>
          <cell r="W425">
            <v>360</v>
          </cell>
          <cell r="X425">
            <v>360</v>
          </cell>
          <cell r="Y425">
            <v>360</v>
          </cell>
          <cell r="Z425">
            <v>360</v>
          </cell>
          <cell r="AA425">
            <v>360</v>
          </cell>
          <cell r="AB425">
            <v>360</v>
          </cell>
          <cell r="AC425">
            <v>360</v>
          </cell>
          <cell r="AD425">
            <v>360</v>
          </cell>
          <cell r="AE425">
            <v>47258</v>
          </cell>
          <cell r="AF425" t="str">
            <v>EL PIÑON</v>
          </cell>
          <cell r="AG425" t="str">
            <v>Alcaldias,Gobernaciones</v>
          </cell>
          <cell r="AH425" t="str">
            <v>SI</v>
          </cell>
        </row>
        <row r="426">
          <cell r="F426">
            <v>4705258170</v>
          </cell>
          <cell r="G426" t="str">
            <v>ALCALDIA MUNICIPAL</v>
          </cell>
          <cell r="H426" t="str">
            <v>ROBERTO  DE LA CRUZ</v>
          </cell>
          <cell r="I426" t="str">
            <v>CENTRO FRENTE A LA IGLESIA</v>
          </cell>
          <cell r="J426" t="str">
            <v xml:space="preserve"> 3115937820</v>
          </cell>
          <cell r="K426" t="str">
            <v>420015000004</v>
          </cell>
          <cell r="L426" t="str">
            <v>ALMUERZO</v>
          </cell>
          <cell r="M426" t="str">
            <v>C-320-1504-5-0-2</v>
          </cell>
          <cell r="N426" t="str">
            <v>PROGRAMA DE ALIMENTACIÓN ESCOLAR - PAE - ALMUERZO.</v>
          </cell>
          <cell r="O426">
            <v>3</v>
          </cell>
          <cell r="P426">
            <v>436</v>
          </cell>
          <cell r="Q426">
            <v>436</v>
          </cell>
          <cell r="R426">
            <v>784.79998779296875</v>
          </cell>
          <cell r="S426">
            <v>8.7200002670288086</v>
          </cell>
          <cell r="T426">
            <v>78.480003356933594</v>
          </cell>
          <cell r="U426">
            <v>91.55999755859375</v>
          </cell>
          <cell r="V426">
            <v>69.760002136230469</v>
          </cell>
          <cell r="W426">
            <v>91.55999755859375</v>
          </cell>
          <cell r="X426">
            <v>61.040000915527344</v>
          </cell>
          <cell r="Y426">
            <v>30.520000457763672</v>
          </cell>
          <cell r="Z426">
            <v>91.55999755859375</v>
          </cell>
          <cell r="AA426">
            <v>87.199996948242188</v>
          </cell>
          <cell r="AB426">
            <v>78.480003356933594</v>
          </cell>
          <cell r="AC426">
            <v>87.199996948242188</v>
          </cell>
          <cell r="AD426">
            <v>8.7200002670288086</v>
          </cell>
          <cell r="AE426">
            <v>47258</v>
          </cell>
          <cell r="AF426" t="str">
            <v>EL PIÑON</v>
          </cell>
          <cell r="AG426" t="str">
            <v>Alcaldias,Gobernaciones</v>
          </cell>
          <cell r="AH426" t="str">
            <v>SI</v>
          </cell>
        </row>
        <row r="427">
          <cell r="F427">
            <v>4705258170</v>
          </cell>
          <cell r="G427" t="str">
            <v>ALCALDIA MUNICIPAL</v>
          </cell>
          <cell r="H427" t="str">
            <v>ROBERTO  DE LA CRUZ</v>
          </cell>
          <cell r="I427" t="str">
            <v>CENTRO FRENTE A LA IGLESIA</v>
          </cell>
          <cell r="J427" t="str">
            <v xml:space="preserve"> 3115937820</v>
          </cell>
          <cell r="K427" t="str">
            <v>420015000005</v>
          </cell>
          <cell r="L427" t="str">
            <v>DESAYUNO</v>
          </cell>
          <cell r="M427" t="str">
            <v>C-320-1504-5-0-1</v>
          </cell>
          <cell r="N427" t="str">
            <v>PROGRAMA DE ALIMENTACIÓN ESCOLAR - PAE - DESAYUNO.</v>
          </cell>
          <cell r="O427">
            <v>7</v>
          </cell>
          <cell r="P427">
            <v>1275</v>
          </cell>
          <cell r="Q427">
            <v>1275</v>
          </cell>
          <cell r="R427">
            <v>2295</v>
          </cell>
          <cell r="S427">
            <v>25.5</v>
          </cell>
          <cell r="T427">
            <v>229.5</v>
          </cell>
          <cell r="U427">
            <v>267.75</v>
          </cell>
          <cell r="V427">
            <v>204</v>
          </cell>
          <cell r="W427">
            <v>267.75</v>
          </cell>
          <cell r="X427">
            <v>178.5</v>
          </cell>
          <cell r="Y427">
            <v>89.25</v>
          </cell>
          <cell r="Z427">
            <v>267.75</v>
          </cell>
          <cell r="AA427">
            <v>255</v>
          </cell>
          <cell r="AB427">
            <v>229.5</v>
          </cell>
          <cell r="AC427">
            <v>255</v>
          </cell>
          <cell r="AD427">
            <v>25.5</v>
          </cell>
          <cell r="AE427">
            <v>47258</v>
          </cell>
          <cell r="AF427" t="str">
            <v>EL PIÑON</v>
          </cell>
          <cell r="AG427" t="str">
            <v>Alcaldias,Gobernaciones</v>
          </cell>
          <cell r="AH427" t="str">
            <v>SI</v>
          </cell>
        </row>
        <row r="428">
          <cell r="F428">
            <v>4705258170</v>
          </cell>
          <cell r="G428" t="str">
            <v>ALCALDIA MUNICIPAL</v>
          </cell>
          <cell r="H428" t="str">
            <v>ROBERTO  DE LA CRUZ</v>
          </cell>
          <cell r="I428" t="str">
            <v>CENTRO FRENTE A LA IGLESIA</v>
          </cell>
          <cell r="J428" t="str">
            <v xml:space="preserve"> 3115937820</v>
          </cell>
          <cell r="K428" t="str">
            <v>420028000002</v>
          </cell>
          <cell r="L428" t="str">
            <v>CON DISCAPACIDAD O ENFERMEDAD DE CUIDADO ESPECIAL - HOG. GESTORES</v>
          </cell>
          <cell r="M428" t="str">
            <v>C-320-1504-7-0-3-1</v>
          </cell>
          <cell r="N428" t="str">
            <v>HOGARES GESTORES.</v>
          </cell>
          <cell r="O428">
            <v>3</v>
          </cell>
          <cell r="P428">
            <v>3</v>
          </cell>
          <cell r="Q428">
            <v>3</v>
          </cell>
          <cell r="R428">
            <v>16.200000762939453</v>
          </cell>
          <cell r="S428">
            <v>2.7000000476837158</v>
          </cell>
          <cell r="T428">
            <v>2.7000000476837158</v>
          </cell>
          <cell r="U428">
            <v>2.7000000476837158</v>
          </cell>
          <cell r="V428">
            <v>2.7000000476837158</v>
          </cell>
          <cell r="W428">
            <v>2.7000000476837158</v>
          </cell>
          <cell r="X428">
            <v>2.7000000476837158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47258</v>
          </cell>
          <cell r="AF428" t="str">
            <v>EL PIÑON</v>
          </cell>
          <cell r="AG428" t="str">
            <v>Alcaldias,Gobernaciones</v>
          </cell>
          <cell r="AH428" t="str">
            <v>SI</v>
          </cell>
        </row>
        <row r="429">
          <cell r="F429">
            <v>4705258171</v>
          </cell>
          <cell r="G429" t="str">
            <v>APF HCB EL PIÑON</v>
          </cell>
          <cell r="H429" t="str">
            <v>IRIS  MONTENEGRO</v>
          </cell>
          <cell r="I429" t="str">
            <v>CRA. 3 No. 21-26 EL PIÑON</v>
          </cell>
          <cell r="J429" t="str">
            <v xml:space="preserve"> </v>
          </cell>
          <cell r="K429" t="str">
            <v>420004</v>
          </cell>
          <cell r="L429" t="str">
            <v>HOGAR COMUNITARIO - FAMI</v>
          </cell>
          <cell r="M429" t="str">
            <v>C-320-1504-4-0-10</v>
          </cell>
          <cell r="N429" t="str">
            <v>HCB - FAMI.</v>
          </cell>
          <cell r="O429">
            <v>16</v>
          </cell>
          <cell r="P429">
            <v>208</v>
          </cell>
          <cell r="Q429">
            <v>416</v>
          </cell>
          <cell r="R429">
            <v>3157.43994140625</v>
          </cell>
          <cell r="S429">
            <v>0</v>
          </cell>
          <cell r="T429">
            <v>287.04000854492187</v>
          </cell>
          <cell r="U429">
            <v>287.04000854492187</v>
          </cell>
          <cell r="V429">
            <v>287.04000854492187</v>
          </cell>
          <cell r="W429">
            <v>287.04000854492187</v>
          </cell>
          <cell r="X429">
            <v>287.04000854492187</v>
          </cell>
          <cell r="Y429">
            <v>287.04000854492187</v>
          </cell>
          <cell r="Z429">
            <v>287.04000854492187</v>
          </cell>
          <cell r="AA429">
            <v>287.04000854492187</v>
          </cell>
          <cell r="AB429">
            <v>287.04000854492187</v>
          </cell>
          <cell r="AC429">
            <v>287.04000854492187</v>
          </cell>
          <cell r="AD429">
            <v>287.04000854492187</v>
          </cell>
          <cell r="AE429">
            <v>47258</v>
          </cell>
          <cell r="AF429" t="str">
            <v>EL PIÑON</v>
          </cell>
          <cell r="AG429" t="str">
            <v>Unidades Servicios</v>
          </cell>
          <cell r="AH429" t="str">
            <v>SI</v>
          </cell>
        </row>
        <row r="430">
          <cell r="F430">
            <v>4705258171</v>
          </cell>
          <cell r="G430" t="str">
            <v>APF HCB EL PIÑON</v>
          </cell>
          <cell r="H430" t="str">
            <v>IRIS  MONTENEGRO</v>
          </cell>
          <cell r="I430" t="str">
            <v>CRA. 3 No. 21-26 EL PIÑON</v>
          </cell>
          <cell r="J430" t="str">
            <v xml:space="preserve"> </v>
          </cell>
          <cell r="K430" t="str">
            <v>42000500000102</v>
          </cell>
          <cell r="L430" t="str">
            <v>HCB - FAMILIARES MEDIO TIEMPO</v>
          </cell>
          <cell r="M430" t="str">
            <v>C-320-1504-4-0-12</v>
          </cell>
          <cell r="N430" t="str">
            <v>HCB - TRADICIONALES FAMILIARES MEDIO TIEMPO.</v>
          </cell>
          <cell r="O430">
            <v>60</v>
          </cell>
          <cell r="P430">
            <v>720</v>
          </cell>
          <cell r="Q430">
            <v>720</v>
          </cell>
          <cell r="R430">
            <v>6253.2001953125</v>
          </cell>
          <cell r="S430">
            <v>0</v>
          </cell>
          <cell r="T430">
            <v>874.79998779296875</v>
          </cell>
          <cell r="U430">
            <v>226.80000305175781</v>
          </cell>
          <cell r="V430">
            <v>874.79998779296875</v>
          </cell>
          <cell r="W430">
            <v>280.79998779296875</v>
          </cell>
          <cell r="X430">
            <v>205.19999694824219</v>
          </cell>
          <cell r="Y430">
            <v>226.80000305175781</v>
          </cell>
          <cell r="Z430">
            <v>874.79998779296875</v>
          </cell>
          <cell r="AA430">
            <v>864</v>
          </cell>
          <cell r="AB430">
            <v>885.5999755859375</v>
          </cell>
          <cell r="AC430">
            <v>918</v>
          </cell>
          <cell r="AD430">
            <v>21.600000381469727</v>
          </cell>
          <cell r="AE430">
            <v>47258</v>
          </cell>
          <cell r="AF430" t="str">
            <v>EL PIÑON</v>
          </cell>
          <cell r="AG430" t="str">
            <v>Unidades Servicios</v>
          </cell>
          <cell r="AH430" t="str">
            <v>SI</v>
          </cell>
        </row>
        <row r="431">
          <cell r="F431">
            <v>4705268105</v>
          </cell>
          <cell r="G431" t="str">
            <v>ALCALDIA RETEN</v>
          </cell>
          <cell r="H431" t="str">
            <v>ANA MARIA  RAMIREZ SANTIAGO</v>
          </cell>
          <cell r="I431" t="str">
            <v>ALCALDIA EL RETEN</v>
          </cell>
          <cell r="J431" t="str">
            <v xml:space="preserve"> 3008165963</v>
          </cell>
          <cell r="K431" t="str">
            <v>420003</v>
          </cell>
          <cell r="L431" t="str">
            <v>MATERNO INFANTIL</v>
          </cell>
          <cell r="M431" t="str">
            <v>C-320-1504-4-0-1</v>
          </cell>
          <cell r="N431" t="str">
            <v>MATERNO INFANTIL.</v>
          </cell>
          <cell r="O431">
            <v>1</v>
          </cell>
          <cell r="P431">
            <v>300</v>
          </cell>
          <cell r="Q431">
            <v>300</v>
          </cell>
          <cell r="R431">
            <v>4860</v>
          </cell>
          <cell r="S431">
            <v>0</v>
          </cell>
          <cell r="T431">
            <v>0</v>
          </cell>
          <cell r="U431">
            <v>0</v>
          </cell>
          <cell r="V431">
            <v>540</v>
          </cell>
          <cell r="W431">
            <v>540</v>
          </cell>
          <cell r="X431">
            <v>540</v>
          </cell>
          <cell r="Y431">
            <v>540</v>
          </cell>
          <cell r="Z431">
            <v>540</v>
          </cell>
          <cell r="AA431">
            <v>540</v>
          </cell>
          <cell r="AB431">
            <v>540</v>
          </cell>
          <cell r="AC431">
            <v>540</v>
          </cell>
          <cell r="AD431">
            <v>540</v>
          </cell>
          <cell r="AE431">
            <v>47268</v>
          </cell>
          <cell r="AF431" t="str">
            <v>EL RETÉN</v>
          </cell>
          <cell r="AG431" t="str">
            <v>Alcaldias,Gobernaciones</v>
          </cell>
          <cell r="AH431" t="str">
            <v>NO</v>
          </cell>
        </row>
        <row r="432">
          <cell r="F432">
            <v>4705268105</v>
          </cell>
          <cell r="G432" t="str">
            <v>ALCALDIA RETEN</v>
          </cell>
          <cell r="H432" t="str">
            <v>ANA MARIA  RAMIREZ SANTIAGO</v>
          </cell>
          <cell r="I432" t="str">
            <v>ALCALDIA EL RETEN</v>
          </cell>
          <cell r="J432" t="str">
            <v xml:space="preserve"> 3008165963</v>
          </cell>
          <cell r="K432" t="str">
            <v>420012000002</v>
          </cell>
          <cell r="L432" t="str">
            <v>ORGANISMOS DE SALUD</v>
          </cell>
          <cell r="M432" t="str">
            <v>C-320-1504-4-0-8</v>
          </cell>
          <cell r="N432" t="str">
            <v>RECUPERACIÓN NUTRICIONAL - ORGANISMOS DE SALUD.</v>
          </cell>
          <cell r="O432">
            <v>1</v>
          </cell>
          <cell r="P432">
            <v>50</v>
          </cell>
          <cell r="Q432">
            <v>150</v>
          </cell>
          <cell r="R432">
            <v>495</v>
          </cell>
          <cell r="S432">
            <v>0</v>
          </cell>
          <cell r="T432">
            <v>45</v>
          </cell>
          <cell r="U432">
            <v>45</v>
          </cell>
          <cell r="V432">
            <v>45</v>
          </cell>
          <cell r="W432">
            <v>45</v>
          </cell>
          <cell r="X432">
            <v>45</v>
          </cell>
          <cell r="Y432">
            <v>45</v>
          </cell>
          <cell r="Z432">
            <v>45</v>
          </cell>
          <cell r="AA432">
            <v>45</v>
          </cell>
          <cell r="AB432">
            <v>45</v>
          </cell>
          <cell r="AC432">
            <v>45</v>
          </cell>
          <cell r="AD432">
            <v>45</v>
          </cell>
          <cell r="AE432">
            <v>47268</v>
          </cell>
          <cell r="AF432" t="str">
            <v>EL RETÉN</v>
          </cell>
          <cell r="AG432" t="str">
            <v>Alcaldias,Gobernaciones</v>
          </cell>
          <cell r="AH432" t="str">
            <v>NO</v>
          </cell>
        </row>
        <row r="433">
          <cell r="F433">
            <v>4705268106</v>
          </cell>
          <cell r="G433" t="str">
            <v>APF HCB CAMPO MURCIA</v>
          </cell>
          <cell r="H433" t="str">
            <v>YINEIS  VILLALOBOS VILLAFAÑA</v>
          </cell>
          <cell r="I433" t="str">
            <v>CALLE 9 No.9-62</v>
          </cell>
          <cell r="J433" t="str">
            <v>3013240966</v>
          </cell>
          <cell r="K433" t="str">
            <v>420004</v>
          </cell>
          <cell r="L433" t="str">
            <v>HOGAR COMUNITARIO - FAMI</v>
          </cell>
          <cell r="M433" t="str">
            <v>C-320-1504-4-0-10</v>
          </cell>
          <cell r="N433" t="str">
            <v>HCB - FAMI.</v>
          </cell>
          <cell r="O433">
            <v>7</v>
          </cell>
          <cell r="P433">
            <v>91</v>
          </cell>
          <cell r="Q433">
            <v>182</v>
          </cell>
          <cell r="R433">
            <v>1381.3800048828125</v>
          </cell>
          <cell r="S433">
            <v>0</v>
          </cell>
          <cell r="T433">
            <v>125.58000183105469</v>
          </cell>
          <cell r="U433">
            <v>125.58000183105469</v>
          </cell>
          <cell r="V433">
            <v>125.58000183105469</v>
          </cell>
          <cell r="W433">
            <v>125.58000183105469</v>
          </cell>
          <cell r="X433">
            <v>125.58000183105469</v>
          </cell>
          <cell r="Y433">
            <v>125.58000183105469</v>
          </cell>
          <cell r="Z433">
            <v>125.58000183105469</v>
          </cell>
          <cell r="AA433">
            <v>125.58000183105469</v>
          </cell>
          <cell r="AB433">
            <v>125.58000183105469</v>
          </cell>
          <cell r="AC433">
            <v>125.58000183105469</v>
          </cell>
          <cell r="AD433">
            <v>125.58000183105469</v>
          </cell>
          <cell r="AE433">
            <v>47268</v>
          </cell>
          <cell r="AF433" t="str">
            <v>EL RETÉN</v>
          </cell>
          <cell r="AG433" t="str">
            <v>Unidades Servicios</v>
          </cell>
          <cell r="AH433" t="str">
            <v>NO</v>
          </cell>
        </row>
        <row r="434">
          <cell r="F434">
            <v>4705268106</v>
          </cell>
          <cell r="G434" t="str">
            <v>APF HCB CAMPO MURCIA</v>
          </cell>
          <cell r="H434" t="str">
            <v>YINEIS  VILLALOBOS VILLAFAÑA</v>
          </cell>
          <cell r="I434" t="str">
            <v>CALLE 9 No.9-62</v>
          </cell>
          <cell r="J434" t="str">
            <v>3013240966</v>
          </cell>
          <cell r="K434" t="str">
            <v>42000500000101</v>
          </cell>
          <cell r="L434" t="str">
            <v>HCB - FAMILIARES TIEMPO COMPLETO</v>
          </cell>
          <cell r="M434" t="str">
            <v>C-320-1504-4-0-11</v>
          </cell>
          <cell r="N434" t="str">
            <v>HCB - TRADICIONALES FAMILIARES TIEMPO COMPLETO.</v>
          </cell>
          <cell r="O434">
            <v>2</v>
          </cell>
          <cell r="P434">
            <v>24</v>
          </cell>
          <cell r="Q434">
            <v>24</v>
          </cell>
          <cell r="R434">
            <v>228.24000549316406</v>
          </cell>
          <cell r="S434">
            <v>0</v>
          </cell>
          <cell r="T434">
            <v>29.159999847412109</v>
          </cell>
          <cell r="U434">
            <v>7.559999942779541</v>
          </cell>
          <cell r="V434">
            <v>29.159999847412109</v>
          </cell>
          <cell r="W434">
            <v>9.3599996566772461</v>
          </cell>
          <cell r="X434">
            <v>26.639999389648437</v>
          </cell>
          <cell r="Y434">
            <v>7.559999942779541</v>
          </cell>
          <cell r="Z434">
            <v>29.159999847412109</v>
          </cell>
          <cell r="AA434">
            <v>28.799999237060547</v>
          </cell>
          <cell r="AB434">
            <v>29.520000457763672</v>
          </cell>
          <cell r="AC434">
            <v>30.600000381469727</v>
          </cell>
          <cell r="AD434">
            <v>0.72000002861022949</v>
          </cell>
          <cell r="AE434">
            <v>47268</v>
          </cell>
          <cell r="AF434" t="str">
            <v>EL RETÉN</v>
          </cell>
          <cell r="AG434" t="str">
            <v>Unidades Servicios</v>
          </cell>
          <cell r="AH434" t="str">
            <v>NO</v>
          </cell>
        </row>
        <row r="435">
          <cell r="F435">
            <v>4705268106</v>
          </cell>
          <cell r="G435" t="str">
            <v>APF HCB CAMPO MURCIA</v>
          </cell>
          <cell r="H435" t="str">
            <v>YINEIS  VILLALOBOS VILLAFAÑA</v>
          </cell>
          <cell r="I435" t="str">
            <v>CALLE 9 No.9-62</v>
          </cell>
          <cell r="J435" t="str">
            <v>3013240966</v>
          </cell>
          <cell r="K435" t="str">
            <v>42000500000102</v>
          </cell>
          <cell r="L435" t="str">
            <v>HCB - FAMILIARES MEDIO TIEMPO</v>
          </cell>
          <cell r="M435" t="str">
            <v>C-320-1504-4-0-12</v>
          </cell>
          <cell r="N435" t="str">
            <v>HCB - TRADICIONALES FAMILIARES MEDIO TIEMPO.</v>
          </cell>
          <cell r="O435">
            <v>13</v>
          </cell>
          <cell r="P435">
            <v>156</v>
          </cell>
          <cell r="Q435">
            <v>156</v>
          </cell>
          <cell r="R435">
            <v>1354.8599853515625</v>
          </cell>
          <cell r="S435">
            <v>0</v>
          </cell>
          <cell r="T435">
            <v>189.53999328613281</v>
          </cell>
          <cell r="U435">
            <v>49.139999389648438</v>
          </cell>
          <cell r="V435">
            <v>189.53999328613281</v>
          </cell>
          <cell r="W435">
            <v>60.840000152587891</v>
          </cell>
          <cell r="X435">
            <v>44.459999084472656</v>
          </cell>
          <cell r="Y435">
            <v>49.139999389648438</v>
          </cell>
          <cell r="Z435">
            <v>189.53999328613281</v>
          </cell>
          <cell r="AA435">
            <v>187.19999694824219</v>
          </cell>
          <cell r="AB435">
            <v>191.8800048828125</v>
          </cell>
          <cell r="AC435">
            <v>198.89999389648437</v>
          </cell>
          <cell r="AD435">
            <v>4.679999828338623</v>
          </cell>
          <cell r="AE435">
            <v>47268</v>
          </cell>
          <cell r="AF435" t="str">
            <v>EL RETÉN</v>
          </cell>
          <cell r="AG435" t="str">
            <v>Unidades Servicios</v>
          </cell>
          <cell r="AH435" t="str">
            <v>NO</v>
          </cell>
        </row>
        <row r="436">
          <cell r="F436">
            <v>4705268107</v>
          </cell>
          <cell r="G436" t="str">
            <v xml:space="preserve">APF HCB LA INA </v>
          </cell>
          <cell r="H436" t="str">
            <v>NIVER  VILLAFAÑE POLO</v>
          </cell>
          <cell r="I436" t="str">
            <v>CRA.9 No.6-66</v>
          </cell>
          <cell r="J436" t="str">
            <v xml:space="preserve"> </v>
          </cell>
          <cell r="K436" t="str">
            <v>420004</v>
          </cell>
          <cell r="L436" t="str">
            <v>HOGAR COMUNITARIO - FAMI</v>
          </cell>
          <cell r="M436" t="str">
            <v>C-320-1504-4-0-10</v>
          </cell>
          <cell r="N436" t="str">
            <v>HCB - FAMI.</v>
          </cell>
          <cell r="O436">
            <v>5</v>
          </cell>
          <cell r="P436">
            <v>65</v>
          </cell>
          <cell r="Q436">
            <v>130</v>
          </cell>
          <cell r="R436">
            <v>986.70001220703125</v>
          </cell>
          <cell r="S436">
            <v>0</v>
          </cell>
          <cell r="T436">
            <v>89.699996948242188</v>
          </cell>
          <cell r="U436">
            <v>89.699996948242188</v>
          </cell>
          <cell r="V436">
            <v>89.699996948242188</v>
          </cell>
          <cell r="W436">
            <v>89.699996948242188</v>
          </cell>
          <cell r="X436">
            <v>89.699996948242188</v>
          </cell>
          <cell r="Y436">
            <v>89.699996948242188</v>
          </cell>
          <cell r="Z436">
            <v>89.699996948242188</v>
          </cell>
          <cell r="AA436">
            <v>89.699996948242188</v>
          </cell>
          <cell r="AB436">
            <v>89.699996948242188</v>
          </cell>
          <cell r="AC436">
            <v>89.699996948242188</v>
          </cell>
          <cell r="AD436">
            <v>89.699996948242188</v>
          </cell>
          <cell r="AE436">
            <v>47268</v>
          </cell>
          <cell r="AF436" t="str">
            <v>EL RETÉN</v>
          </cell>
          <cell r="AG436" t="str">
            <v>Unidades Servicios</v>
          </cell>
          <cell r="AH436" t="str">
            <v>NO</v>
          </cell>
        </row>
        <row r="437">
          <cell r="F437">
            <v>4705268107</v>
          </cell>
          <cell r="G437" t="str">
            <v xml:space="preserve">APF HCB LA INA </v>
          </cell>
          <cell r="H437" t="str">
            <v>NIVER  VILLAFAÑE POLO</v>
          </cell>
          <cell r="I437" t="str">
            <v>CRA.9 No.6-66</v>
          </cell>
          <cell r="J437" t="str">
            <v xml:space="preserve"> </v>
          </cell>
          <cell r="K437" t="str">
            <v>42000500000102</v>
          </cell>
          <cell r="L437" t="str">
            <v>HCB - FAMILIARES MEDIO TIEMPO</v>
          </cell>
          <cell r="M437" t="str">
            <v>C-320-1504-4-0-12</v>
          </cell>
          <cell r="N437" t="str">
            <v>HCB - TRADICIONALES FAMILIARES MEDIO TIEMPO.</v>
          </cell>
          <cell r="O437">
            <v>6</v>
          </cell>
          <cell r="P437">
            <v>72</v>
          </cell>
          <cell r="Q437">
            <v>72</v>
          </cell>
          <cell r="R437">
            <v>625.32000732421875</v>
          </cell>
          <cell r="S437">
            <v>0</v>
          </cell>
          <cell r="T437">
            <v>87.480003356933594</v>
          </cell>
          <cell r="U437">
            <v>22.680000305175781</v>
          </cell>
          <cell r="V437">
            <v>87.480003356933594</v>
          </cell>
          <cell r="W437">
            <v>28.079999923706055</v>
          </cell>
          <cell r="X437">
            <v>20.520000457763672</v>
          </cell>
          <cell r="Y437">
            <v>22.680000305175781</v>
          </cell>
          <cell r="Z437">
            <v>87.480003356933594</v>
          </cell>
          <cell r="AA437">
            <v>86.400001525878906</v>
          </cell>
          <cell r="AB437">
            <v>88.55999755859375</v>
          </cell>
          <cell r="AC437">
            <v>91.800003051757813</v>
          </cell>
          <cell r="AD437">
            <v>2.1600000858306885</v>
          </cell>
          <cell r="AE437">
            <v>47268</v>
          </cell>
          <cell r="AF437" t="str">
            <v>EL RETÉN</v>
          </cell>
          <cell r="AG437" t="str">
            <v>Unidades Servicios</v>
          </cell>
          <cell r="AH437" t="str">
            <v>NO</v>
          </cell>
        </row>
        <row r="438">
          <cell r="F438">
            <v>4705268107</v>
          </cell>
          <cell r="G438" t="str">
            <v xml:space="preserve">APF HCB LA INA </v>
          </cell>
          <cell r="H438" t="str">
            <v>NIVER  VILLAFAÑE POLO</v>
          </cell>
          <cell r="I438" t="str">
            <v>CRA.9 No.6-66</v>
          </cell>
          <cell r="J438" t="str">
            <v xml:space="preserve"> </v>
          </cell>
          <cell r="K438" t="str">
            <v>420015000004</v>
          </cell>
          <cell r="L438" t="str">
            <v>ALMUERZO</v>
          </cell>
          <cell r="M438" t="str">
            <v>C-320-1504-5-0-2</v>
          </cell>
          <cell r="N438" t="str">
            <v>PROGRAMA DE ALIMENTACIÓN ESCOLAR - PAE - ALMUERZO.</v>
          </cell>
          <cell r="O438">
            <v>1</v>
          </cell>
          <cell r="P438">
            <v>160</v>
          </cell>
          <cell r="Q438">
            <v>160</v>
          </cell>
          <cell r="R438">
            <v>288</v>
          </cell>
          <cell r="S438">
            <v>3.2000000476837158</v>
          </cell>
          <cell r="T438">
            <v>28.799999237060547</v>
          </cell>
          <cell r="U438">
            <v>33.599998474121094</v>
          </cell>
          <cell r="V438">
            <v>25.600000381469727</v>
          </cell>
          <cell r="W438">
            <v>33.599998474121094</v>
          </cell>
          <cell r="X438">
            <v>22.399999618530273</v>
          </cell>
          <cell r="Y438">
            <v>11.199999809265137</v>
          </cell>
          <cell r="Z438">
            <v>33.599998474121094</v>
          </cell>
          <cell r="AA438">
            <v>32</v>
          </cell>
          <cell r="AB438">
            <v>28.799999237060547</v>
          </cell>
          <cell r="AC438">
            <v>32</v>
          </cell>
          <cell r="AD438">
            <v>3.2000000476837158</v>
          </cell>
          <cell r="AE438">
            <v>47268</v>
          </cell>
          <cell r="AF438" t="str">
            <v>EL RETÉN</v>
          </cell>
          <cell r="AG438" t="str">
            <v>Unidades Servicios</v>
          </cell>
          <cell r="AH438" t="str">
            <v>NO</v>
          </cell>
        </row>
        <row r="439">
          <cell r="F439">
            <v>4705268107</v>
          </cell>
          <cell r="G439" t="str">
            <v xml:space="preserve">APF HCB LA INA </v>
          </cell>
          <cell r="H439" t="str">
            <v>NIVER  VILLAFAÑE POLO</v>
          </cell>
          <cell r="I439" t="str">
            <v>CRA.9 No.6-66</v>
          </cell>
          <cell r="J439" t="str">
            <v xml:space="preserve"> </v>
          </cell>
          <cell r="K439" t="str">
            <v>420015000005</v>
          </cell>
          <cell r="L439" t="str">
            <v>DESAYUNO</v>
          </cell>
          <cell r="M439" t="str">
            <v>C-320-1504-5-0-1</v>
          </cell>
          <cell r="N439" t="str">
            <v>PROGRAMA DE ALIMENTACIÓN ESCOLAR - PAE - DESAYUNO.</v>
          </cell>
          <cell r="O439">
            <v>17</v>
          </cell>
          <cell r="P439">
            <v>2675</v>
          </cell>
          <cell r="Q439">
            <v>2675</v>
          </cell>
          <cell r="R439">
            <v>4815</v>
          </cell>
          <cell r="S439">
            <v>53.5</v>
          </cell>
          <cell r="T439">
            <v>481.5</v>
          </cell>
          <cell r="U439">
            <v>561.75</v>
          </cell>
          <cell r="V439">
            <v>428</v>
          </cell>
          <cell r="W439">
            <v>561.75</v>
          </cell>
          <cell r="X439">
            <v>374.5</v>
          </cell>
          <cell r="Y439">
            <v>187.25</v>
          </cell>
          <cell r="Z439">
            <v>561.75</v>
          </cell>
          <cell r="AA439">
            <v>535</v>
          </cell>
          <cell r="AB439">
            <v>481.5</v>
          </cell>
          <cell r="AC439">
            <v>535</v>
          </cell>
          <cell r="AD439">
            <v>53.5</v>
          </cell>
          <cell r="AE439">
            <v>47268</v>
          </cell>
          <cell r="AF439" t="str">
            <v>EL RETÉN</v>
          </cell>
          <cell r="AG439" t="str">
            <v>Unidades Servicios</v>
          </cell>
          <cell r="AH439" t="str">
            <v>NO</v>
          </cell>
        </row>
        <row r="440">
          <cell r="F440">
            <v>4705268107</v>
          </cell>
          <cell r="G440" t="str">
            <v xml:space="preserve">APF HCB LA INA </v>
          </cell>
          <cell r="H440" t="str">
            <v>NIVER  VILLAFAÑE POLO</v>
          </cell>
          <cell r="I440" t="str">
            <v>CRA.9 No.6-66</v>
          </cell>
          <cell r="J440" t="str">
            <v xml:space="preserve"> </v>
          </cell>
          <cell r="K440" t="str">
            <v>420057000004</v>
          </cell>
          <cell r="L440" t="str">
            <v>ALMUERZO - DESPLAZADOS</v>
          </cell>
          <cell r="M440" t="str">
            <v>C-320-1504-2-0-3-2</v>
          </cell>
          <cell r="N440" t="str">
            <v>PROGRAMA DE ALIMENTACIÓN ESCOLAR - PAE - ALMUERZO - DESPLAZADOS.</v>
          </cell>
          <cell r="O440">
            <v>1</v>
          </cell>
          <cell r="P440">
            <v>40</v>
          </cell>
          <cell r="Q440">
            <v>40</v>
          </cell>
          <cell r="R440">
            <v>72</v>
          </cell>
          <cell r="S440">
            <v>0.80000001192092896</v>
          </cell>
          <cell r="T440">
            <v>7.1999998092651367</v>
          </cell>
          <cell r="U440">
            <v>8.3999996185302734</v>
          </cell>
          <cell r="V440">
            <v>6.4000000953674316</v>
          </cell>
          <cell r="W440">
            <v>8.3999996185302734</v>
          </cell>
          <cell r="X440">
            <v>5.5999999046325684</v>
          </cell>
          <cell r="Y440">
            <v>2.7999999523162842</v>
          </cell>
          <cell r="Z440">
            <v>8.3999996185302734</v>
          </cell>
          <cell r="AA440">
            <v>8</v>
          </cell>
          <cell r="AB440">
            <v>7.1999998092651367</v>
          </cell>
          <cell r="AC440">
            <v>8</v>
          </cell>
          <cell r="AD440">
            <v>0.80000001192092896</v>
          </cell>
          <cell r="AE440">
            <v>47268</v>
          </cell>
          <cell r="AF440" t="str">
            <v>EL RETÉN</v>
          </cell>
          <cell r="AG440" t="str">
            <v>Unidades Servicios</v>
          </cell>
          <cell r="AH440" t="str">
            <v>NO</v>
          </cell>
        </row>
        <row r="441">
          <cell r="F441">
            <v>4705268108</v>
          </cell>
          <cell r="G441" t="str">
            <v>APF HCB PRADITO</v>
          </cell>
          <cell r="H441" t="str">
            <v>MERCEDES   ACOSTA CABALLERO</v>
          </cell>
          <cell r="I441" t="str">
            <v>CALLE 3A No.3-85 Barrop El Prado</v>
          </cell>
          <cell r="J441" t="str">
            <v xml:space="preserve"> 3132541237</v>
          </cell>
          <cell r="K441" t="str">
            <v>420004</v>
          </cell>
          <cell r="L441" t="str">
            <v>HOGAR COMUNITARIO - FAMI</v>
          </cell>
          <cell r="M441" t="str">
            <v>C-320-1504-4-0-10</v>
          </cell>
          <cell r="N441" t="str">
            <v>HCB - FAMI.</v>
          </cell>
          <cell r="O441">
            <v>6</v>
          </cell>
          <cell r="P441">
            <v>78</v>
          </cell>
          <cell r="Q441">
            <v>156</v>
          </cell>
          <cell r="R441">
            <v>1184.0400390625</v>
          </cell>
          <cell r="S441">
            <v>0</v>
          </cell>
          <cell r="T441">
            <v>107.63999938964844</v>
          </cell>
          <cell r="U441">
            <v>107.63999938964844</v>
          </cell>
          <cell r="V441">
            <v>107.63999938964844</v>
          </cell>
          <cell r="W441">
            <v>107.63999938964844</v>
          </cell>
          <cell r="X441">
            <v>107.63999938964844</v>
          </cell>
          <cell r="Y441">
            <v>107.63999938964844</v>
          </cell>
          <cell r="Z441">
            <v>107.63999938964844</v>
          </cell>
          <cell r="AA441">
            <v>107.63999938964844</v>
          </cell>
          <cell r="AB441">
            <v>107.63999938964844</v>
          </cell>
          <cell r="AC441">
            <v>107.63999938964844</v>
          </cell>
          <cell r="AD441">
            <v>107.63999938964844</v>
          </cell>
          <cell r="AE441">
            <v>47268</v>
          </cell>
          <cell r="AF441" t="str">
            <v>EL RETÉN</v>
          </cell>
          <cell r="AG441" t="str">
            <v>Unidades Servicios</v>
          </cell>
          <cell r="AH441" t="str">
            <v>NO</v>
          </cell>
        </row>
        <row r="442">
          <cell r="F442">
            <v>4705268108</v>
          </cell>
          <cell r="G442" t="str">
            <v>APF HCB PRADITO</v>
          </cell>
          <cell r="H442" t="str">
            <v>MERCEDES   ACOSTA CABALLERO</v>
          </cell>
          <cell r="I442" t="str">
            <v>CALLE 3A No.3-85 Barrop El Prado</v>
          </cell>
          <cell r="J442" t="str">
            <v xml:space="preserve"> 3132541237</v>
          </cell>
          <cell r="K442" t="str">
            <v>42000500000102</v>
          </cell>
          <cell r="L442" t="str">
            <v>HCB - FAMILIARES MEDIO TIEMPO</v>
          </cell>
          <cell r="M442" t="str">
            <v>C-320-1504-4-0-12</v>
          </cell>
          <cell r="N442" t="str">
            <v>HCB - TRADICIONALES FAMILIARES MEDIO TIEMPO.</v>
          </cell>
          <cell r="O442">
            <v>7</v>
          </cell>
          <cell r="P442">
            <v>84</v>
          </cell>
          <cell r="Q442">
            <v>84</v>
          </cell>
          <cell r="R442">
            <v>729.53997802734375</v>
          </cell>
          <cell r="S442">
            <v>0</v>
          </cell>
          <cell r="T442">
            <v>102.05999755859375</v>
          </cell>
          <cell r="U442">
            <v>26.459999084472656</v>
          </cell>
          <cell r="V442">
            <v>102.05999755859375</v>
          </cell>
          <cell r="W442">
            <v>32.759998321533203</v>
          </cell>
          <cell r="X442">
            <v>23.940000534057617</v>
          </cell>
          <cell r="Y442">
            <v>26.459999084472656</v>
          </cell>
          <cell r="Z442">
            <v>102.05999755859375</v>
          </cell>
          <cell r="AA442">
            <v>100.80000305175781</v>
          </cell>
          <cell r="AB442">
            <v>103.31999969482422</v>
          </cell>
          <cell r="AC442">
            <v>107.09999847412109</v>
          </cell>
          <cell r="AD442">
            <v>2.5199999809265137</v>
          </cell>
          <cell r="AE442">
            <v>47268</v>
          </cell>
          <cell r="AF442" t="str">
            <v>EL RETÉN</v>
          </cell>
          <cell r="AG442" t="str">
            <v>Unidades Servicios</v>
          </cell>
          <cell r="AH442" t="str">
            <v>NO</v>
          </cell>
        </row>
        <row r="443">
          <cell r="F443">
            <v>4705268110</v>
          </cell>
          <cell r="G443" t="str">
            <v>APF SAN MIGUEL</v>
          </cell>
          <cell r="H443" t="str">
            <v>KEYLA CECILIA  PEREZ BARROS</v>
          </cell>
          <cell r="I443" t="str">
            <v>CALLE 2 No.1-53</v>
          </cell>
          <cell r="J443" t="str">
            <v xml:space="preserve"> 3006413222</v>
          </cell>
          <cell r="K443" t="str">
            <v>420004</v>
          </cell>
          <cell r="L443" t="str">
            <v>HOGAR COMUNITARIO - FAMI</v>
          </cell>
          <cell r="M443" t="str">
            <v>C-320-1504-4-0-10</v>
          </cell>
          <cell r="N443" t="str">
            <v>HCB - FAMI.</v>
          </cell>
          <cell r="O443">
            <v>5</v>
          </cell>
          <cell r="P443">
            <v>65</v>
          </cell>
          <cell r="Q443">
            <v>130</v>
          </cell>
          <cell r="R443">
            <v>986.70001220703125</v>
          </cell>
          <cell r="S443">
            <v>0</v>
          </cell>
          <cell r="T443">
            <v>89.699996948242188</v>
          </cell>
          <cell r="U443">
            <v>89.699996948242188</v>
          </cell>
          <cell r="V443">
            <v>89.699996948242188</v>
          </cell>
          <cell r="W443">
            <v>89.699996948242188</v>
          </cell>
          <cell r="X443">
            <v>89.699996948242188</v>
          </cell>
          <cell r="Y443">
            <v>89.699996948242188</v>
          </cell>
          <cell r="Z443">
            <v>89.699996948242188</v>
          </cell>
          <cell r="AA443">
            <v>89.699996948242188</v>
          </cell>
          <cell r="AB443">
            <v>89.699996948242188</v>
          </cell>
          <cell r="AC443">
            <v>89.699996948242188</v>
          </cell>
          <cell r="AD443">
            <v>89.699996948242188</v>
          </cell>
          <cell r="AE443">
            <v>47268</v>
          </cell>
          <cell r="AF443" t="str">
            <v>EL RETÉN</v>
          </cell>
          <cell r="AG443" t="str">
            <v>Asociaciones Padres de Familia</v>
          </cell>
          <cell r="AH443" t="str">
            <v>NO</v>
          </cell>
        </row>
        <row r="444">
          <cell r="F444">
            <v>4705268110</v>
          </cell>
          <cell r="G444" t="str">
            <v>APF SAN MIGUEL</v>
          </cell>
          <cell r="H444" t="str">
            <v>KEYLA CECILIA  PEREZ BARROS</v>
          </cell>
          <cell r="I444" t="str">
            <v>CALLE 2 No.1-53</v>
          </cell>
          <cell r="J444" t="str">
            <v xml:space="preserve"> 3006413222</v>
          </cell>
          <cell r="K444" t="str">
            <v>42000500000102</v>
          </cell>
          <cell r="L444" t="str">
            <v>HCB - FAMILIARES MEDIO TIEMPO</v>
          </cell>
          <cell r="M444" t="str">
            <v>C-320-1504-4-0-12</v>
          </cell>
          <cell r="N444" t="str">
            <v>HCB - TRADICIONALES FAMILIARES MEDIO TIEMPO.</v>
          </cell>
          <cell r="O444">
            <v>14</v>
          </cell>
          <cell r="P444">
            <v>168</v>
          </cell>
          <cell r="Q444">
            <v>168</v>
          </cell>
          <cell r="R444">
            <v>1459.0799560546875</v>
          </cell>
          <cell r="S444">
            <v>0</v>
          </cell>
          <cell r="T444">
            <v>204.1199951171875</v>
          </cell>
          <cell r="U444">
            <v>52.919998168945313</v>
          </cell>
          <cell r="V444">
            <v>204.1199951171875</v>
          </cell>
          <cell r="W444">
            <v>65.519996643066406</v>
          </cell>
          <cell r="X444">
            <v>47.880001068115234</v>
          </cell>
          <cell r="Y444">
            <v>52.919998168945313</v>
          </cell>
          <cell r="Z444">
            <v>204.1199951171875</v>
          </cell>
          <cell r="AA444">
            <v>201.60000610351562</v>
          </cell>
          <cell r="AB444">
            <v>206.63999938964844</v>
          </cell>
          <cell r="AC444">
            <v>214.19999694824219</v>
          </cell>
          <cell r="AD444">
            <v>5.0399999618530273</v>
          </cell>
          <cell r="AE444">
            <v>47268</v>
          </cell>
          <cell r="AF444" t="str">
            <v>EL RETÉN</v>
          </cell>
          <cell r="AG444" t="str">
            <v>Asociaciones Padres de Familia</v>
          </cell>
          <cell r="AH444" t="str">
            <v>NO</v>
          </cell>
        </row>
        <row r="445">
          <cell r="F445">
            <v>4705268110</v>
          </cell>
          <cell r="G445" t="str">
            <v>APF SAN MIGUEL</v>
          </cell>
          <cell r="H445" t="str">
            <v>KEYLA CECILIA  PEREZ BARROS</v>
          </cell>
          <cell r="I445" t="str">
            <v>CALLE 2 No.1-53</v>
          </cell>
          <cell r="J445" t="str">
            <v xml:space="preserve"> 3006413222</v>
          </cell>
          <cell r="K445" t="str">
            <v>420053</v>
          </cell>
          <cell r="L445" t="str">
            <v>HOGAR COMUNITARIO - FAMI - DESPLAZADOS</v>
          </cell>
          <cell r="M445" t="str">
            <v>C-320-1504-2-0-2-4</v>
          </cell>
          <cell r="N445" t="str">
            <v>HCB - FAMI - DESPLAZADOS.</v>
          </cell>
          <cell r="O445">
            <v>1</v>
          </cell>
          <cell r="P445">
            <v>13</v>
          </cell>
          <cell r="Q445">
            <v>26</v>
          </cell>
          <cell r="R445">
            <v>197.33999633789062</v>
          </cell>
          <cell r="S445">
            <v>0</v>
          </cell>
          <cell r="T445">
            <v>17.940000534057617</v>
          </cell>
          <cell r="U445">
            <v>17.940000534057617</v>
          </cell>
          <cell r="V445">
            <v>17.940000534057617</v>
          </cell>
          <cell r="W445">
            <v>17.940000534057617</v>
          </cell>
          <cell r="X445">
            <v>17.940000534057617</v>
          </cell>
          <cell r="Y445">
            <v>17.940000534057617</v>
          </cell>
          <cell r="Z445">
            <v>17.940000534057617</v>
          </cell>
          <cell r="AA445">
            <v>17.940000534057617</v>
          </cell>
          <cell r="AB445">
            <v>17.940000534057617</v>
          </cell>
          <cell r="AC445">
            <v>17.940000534057617</v>
          </cell>
          <cell r="AD445">
            <v>17.940000534057617</v>
          </cell>
          <cell r="AE445">
            <v>47268</v>
          </cell>
          <cell r="AF445" t="str">
            <v>EL RETÉN</v>
          </cell>
          <cell r="AG445" t="str">
            <v>Asociaciones Padres de Familia</v>
          </cell>
          <cell r="AH445" t="str">
            <v>NO</v>
          </cell>
        </row>
        <row r="446">
          <cell r="F446">
            <v>4705268110</v>
          </cell>
          <cell r="G446" t="str">
            <v>APF SAN MIGUEL</v>
          </cell>
          <cell r="H446" t="str">
            <v>KEYLA CECILIA  PEREZ BARROS</v>
          </cell>
          <cell r="I446" t="str">
            <v>CALLE 2 No.1-53</v>
          </cell>
          <cell r="J446" t="str">
            <v xml:space="preserve"> 3006413222</v>
          </cell>
          <cell r="K446" t="str">
            <v>42005400000102</v>
          </cell>
          <cell r="L446" t="str">
            <v>HCB - FAMILIARES MEDIO TIEMPO - DESPL</v>
          </cell>
          <cell r="M446" t="str">
            <v>C-320-1504-2-0-2-6</v>
          </cell>
          <cell r="N446" t="str">
            <v>HCB - TRADICIONALES FAMILIARES MEDIO TIEMPO - DESPLAZADOS.</v>
          </cell>
          <cell r="O446">
            <v>1</v>
          </cell>
          <cell r="P446">
            <v>12</v>
          </cell>
          <cell r="Q446">
            <v>12</v>
          </cell>
          <cell r="R446">
            <v>114.83999633789063</v>
          </cell>
          <cell r="S446">
            <v>0</v>
          </cell>
          <cell r="T446">
            <v>14.579999923706055</v>
          </cell>
          <cell r="U446">
            <v>3.7799999713897705</v>
          </cell>
          <cell r="V446">
            <v>14.579999923706055</v>
          </cell>
          <cell r="W446">
            <v>4.679999828338623</v>
          </cell>
          <cell r="X446">
            <v>13.319999694824219</v>
          </cell>
          <cell r="Y446">
            <v>4.5</v>
          </cell>
          <cell r="Z446">
            <v>14.579999923706055</v>
          </cell>
          <cell r="AA446">
            <v>14.399999618530273</v>
          </cell>
          <cell r="AB446">
            <v>14.760000228881836</v>
          </cell>
          <cell r="AC446">
            <v>15.300000190734863</v>
          </cell>
          <cell r="AD446">
            <v>0.36000001430511475</v>
          </cell>
          <cell r="AE446">
            <v>47268</v>
          </cell>
          <cell r="AF446" t="str">
            <v>EL RETÉN</v>
          </cell>
          <cell r="AG446" t="str">
            <v>Asociaciones Padres de Familia</v>
          </cell>
          <cell r="AH446" t="str">
            <v>NO</v>
          </cell>
        </row>
        <row r="447">
          <cell r="F447">
            <v>4705288112</v>
          </cell>
          <cell r="G447" t="str">
            <v>ALCALDIA MUNICIPAL</v>
          </cell>
          <cell r="H447" t="str">
            <v>SHEYNA  GONZALEZ DURAN</v>
          </cell>
          <cell r="I447" t="str">
            <v>FRENTE AL PARQUQE 7 DE AGOSTO CALLE 5</v>
          </cell>
          <cell r="J447" t="str">
            <v xml:space="preserve"> 3015676813</v>
          </cell>
          <cell r="K447" t="str">
            <v>420003</v>
          </cell>
          <cell r="L447" t="str">
            <v>MATERNO INFANTIL</v>
          </cell>
          <cell r="M447" t="str">
            <v>C-320-1504-4-0-1</v>
          </cell>
          <cell r="N447" t="str">
            <v>MATERNO INFANTIL.</v>
          </cell>
          <cell r="O447">
            <v>4</v>
          </cell>
          <cell r="P447">
            <v>575</v>
          </cell>
          <cell r="Q447">
            <v>575</v>
          </cell>
          <cell r="R447">
            <v>9315</v>
          </cell>
          <cell r="S447">
            <v>0</v>
          </cell>
          <cell r="T447">
            <v>0</v>
          </cell>
          <cell r="U447">
            <v>0</v>
          </cell>
          <cell r="V447">
            <v>1035</v>
          </cell>
          <cell r="W447">
            <v>1035</v>
          </cell>
          <cell r="X447">
            <v>1035</v>
          </cell>
          <cell r="Y447">
            <v>1035</v>
          </cell>
          <cell r="Z447">
            <v>1035</v>
          </cell>
          <cell r="AA447">
            <v>1035</v>
          </cell>
          <cell r="AB447">
            <v>1035</v>
          </cell>
          <cell r="AC447">
            <v>1035</v>
          </cell>
          <cell r="AD447">
            <v>1035</v>
          </cell>
          <cell r="AE447">
            <v>47288</v>
          </cell>
          <cell r="AF447" t="str">
            <v>FUNDACIÓN</v>
          </cell>
          <cell r="AG447" t="str">
            <v>Alcaldias,Gobernaciones</v>
          </cell>
          <cell r="AH447" t="str">
            <v>NO</v>
          </cell>
        </row>
        <row r="448">
          <cell r="F448">
            <v>4705288113</v>
          </cell>
          <cell r="G448" t="str">
            <v>APF HCB MONTERREY</v>
          </cell>
          <cell r="H448" t="str">
            <v>CLAUDIA  ARRIETA ESCORCIA</v>
          </cell>
          <cell r="I448" t="str">
            <v>CALLE 8 Nº 26-25 BARRIO MONTERREY</v>
          </cell>
          <cell r="J448" t="str">
            <v xml:space="preserve"> 3006413959</v>
          </cell>
          <cell r="K448" t="str">
            <v>420004</v>
          </cell>
          <cell r="L448" t="str">
            <v>HOGAR COMUNITARIO - FAMI</v>
          </cell>
          <cell r="M448" t="str">
            <v>C-320-1504-4-0-10</v>
          </cell>
          <cell r="N448" t="str">
            <v>HCB - FAMI.</v>
          </cell>
          <cell r="O448">
            <v>6</v>
          </cell>
          <cell r="P448">
            <v>78</v>
          </cell>
          <cell r="Q448">
            <v>156</v>
          </cell>
          <cell r="R448">
            <v>1184.0400390625</v>
          </cell>
          <cell r="S448">
            <v>0</v>
          </cell>
          <cell r="T448">
            <v>107.63999938964844</v>
          </cell>
          <cell r="U448">
            <v>107.63999938964844</v>
          </cell>
          <cell r="V448">
            <v>107.63999938964844</v>
          </cell>
          <cell r="W448">
            <v>107.63999938964844</v>
          </cell>
          <cell r="X448">
            <v>107.63999938964844</v>
          </cell>
          <cell r="Y448">
            <v>107.63999938964844</v>
          </cell>
          <cell r="Z448">
            <v>107.63999938964844</v>
          </cell>
          <cell r="AA448">
            <v>107.63999938964844</v>
          </cell>
          <cell r="AB448">
            <v>107.63999938964844</v>
          </cell>
          <cell r="AC448">
            <v>107.63999938964844</v>
          </cell>
          <cell r="AD448">
            <v>107.63999938964844</v>
          </cell>
          <cell r="AE448">
            <v>47288</v>
          </cell>
          <cell r="AF448" t="str">
            <v>FUNDACIÓN</v>
          </cell>
          <cell r="AG448" t="str">
            <v>Unidades Servicios</v>
          </cell>
          <cell r="AH448" t="str">
            <v>NO</v>
          </cell>
        </row>
        <row r="449">
          <cell r="F449">
            <v>4705288113</v>
          </cell>
          <cell r="G449" t="str">
            <v>APF HCB MONTERREY</v>
          </cell>
          <cell r="H449" t="str">
            <v>CLAUDIA  ARRIETA ESCORCIA</v>
          </cell>
          <cell r="I449" t="str">
            <v>CALLE 8 Nº 26-25 BARRIO MONTERREY</v>
          </cell>
          <cell r="J449" t="str">
            <v xml:space="preserve"> 3006413959</v>
          </cell>
          <cell r="K449" t="str">
            <v>42000500000101</v>
          </cell>
          <cell r="L449" t="str">
            <v>HCB - FAMILIARES TIEMPO COMPLETO</v>
          </cell>
          <cell r="M449" t="str">
            <v>C-320-1504-4-0-11</v>
          </cell>
          <cell r="N449" t="str">
            <v>HCB - TRADICIONALES FAMILIARES TIEMPO COMPLETO.</v>
          </cell>
          <cell r="O449">
            <v>2</v>
          </cell>
          <cell r="P449">
            <v>24</v>
          </cell>
          <cell r="Q449">
            <v>24</v>
          </cell>
          <cell r="R449">
            <v>228.24000549316406</v>
          </cell>
          <cell r="S449">
            <v>0</v>
          </cell>
          <cell r="T449">
            <v>29.159999847412109</v>
          </cell>
          <cell r="U449">
            <v>7.559999942779541</v>
          </cell>
          <cell r="V449">
            <v>29.159999847412109</v>
          </cell>
          <cell r="W449">
            <v>9.3599996566772461</v>
          </cell>
          <cell r="X449">
            <v>26.639999389648437</v>
          </cell>
          <cell r="Y449">
            <v>7.559999942779541</v>
          </cell>
          <cell r="Z449">
            <v>29.159999847412109</v>
          </cell>
          <cell r="AA449">
            <v>28.799999237060547</v>
          </cell>
          <cell r="AB449">
            <v>29.520000457763672</v>
          </cell>
          <cell r="AC449">
            <v>30.600000381469727</v>
          </cell>
          <cell r="AD449">
            <v>0.72000002861022949</v>
          </cell>
          <cell r="AE449">
            <v>47288</v>
          </cell>
          <cell r="AF449" t="str">
            <v>FUNDACIÓN</v>
          </cell>
          <cell r="AG449" t="str">
            <v>Unidades Servicios</v>
          </cell>
          <cell r="AH449" t="str">
            <v>NO</v>
          </cell>
        </row>
        <row r="450">
          <cell r="F450">
            <v>4705288113</v>
          </cell>
          <cell r="G450" t="str">
            <v>APF HCB MONTERREY</v>
          </cell>
          <cell r="H450" t="str">
            <v>CLAUDIA  ARRIETA ESCORCIA</v>
          </cell>
          <cell r="I450" t="str">
            <v>CALLE 8 Nº 26-25 BARRIO MONTERREY</v>
          </cell>
          <cell r="J450" t="str">
            <v xml:space="preserve"> 3006413959</v>
          </cell>
          <cell r="K450" t="str">
            <v>42000500000102</v>
          </cell>
          <cell r="L450" t="str">
            <v>HCB - FAMILIARES MEDIO TIEMPO</v>
          </cell>
          <cell r="M450" t="str">
            <v>C-320-1504-4-0-12</v>
          </cell>
          <cell r="N450" t="str">
            <v>HCB - TRADICIONALES FAMILIARES MEDIO TIEMPO.</v>
          </cell>
          <cell r="O450">
            <v>8</v>
          </cell>
          <cell r="P450">
            <v>96</v>
          </cell>
          <cell r="Q450">
            <v>96</v>
          </cell>
          <cell r="R450">
            <v>833.760009765625</v>
          </cell>
          <cell r="S450">
            <v>0</v>
          </cell>
          <cell r="T450">
            <v>116.63999938964844</v>
          </cell>
          <cell r="U450">
            <v>30.239999771118164</v>
          </cell>
          <cell r="V450">
            <v>116.63999938964844</v>
          </cell>
          <cell r="W450">
            <v>37.439998626708984</v>
          </cell>
          <cell r="X450">
            <v>27.360000610351563</v>
          </cell>
          <cell r="Y450">
            <v>30.239999771118164</v>
          </cell>
          <cell r="Z450">
            <v>116.63999938964844</v>
          </cell>
          <cell r="AA450">
            <v>115.19999694824219</v>
          </cell>
          <cell r="AB450">
            <v>118.08000183105469</v>
          </cell>
          <cell r="AC450">
            <v>122.40000152587891</v>
          </cell>
          <cell r="AD450">
            <v>2.880000114440918</v>
          </cell>
          <cell r="AE450">
            <v>47288</v>
          </cell>
          <cell r="AF450" t="str">
            <v>FUNDACIÓN</v>
          </cell>
          <cell r="AG450" t="str">
            <v>Unidades Servicios</v>
          </cell>
          <cell r="AH450" t="str">
            <v>NO</v>
          </cell>
        </row>
        <row r="451">
          <cell r="F451">
            <v>4705288113</v>
          </cell>
          <cell r="G451" t="str">
            <v>APF HCB MONTERREY</v>
          </cell>
          <cell r="H451" t="str">
            <v>CLAUDIA  ARRIETA ESCORCIA</v>
          </cell>
          <cell r="I451" t="str">
            <v>CALLE 8 Nº 26-25 BARRIO MONTERREY</v>
          </cell>
          <cell r="J451" t="str">
            <v xml:space="preserve"> 3006413959</v>
          </cell>
          <cell r="K451" t="str">
            <v>42005400000102</v>
          </cell>
          <cell r="L451" t="str">
            <v>HCB - FAMILIARES MEDIO TIEMPO - DESPL</v>
          </cell>
          <cell r="M451" t="str">
            <v>C-320-1504-2-0-2-6</v>
          </cell>
          <cell r="N451" t="str">
            <v>HCB - TRADICIONALES FAMILIARES MEDIO TIEMPO - DESPLAZADOS.</v>
          </cell>
          <cell r="O451">
            <v>1</v>
          </cell>
          <cell r="P451">
            <v>12</v>
          </cell>
          <cell r="Q451">
            <v>12</v>
          </cell>
          <cell r="R451">
            <v>114.83999633789063</v>
          </cell>
          <cell r="S451">
            <v>0</v>
          </cell>
          <cell r="T451">
            <v>14.579999923706055</v>
          </cell>
          <cell r="U451">
            <v>3.7799999713897705</v>
          </cell>
          <cell r="V451">
            <v>14.579999923706055</v>
          </cell>
          <cell r="W451">
            <v>4.679999828338623</v>
          </cell>
          <cell r="X451">
            <v>13.319999694824219</v>
          </cell>
          <cell r="Y451">
            <v>4.5</v>
          </cell>
          <cell r="Z451">
            <v>14.579999923706055</v>
          </cell>
          <cell r="AA451">
            <v>14.399999618530273</v>
          </cell>
          <cell r="AB451">
            <v>14.760000228881836</v>
          </cell>
          <cell r="AC451">
            <v>15.300000190734863</v>
          </cell>
          <cell r="AD451">
            <v>0.36000001430511475</v>
          </cell>
          <cell r="AE451">
            <v>47288</v>
          </cell>
          <cell r="AF451" t="str">
            <v>FUNDACIÓN</v>
          </cell>
          <cell r="AG451" t="str">
            <v>Unidades Servicios</v>
          </cell>
          <cell r="AH451" t="str">
            <v>NO</v>
          </cell>
        </row>
        <row r="452">
          <cell r="F452">
            <v>4705288114</v>
          </cell>
          <cell r="G452" t="str">
            <v>APF HCB BANCA  DEL FERROCARRIL 1</v>
          </cell>
          <cell r="H452" t="str">
            <v>FABIOLA   BLANCO</v>
          </cell>
          <cell r="I452" t="str">
            <v>CALLE 11 No 20-37 Barrio Banca Ferrocarril</v>
          </cell>
          <cell r="J452" t="str">
            <v xml:space="preserve"> 312646626</v>
          </cell>
          <cell r="K452" t="str">
            <v>420004</v>
          </cell>
          <cell r="L452" t="str">
            <v>HOGAR COMUNITARIO - FAMI</v>
          </cell>
          <cell r="M452" t="str">
            <v>C-320-1504-4-0-10</v>
          </cell>
          <cell r="N452" t="str">
            <v>HCB - FAMI.</v>
          </cell>
          <cell r="O452">
            <v>5</v>
          </cell>
          <cell r="P452">
            <v>65</v>
          </cell>
          <cell r="Q452">
            <v>130</v>
          </cell>
          <cell r="R452">
            <v>986.70001220703125</v>
          </cell>
          <cell r="S452">
            <v>0</v>
          </cell>
          <cell r="T452">
            <v>89.699996948242188</v>
          </cell>
          <cell r="U452">
            <v>89.699996948242188</v>
          </cell>
          <cell r="V452">
            <v>89.699996948242188</v>
          </cell>
          <cell r="W452">
            <v>89.699996948242188</v>
          </cell>
          <cell r="X452">
            <v>89.699996948242188</v>
          </cell>
          <cell r="Y452">
            <v>89.699996948242188</v>
          </cell>
          <cell r="Z452">
            <v>89.699996948242188</v>
          </cell>
          <cell r="AA452">
            <v>89.699996948242188</v>
          </cell>
          <cell r="AB452">
            <v>89.699996948242188</v>
          </cell>
          <cell r="AC452">
            <v>89.699996948242188</v>
          </cell>
          <cell r="AD452">
            <v>89.699996948242188</v>
          </cell>
          <cell r="AE452">
            <v>47288</v>
          </cell>
          <cell r="AF452" t="str">
            <v>FUNDACIÓN</v>
          </cell>
          <cell r="AG452" t="str">
            <v>Unidades Servicios</v>
          </cell>
          <cell r="AH452" t="str">
            <v>NO</v>
          </cell>
        </row>
        <row r="453">
          <cell r="F453">
            <v>4705288114</v>
          </cell>
          <cell r="G453" t="str">
            <v>APF HCB BANCA  DEL FERROCARRIL 1</v>
          </cell>
          <cell r="H453" t="str">
            <v>FABIOLA   BLANCO</v>
          </cell>
          <cell r="I453" t="str">
            <v>CALLE 11 No 20-37 Barrio Banca Ferrocarril</v>
          </cell>
          <cell r="J453" t="str">
            <v xml:space="preserve"> 312646626</v>
          </cell>
          <cell r="K453" t="str">
            <v>42000500000101</v>
          </cell>
          <cell r="L453" t="str">
            <v>HCB - FAMILIARES TIEMPO COMPLETO</v>
          </cell>
          <cell r="M453" t="str">
            <v>C-320-1504-4-0-11</v>
          </cell>
          <cell r="N453" t="str">
            <v>HCB - TRADICIONALES FAMILIARES TIEMPO COMPLETO.</v>
          </cell>
          <cell r="O453">
            <v>1</v>
          </cell>
          <cell r="P453">
            <v>12</v>
          </cell>
          <cell r="Q453">
            <v>12</v>
          </cell>
          <cell r="R453">
            <v>114.12000274658203</v>
          </cell>
          <cell r="S453">
            <v>0</v>
          </cell>
          <cell r="T453">
            <v>14.579999923706055</v>
          </cell>
          <cell r="U453">
            <v>3.7799999713897705</v>
          </cell>
          <cell r="V453">
            <v>14.579999923706055</v>
          </cell>
          <cell r="W453">
            <v>4.679999828338623</v>
          </cell>
          <cell r="X453">
            <v>13.319999694824219</v>
          </cell>
          <cell r="Y453">
            <v>3.7799999713897705</v>
          </cell>
          <cell r="Z453">
            <v>14.579999923706055</v>
          </cell>
          <cell r="AA453">
            <v>14.399999618530273</v>
          </cell>
          <cell r="AB453">
            <v>14.760000228881836</v>
          </cell>
          <cell r="AC453">
            <v>15.300000190734863</v>
          </cell>
          <cell r="AD453">
            <v>0.36000001430511475</v>
          </cell>
          <cell r="AE453">
            <v>47288</v>
          </cell>
          <cell r="AF453" t="str">
            <v>FUNDACIÓN</v>
          </cell>
          <cell r="AG453" t="str">
            <v>Unidades Servicios</v>
          </cell>
          <cell r="AH453" t="str">
            <v>NO</v>
          </cell>
        </row>
        <row r="454">
          <cell r="F454">
            <v>4705288114</v>
          </cell>
          <cell r="G454" t="str">
            <v>APF HCB BANCA  DEL FERROCARRIL 1</v>
          </cell>
          <cell r="H454" t="str">
            <v>FABIOLA   BLANCO</v>
          </cell>
          <cell r="I454" t="str">
            <v>CALLE 11 No 20-37 Barrio Banca Ferrocarril</v>
          </cell>
          <cell r="J454" t="str">
            <v xml:space="preserve"> 312646626</v>
          </cell>
          <cell r="K454" t="str">
            <v>42000500000102</v>
          </cell>
          <cell r="L454" t="str">
            <v>HCB - FAMILIARES MEDIO TIEMPO</v>
          </cell>
          <cell r="M454" t="str">
            <v>C-320-1504-4-0-12</v>
          </cell>
          <cell r="N454" t="str">
            <v>HCB - TRADICIONALES FAMILIARES MEDIO TIEMPO.</v>
          </cell>
          <cell r="O454">
            <v>6</v>
          </cell>
          <cell r="P454">
            <v>72</v>
          </cell>
          <cell r="Q454">
            <v>72</v>
          </cell>
          <cell r="R454">
            <v>625.32000732421875</v>
          </cell>
          <cell r="S454">
            <v>0</v>
          </cell>
          <cell r="T454">
            <v>87.480003356933594</v>
          </cell>
          <cell r="U454">
            <v>22.680000305175781</v>
          </cell>
          <cell r="V454">
            <v>87.480003356933594</v>
          </cell>
          <cell r="W454">
            <v>28.079999923706055</v>
          </cell>
          <cell r="X454">
            <v>20.520000457763672</v>
          </cell>
          <cell r="Y454">
            <v>22.680000305175781</v>
          </cell>
          <cell r="Z454">
            <v>87.480003356933594</v>
          </cell>
          <cell r="AA454">
            <v>86.400001525878906</v>
          </cell>
          <cell r="AB454">
            <v>88.55999755859375</v>
          </cell>
          <cell r="AC454">
            <v>91.800003051757813</v>
          </cell>
          <cell r="AD454">
            <v>2.1600000858306885</v>
          </cell>
          <cell r="AE454">
            <v>47288</v>
          </cell>
          <cell r="AF454" t="str">
            <v>FUNDACIÓN</v>
          </cell>
          <cell r="AG454" t="str">
            <v>Unidades Servicios</v>
          </cell>
          <cell r="AH454" t="str">
            <v>NO</v>
          </cell>
        </row>
        <row r="455">
          <cell r="F455">
            <v>4705288114</v>
          </cell>
          <cell r="G455" t="str">
            <v>APF HCB BANCA  DEL FERROCARRIL 1</v>
          </cell>
          <cell r="H455" t="str">
            <v>FABIOLA   BLANCO</v>
          </cell>
          <cell r="I455" t="str">
            <v>CALLE 11 No 20-37 Barrio Banca Ferrocarril</v>
          </cell>
          <cell r="J455" t="str">
            <v xml:space="preserve"> 312646626</v>
          </cell>
          <cell r="K455" t="str">
            <v>42005400000102</v>
          </cell>
          <cell r="L455" t="str">
            <v>HCB - FAMILIARES MEDIO TIEMPO - DESPL</v>
          </cell>
          <cell r="M455" t="str">
            <v>C-320-1504-2-0-2-6</v>
          </cell>
          <cell r="N455" t="str">
            <v>HCB - TRADICIONALES FAMILIARES MEDIO TIEMPO - DESPLAZADOS.</v>
          </cell>
          <cell r="O455">
            <v>2</v>
          </cell>
          <cell r="P455">
            <v>24</v>
          </cell>
          <cell r="Q455">
            <v>24</v>
          </cell>
          <cell r="R455">
            <v>229.67999267578125</v>
          </cell>
          <cell r="S455">
            <v>0</v>
          </cell>
          <cell r="T455">
            <v>29.159999847412109</v>
          </cell>
          <cell r="U455">
            <v>7.559999942779541</v>
          </cell>
          <cell r="V455">
            <v>29.159999847412109</v>
          </cell>
          <cell r="W455">
            <v>9.3599996566772461</v>
          </cell>
          <cell r="X455">
            <v>26.639999389648437</v>
          </cell>
          <cell r="Y455">
            <v>9</v>
          </cell>
          <cell r="Z455">
            <v>29.159999847412109</v>
          </cell>
          <cell r="AA455">
            <v>28.799999237060547</v>
          </cell>
          <cell r="AB455">
            <v>29.520000457763672</v>
          </cell>
          <cell r="AC455">
            <v>30.600000381469727</v>
          </cell>
          <cell r="AD455">
            <v>0.72000002861022949</v>
          </cell>
          <cell r="AE455">
            <v>47288</v>
          </cell>
          <cell r="AF455" t="str">
            <v>FUNDACIÓN</v>
          </cell>
          <cell r="AG455" t="str">
            <v>Unidades Servicios</v>
          </cell>
          <cell r="AH455" t="str">
            <v>NO</v>
          </cell>
        </row>
        <row r="456">
          <cell r="F456">
            <v>4705288115</v>
          </cell>
          <cell r="G456" t="str">
            <v>APF HCB BANCA FERROCARRIL BANCA 2</v>
          </cell>
          <cell r="H456" t="str">
            <v>MARYURIS  MARRUGO PANIAGUA</v>
          </cell>
          <cell r="I456" t="str">
            <v xml:space="preserve">CRA.24A No.16-60 Barrio Santa Elena </v>
          </cell>
          <cell r="J456" t="str">
            <v xml:space="preserve"> 3114320617</v>
          </cell>
          <cell r="K456" t="str">
            <v>420004</v>
          </cell>
          <cell r="L456" t="str">
            <v>HOGAR COMUNITARIO - FAMI</v>
          </cell>
          <cell r="M456" t="str">
            <v>C-320-1504-4-0-10</v>
          </cell>
          <cell r="N456" t="str">
            <v>HCB - FAMI.</v>
          </cell>
          <cell r="O456">
            <v>3</v>
          </cell>
          <cell r="P456">
            <v>39</v>
          </cell>
          <cell r="Q456">
            <v>78</v>
          </cell>
          <cell r="R456">
            <v>592.02001953125</v>
          </cell>
          <cell r="S456">
            <v>0</v>
          </cell>
          <cell r="T456">
            <v>53.819999694824219</v>
          </cell>
          <cell r="U456">
            <v>53.819999694824219</v>
          </cell>
          <cell r="V456">
            <v>53.819999694824219</v>
          </cell>
          <cell r="W456">
            <v>53.819999694824219</v>
          </cell>
          <cell r="X456">
            <v>53.819999694824219</v>
          </cell>
          <cell r="Y456">
            <v>53.819999694824219</v>
          </cell>
          <cell r="Z456">
            <v>53.819999694824219</v>
          </cell>
          <cell r="AA456">
            <v>53.819999694824219</v>
          </cell>
          <cell r="AB456">
            <v>53.819999694824219</v>
          </cell>
          <cell r="AC456">
            <v>53.819999694824219</v>
          </cell>
          <cell r="AD456">
            <v>53.819999694824219</v>
          </cell>
          <cell r="AE456">
            <v>47288</v>
          </cell>
          <cell r="AF456" t="str">
            <v>FUNDACIÓN</v>
          </cell>
          <cell r="AG456" t="str">
            <v>Unidades Servicios</v>
          </cell>
          <cell r="AH456" t="str">
            <v>NO</v>
          </cell>
        </row>
        <row r="457">
          <cell r="F457">
            <v>4705288115</v>
          </cell>
          <cell r="G457" t="str">
            <v>APF HCB BANCA FERROCARRIL BANCA 2</v>
          </cell>
          <cell r="H457" t="str">
            <v>MARYURIS  MARRUGO PANIAGUA</v>
          </cell>
          <cell r="I457" t="str">
            <v xml:space="preserve">CRA.24A No.16-60 Barrio Santa Elena </v>
          </cell>
          <cell r="J457" t="str">
            <v xml:space="preserve"> 3114320617</v>
          </cell>
          <cell r="K457" t="str">
            <v>42000500000102</v>
          </cell>
          <cell r="L457" t="str">
            <v>HCB - FAMILIARES MEDIO TIEMPO</v>
          </cell>
          <cell r="M457" t="str">
            <v>C-320-1504-4-0-12</v>
          </cell>
          <cell r="N457" t="str">
            <v>HCB - TRADICIONALES FAMILIARES MEDIO TIEMPO.</v>
          </cell>
          <cell r="O457">
            <v>10</v>
          </cell>
          <cell r="P457">
            <v>120</v>
          </cell>
          <cell r="Q457">
            <v>120</v>
          </cell>
          <cell r="R457">
            <v>1042.199951171875</v>
          </cell>
          <cell r="S457">
            <v>0</v>
          </cell>
          <cell r="T457">
            <v>145.80000305175781</v>
          </cell>
          <cell r="U457">
            <v>37.799999237060547</v>
          </cell>
          <cell r="V457">
            <v>145.80000305175781</v>
          </cell>
          <cell r="W457">
            <v>46.799999237060547</v>
          </cell>
          <cell r="X457">
            <v>34.200000762939453</v>
          </cell>
          <cell r="Y457">
            <v>37.799999237060547</v>
          </cell>
          <cell r="Z457">
            <v>145.80000305175781</v>
          </cell>
          <cell r="AA457">
            <v>144</v>
          </cell>
          <cell r="AB457">
            <v>147.60000610351562</v>
          </cell>
          <cell r="AC457">
            <v>153</v>
          </cell>
          <cell r="AD457">
            <v>3.5999999046325684</v>
          </cell>
          <cell r="AE457">
            <v>47288</v>
          </cell>
          <cell r="AF457" t="str">
            <v>FUNDACIÓN</v>
          </cell>
          <cell r="AG457" t="str">
            <v>Unidades Servicios</v>
          </cell>
          <cell r="AH457" t="str">
            <v>NO</v>
          </cell>
        </row>
        <row r="458">
          <cell r="F458">
            <v>4705288115</v>
          </cell>
          <cell r="G458" t="str">
            <v>APF HCB BANCA FERROCARRIL BANCA 2</v>
          </cell>
          <cell r="H458" t="str">
            <v>MARYURIS  MARRUGO PANIAGUA</v>
          </cell>
          <cell r="I458" t="str">
            <v xml:space="preserve">CRA.24A No.16-60 Barrio Santa Elena </v>
          </cell>
          <cell r="J458" t="str">
            <v xml:space="preserve"> 3114320617</v>
          </cell>
          <cell r="K458" t="str">
            <v>420053</v>
          </cell>
          <cell r="L458" t="str">
            <v>HOGAR COMUNITARIO - FAMI - DESPLAZADOS</v>
          </cell>
          <cell r="M458" t="str">
            <v>C-320-1504-2-0-2-4</v>
          </cell>
          <cell r="N458" t="str">
            <v>HCB - FAMI - DESPLAZADOS.</v>
          </cell>
          <cell r="O458">
            <v>6</v>
          </cell>
          <cell r="P458">
            <v>78</v>
          </cell>
          <cell r="Q458">
            <v>156</v>
          </cell>
          <cell r="R458">
            <v>1184.0400390625</v>
          </cell>
          <cell r="S458">
            <v>0</v>
          </cell>
          <cell r="T458">
            <v>107.63999938964844</v>
          </cell>
          <cell r="U458">
            <v>107.63999938964844</v>
          </cell>
          <cell r="V458">
            <v>107.63999938964844</v>
          </cell>
          <cell r="W458">
            <v>107.63999938964844</v>
          </cell>
          <cell r="X458">
            <v>107.63999938964844</v>
          </cell>
          <cell r="Y458">
            <v>107.63999938964844</v>
          </cell>
          <cell r="Z458">
            <v>107.63999938964844</v>
          </cell>
          <cell r="AA458">
            <v>107.63999938964844</v>
          </cell>
          <cell r="AB458">
            <v>107.63999938964844</v>
          </cell>
          <cell r="AC458">
            <v>107.63999938964844</v>
          </cell>
          <cell r="AD458">
            <v>107.63999938964844</v>
          </cell>
          <cell r="AE458">
            <v>47288</v>
          </cell>
          <cell r="AF458" t="str">
            <v>FUNDACIÓN</v>
          </cell>
          <cell r="AG458" t="str">
            <v>Unidades Servicios</v>
          </cell>
          <cell r="AH458" t="str">
            <v>NO</v>
          </cell>
        </row>
        <row r="459">
          <cell r="F459">
            <v>4705288115</v>
          </cell>
          <cell r="G459" t="str">
            <v>APF HCB BANCA FERROCARRIL BANCA 2</v>
          </cell>
          <cell r="H459" t="str">
            <v>MARYURIS  MARRUGO PANIAGUA</v>
          </cell>
          <cell r="I459" t="str">
            <v xml:space="preserve">CRA.24A No.16-60 Barrio Santa Elena </v>
          </cell>
          <cell r="J459" t="str">
            <v xml:space="preserve"> 3114320617</v>
          </cell>
          <cell r="K459" t="str">
            <v>42005400000102</v>
          </cell>
          <cell r="L459" t="str">
            <v>HCB - FAMILIARES MEDIO TIEMPO - DESPL</v>
          </cell>
          <cell r="M459" t="str">
            <v>C-320-1504-2-0-2-6</v>
          </cell>
          <cell r="N459" t="str">
            <v>HCB - TRADICIONALES FAMILIARES MEDIO TIEMPO - DESPLAZADOS.</v>
          </cell>
          <cell r="O459">
            <v>5</v>
          </cell>
          <cell r="P459">
            <v>60</v>
          </cell>
          <cell r="Q459">
            <v>60</v>
          </cell>
          <cell r="R459">
            <v>574.20001220703125</v>
          </cell>
          <cell r="S459">
            <v>0</v>
          </cell>
          <cell r="T459">
            <v>72.900001525878906</v>
          </cell>
          <cell r="U459">
            <v>18.899999618530273</v>
          </cell>
          <cell r="V459">
            <v>72.900001525878906</v>
          </cell>
          <cell r="W459">
            <v>23.399999618530273</v>
          </cell>
          <cell r="X459">
            <v>66.599998474121094</v>
          </cell>
          <cell r="Y459">
            <v>22.5</v>
          </cell>
          <cell r="Z459">
            <v>72.900001525878906</v>
          </cell>
          <cell r="AA459">
            <v>72</v>
          </cell>
          <cell r="AB459">
            <v>73.800003051757812</v>
          </cell>
          <cell r="AC459">
            <v>76.5</v>
          </cell>
          <cell r="AD459">
            <v>1.7999999523162842</v>
          </cell>
          <cell r="AE459">
            <v>47288</v>
          </cell>
          <cell r="AF459" t="str">
            <v>FUNDACIÓN</v>
          </cell>
          <cell r="AG459" t="str">
            <v>Unidades Servicios</v>
          </cell>
          <cell r="AH459" t="str">
            <v>NO</v>
          </cell>
        </row>
        <row r="460">
          <cell r="F460">
            <v>4705288116</v>
          </cell>
          <cell r="G460" t="str">
            <v>APF HCB EL PROGRESO</v>
          </cell>
          <cell r="H460" t="str">
            <v>MILENA   GUTIERREZ CARRILLO</v>
          </cell>
          <cell r="I460" t="str">
            <v>TRANSVERSAL 32 NO.2-17 Barrio el Progreso</v>
          </cell>
          <cell r="J460" t="str">
            <v xml:space="preserve"> 3107338333</v>
          </cell>
          <cell r="K460" t="str">
            <v>420004</v>
          </cell>
          <cell r="L460" t="str">
            <v>HOGAR COMUNITARIO - FAMI</v>
          </cell>
          <cell r="M460" t="str">
            <v>C-320-1504-4-0-10</v>
          </cell>
          <cell r="N460" t="str">
            <v>HCB - FAMI.</v>
          </cell>
          <cell r="O460">
            <v>6</v>
          </cell>
          <cell r="P460">
            <v>78</v>
          </cell>
          <cell r="Q460">
            <v>156</v>
          </cell>
          <cell r="R460">
            <v>1184.0400390625</v>
          </cell>
          <cell r="S460">
            <v>0</v>
          </cell>
          <cell r="T460">
            <v>107.63999938964844</v>
          </cell>
          <cell r="U460">
            <v>107.63999938964844</v>
          </cell>
          <cell r="V460">
            <v>107.63999938964844</v>
          </cell>
          <cell r="W460">
            <v>107.63999938964844</v>
          </cell>
          <cell r="X460">
            <v>107.63999938964844</v>
          </cell>
          <cell r="Y460">
            <v>107.63999938964844</v>
          </cell>
          <cell r="Z460">
            <v>107.63999938964844</v>
          </cell>
          <cell r="AA460">
            <v>107.63999938964844</v>
          </cell>
          <cell r="AB460">
            <v>107.63999938964844</v>
          </cell>
          <cell r="AC460">
            <v>107.63999938964844</v>
          </cell>
          <cell r="AD460">
            <v>107.63999938964844</v>
          </cell>
          <cell r="AE460">
            <v>47288</v>
          </cell>
          <cell r="AF460" t="str">
            <v>FUNDACIÓN</v>
          </cell>
          <cell r="AG460" t="str">
            <v>Unidades Servicios</v>
          </cell>
          <cell r="AH460" t="str">
            <v>NO</v>
          </cell>
        </row>
        <row r="461">
          <cell r="F461">
            <v>4705288116</v>
          </cell>
          <cell r="G461" t="str">
            <v>APF HCB EL PROGRESO</v>
          </cell>
          <cell r="H461" t="str">
            <v>MILENA   GUTIERREZ CARRILLO</v>
          </cell>
          <cell r="I461" t="str">
            <v>TRANSVERSAL 32 NO.2-17 Barrio el Progreso</v>
          </cell>
          <cell r="J461" t="str">
            <v xml:space="preserve"> 3107338333</v>
          </cell>
          <cell r="K461" t="str">
            <v>42000500000102</v>
          </cell>
          <cell r="L461" t="str">
            <v>HCB - FAMILIARES MEDIO TIEMPO</v>
          </cell>
          <cell r="M461" t="str">
            <v>C-320-1504-4-0-12</v>
          </cell>
          <cell r="N461" t="str">
            <v>HCB - TRADICIONALES FAMILIARES MEDIO TIEMPO.</v>
          </cell>
          <cell r="O461">
            <v>9</v>
          </cell>
          <cell r="P461">
            <v>108</v>
          </cell>
          <cell r="Q461">
            <v>108</v>
          </cell>
          <cell r="R461">
            <v>937.97998046875</v>
          </cell>
          <cell r="S461">
            <v>0</v>
          </cell>
          <cell r="T461">
            <v>131.22000122070312</v>
          </cell>
          <cell r="U461">
            <v>34.020000457763672</v>
          </cell>
          <cell r="V461">
            <v>131.22000122070312</v>
          </cell>
          <cell r="W461">
            <v>42.119998931884766</v>
          </cell>
          <cell r="X461">
            <v>30.780000686645508</v>
          </cell>
          <cell r="Y461">
            <v>34.020000457763672</v>
          </cell>
          <cell r="Z461">
            <v>131.22000122070312</v>
          </cell>
          <cell r="AA461">
            <v>129.60000610351562</v>
          </cell>
          <cell r="AB461">
            <v>132.83999633789062</v>
          </cell>
          <cell r="AC461">
            <v>137.69999694824219</v>
          </cell>
          <cell r="AD461">
            <v>3.2400000095367432</v>
          </cell>
          <cell r="AE461">
            <v>47288</v>
          </cell>
          <cell r="AF461" t="str">
            <v>FUNDACIÓN</v>
          </cell>
          <cell r="AG461" t="str">
            <v>Unidades Servicios</v>
          </cell>
          <cell r="AH461" t="str">
            <v>NO</v>
          </cell>
        </row>
        <row r="462">
          <cell r="F462">
            <v>4705288116</v>
          </cell>
          <cell r="G462" t="str">
            <v>APF HCB EL PROGRESO</v>
          </cell>
          <cell r="H462" t="str">
            <v>MILENA   GUTIERREZ CARRILLO</v>
          </cell>
          <cell r="I462" t="str">
            <v>TRANSVERSAL 32 NO.2-17 Barrio el Progreso</v>
          </cell>
          <cell r="J462" t="str">
            <v xml:space="preserve"> 3107338333</v>
          </cell>
          <cell r="K462" t="str">
            <v>420053</v>
          </cell>
          <cell r="L462" t="str">
            <v>HOGAR COMUNITARIO - FAMI - DESPLAZADOS</v>
          </cell>
          <cell r="M462" t="str">
            <v>C-320-1504-2-0-2-4</v>
          </cell>
          <cell r="N462" t="str">
            <v>HCB - FAMI - DESPLAZADOS.</v>
          </cell>
          <cell r="O462">
            <v>1</v>
          </cell>
          <cell r="P462">
            <v>13</v>
          </cell>
          <cell r="Q462">
            <v>26</v>
          </cell>
          <cell r="R462">
            <v>197.33999633789062</v>
          </cell>
          <cell r="S462">
            <v>0</v>
          </cell>
          <cell r="T462">
            <v>17.940000534057617</v>
          </cell>
          <cell r="U462">
            <v>17.940000534057617</v>
          </cell>
          <cell r="V462">
            <v>17.940000534057617</v>
          </cell>
          <cell r="W462">
            <v>17.940000534057617</v>
          </cell>
          <cell r="X462">
            <v>17.940000534057617</v>
          </cell>
          <cell r="Y462">
            <v>17.940000534057617</v>
          </cell>
          <cell r="Z462">
            <v>17.940000534057617</v>
          </cell>
          <cell r="AA462">
            <v>17.940000534057617</v>
          </cell>
          <cell r="AB462">
            <v>17.940000534057617</v>
          </cell>
          <cell r="AC462">
            <v>17.940000534057617</v>
          </cell>
          <cell r="AD462">
            <v>17.940000534057617</v>
          </cell>
          <cell r="AE462">
            <v>47288</v>
          </cell>
          <cell r="AF462" t="str">
            <v>FUNDACIÓN</v>
          </cell>
          <cell r="AG462" t="str">
            <v>Unidades Servicios</v>
          </cell>
          <cell r="AH462" t="str">
            <v>NO</v>
          </cell>
        </row>
        <row r="463">
          <cell r="F463">
            <v>4705288116</v>
          </cell>
          <cell r="G463" t="str">
            <v>APF HCB EL PROGRESO</v>
          </cell>
          <cell r="H463" t="str">
            <v>MILENA   GUTIERREZ CARRILLO</v>
          </cell>
          <cell r="I463" t="str">
            <v>TRANSVERSAL 32 NO.2-17 Barrio el Progreso</v>
          </cell>
          <cell r="J463" t="str">
            <v xml:space="preserve"> 3107338333</v>
          </cell>
          <cell r="K463" t="str">
            <v>42005400000102</v>
          </cell>
          <cell r="L463" t="str">
            <v>HCB - FAMILIARES MEDIO TIEMPO - DESPL</v>
          </cell>
          <cell r="M463" t="str">
            <v>C-320-1504-2-0-2-6</v>
          </cell>
          <cell r="N463" t="str">
            <v>HCB - TRADICIONALES FAMILIARES MEDIO TIEMPO - DESPLAZADOS.</v>
          </cell>
          <cell r="O463">
            <v>3</v>
          </cell>
          <cell r="P463">
            <v>36</v>
          </cell>
          <cell r="Q463">
            <v>36</v>
          </cell>
          <cell r="R463">
            <v>344.51998901367187</v>
          </cell>
          <cell r="S463">
            <v>0</v>
          </cell>
          <cell r="T463">
            <v>43.740001678466797</v>
          </cell>
          <cell r="U463">
            <v>11.340000152587891</v>
          </cell>
          <cell r="V463">
            <v>43.740001678466797</v>
          </cell>
          <cell r="W463">
            <v>14.039999961853027</v>
          </cell>
          <cell r="X463">
            <v>39.959999084472656</v>
          </cell>
          <cell r="Y463">
            <v>13.5</v>
          </cell>
          <cell r="Z463">
            <v>43.740001678466797</v>
          </cell>
          <cell r="AA463">
            <v>43.200000762939453</v>
          </cell>
          <cell r="AB463">
            <v>44.279998779296875</v>
          </cell>
          <cell r="AC463">
            <v>45.900001525878906</v>
          </cell>
          <cell r="AD463">
            <v>1.0800000429153442</v>
          </cell>
          <cell r="AE463">
            <v>47288</v>
          </cell>
          <cell r="AF463" t="str">
            <v>FUNDACIÓN</v>
          </cell>
          <cell r="AG463" t="str">
            <v>Unidades Servicios</v>
          </cell>
          <cell r="AH463" t="str">
            <v>NO</v>
          </cell>
        </row>
        <row r="464">
          <cell r="F464">
            <v>4705288117</v>
          </cell>
          <cell r="G464" t="str">
            <v>APF HCB FCO DE PAULA</v>
          </cell>
          <cell r="H464" t="str">
            <v>DEBORA  POLO DOMINGUEZ</v>
          </cell>
          <cell r="I464" t="str">
            <v>CALLE 19  N° 19A-15-20 B.20 DE DICIEMBRE</v>
          </cell>
          <cell r="J464" t="str">
            <v xml:space="preserve"> 3114320617</v>
          </cell>
          <cell r="K464" t="str">
            <v>420004</v>
          </cell>
          <cell r="L464" t="str">
            <v>HOGAR COMUNITARIO - FAMI</v>
          </cell>
          <cell r="M464" t="str">
            <v>C-320-1504-4-0-10</v>
          </cell>
          <cell r="N464" t="str">
            <v>HCB - FAMI.</v>
          </cell>
          <cell r="O464">
            <v>3</v>
          </cell>
          <cell r="P464">
            <v>39</v>
          </cell>
          <cell r="Q464">
            <v>78</v>
          </cell>
          <cell r="R464">
            <v>592.02001953125</v>
          </cell>
          <cell r="S464">
            <v>0</v>
          </cell>
          <cell r="T464">
            <v>53.819999694824219</v>
          </cell>
          <cell r="U464">
            <v>53.819999694824219</v>
          </cell>
          <cell r="V464">
            <v>53.819999694824219</v>
          </cell>
          <cell r="W464">
            <v>53.819999694824219</v>
          </cell>
          <cell r="X464">
            <v>53.819999694824219</v>
          </cell>
          <cell r="Y464">
            <v>53.819999694824219</v>
          </cell>
          <cell r="Z464">
            <v>53.819999694824219</v>
          </cell>
          <cell r="AA464">
            <v>53.819999694824219</v>
          </cell>
          <cell r="AB464">
            <v>53.819999694824219</v>
          </cell>
          <cell r="AC464">
            <v>53.819999694824219</v>
          </cell>
          <cell r="AD464">
            <v>53.819999694824219</v>
          </cell>
          <cell r="AE464">
            <v>47288</v>
          </cell>
          <cell r="AF464" t="str">
            <v>FUNDACIÓN</v>
          </cell>
          <cell r="AG464" t="str">
            <v>Unidades Servicios</v>
          </cell>
          <cell r="AH464" t="str">
            <v>NO</v>
          </cell>
        </row>
        <row r="465">
          <cell r="F465">
            <v>4705288117</v>
          </cell>
          <cell r="G465" t="str">
            <v>APF HCB FCO DE PAULA</v>
          </cell>
          <cell r="H465" t="str">
            <v>DEBORA  POLO DOMINGUEZ</v>
          </cell>
          <cell r="I465" t="str">
            <v>CALLE 19  N° 19A-15-20 B.20 DE DICIEMBRE</v>
          </cell>
          <cell r="J465" t="str">
            <v xml:space="preserve"> 3114320617</v>
          </cell>
          <cell r="K465" t="str">
            <v>42000500000101</v>
          </cell>
          <cell r="L465" t="str">
            <v>HCB - FAMILIARES TIEMPO COMPLETO</v>
          </cell>
          <cell r="M465" t="str">
            <v>C-320-1504-4-0-11</v>
          </cell>
          <cell r="N465" t="str">
            <v>HCB - TRADICIONALES FAMILIARES TIEMPO COMPLETO.</v>
          </cell>
          <cell r="O465">
            <v>3</v>
          </cell>
          <cell r="P465">
            <v>36</v>
          </cell>
          <cell r="Q465">
            <v>36</v>
          </cell>
          <cell r="R465">
            <v>342.3599853515625</v>
          </cell>
          <cell r="S465">
            <v>0</v>
          </cell>
          <cell r="T465">
            <v>43.740001678466797</v>
          </cell>
          <cell r="U465">
            <v>11.340000152587891</v>
          </cell>
          <cell r="V465">
            <v>43.740001678466797</v>
          </cell>
          <cell r="W465">
            <v>14.039999961853027</v>
          </cell>
          <cell r="X465">
            <v>39.959999084472656</v>
          </cell>
          <cell r="Y465">
            <v>11.340000152587891</v>
          </cell>
          <cell r="Z465">
            <v>43.740001678466797</v>
          </cell>
          <cell r="AA465">
            <v>43.200000762939453</v>
          </cell>
          <cell r="AB465">
            <v>44.279998779296875</v>
          </cell>
          <cell r="AC465">
            <v>45.900001525878906</v>
          </cell>
          <cell r="AD465">
            <v>1.0800000429153442</v>
          </cell>
          <cell r="AE465">
            <v>47288</v>
          </cell>
          <cell r="AF465" t="str">
            <v>FUNDACIÓN</v>
          </cell>
          <cell r="AG465" t="str">
            <v>Unidades Servicios</v>
          </cell>
          <cell r="AH465" t="str">
            <v>NO</v>
          </cell>
        </row>
        <row r="466">
          <cell r="F466">
            <v>4705288117</v>
          </cell>
          <cell r="G466" t="str">
            <v>APF HCB FCO DE PAULA</v>
          </cell>
          <cell r="H466" t="str">
            <v>DEBORA  POLO DOMINGUEZ</v>
          </cell>
          <cell r="I466" t="str">
            <v>CALLE 19  N° 19A-15-20 B.20 DE DICIEMBRE</v>
          </cell>
          <cell r="J466" t="str">
            <v xml:space="preserve"> 3114320617</v>
          </cell>
          <cell r="K466" t="str">
            <v>42000500000102</v>
          </cell>
          <cell r="L466" t="str">
            <v>HCB - FAMILIARES MEDIO TIEMPO</v>
          </cell>
          <cell r="M466" t="str">
            <v>C-320-1504-4-0-12</v>
          </cell>
          <cell r="N466" t="str">
            <v>HCB - TRADICIONALES FAMILIARES MEDIO TIEMPO.</v>
          </cell>
          <cell r="O466">
            <v>7</v>
          </cell>
          <cell r="P466">
            <v>84</v>
          </cell>
          <cell r="Q466">
            <v>84</v>
          </cell>
          <cell r="R466">
            <v>729.53997802734375</v>
          </cell>
          <cell r="S466">
            <v>0</v>
          </cell>
          <cell r="T466">
            <v>102.05999755859375</v>
          </cell>
          <cell r="U466">
            <v>26.459999084472656</v>
          </cell>
          <cell r="V466">
            <v>102.05999755859375</v>
          </cell>
          <cell r="W466">
            <v>32.759998321533203</v>
          </cell>
          <cell r="X466">
            <v>23.940000534057617</v>
          </cell>
          <cell r="Y466">
            <v>26.459999084472656</v>
          </cell>
          <cell r="Z466">
            <v>102.05999755859375</v>
          </cell>
          <cell r="AA466">
            <v>100.80000305175781</v>
          </cell>
          <cell r="AB466">
            <v>103.31999969482422</v>
          </cell>
          <cell r="AC466">
            <v>107.09999847412109</v>
          </cell>
          <cell r="AD466">
            <v>2.5199999809265137</v>
          </cell>
          <cell r="AE466">
            <v>47288</v>
          </cell>
          <cell r="AF466" t="str">
            <v>FUNDACIÓN</v>
          </cell>
          <cell r="AG466" t="str">
            <v>Unidades Servicios</v>
          </cell>
          <cell r="AH466" t="str">
            <v>NO</v>
          </cell>
        </row>
        <row r="467">
          <cell r="F467">
            <v>4705288117</v>
          </cell>
          <cell r="G467" t="str">
            <v>APF HCB FCO DE PAULA</v>
          </cell>
          <cell r="H467" t="str">
            <v>DEBORA  POLO DOMINGUEZ</v>
          </cell>
          <cell r="I467" t="str">
            <v>CALLE 19  N° 19A-15-20 B.20 DE DICIEMBRE</v>
          </cell>
          <cell r="J467" t="str">
            <v xml:space="preserve"> 3114320617</v>
          </cell>
          <cell r="K467" t="str">
            <v>420053</v>
          </cell>
          <cell r="L467" t="str">
            <v>HOGAR COMUNITARIO - FAMI - DESPLAZADOS</v>
          </cell>
          <cell r="M467" t="str">
            <v>C-320-1504-2-0-2-4</v>
          </cell>
          <cell r="N467" t="str">
            <v>HCB - FAMI - DESPLAZADOS.</v>
          </cell>
          <cell r="O467">
            <v>1</v>
          </cell>
          <cell r="P467">
            <v>13</v>
          </cell>
          <cell r="Q467">
            <v>26</v>
          </cell>
          <cell r="R467">
            <v>197.33999633789062</v>
          </cell>
          <cell r="S467">
            <v>0</v>
          </cell>
          <cell r="T467">
            <v>17.940000534057617</v>
          </cell>
          <cell r="U467">
            <v>17.940000534057617</v>
          </cell>
          <cell r="V467">
            <v>17.940000534057617</v>
          </cell>
          <cell r="W467">
            <v>17.940000534057617</v>
          </cell>
          <cell r="X467">
            <v>17.940000534057617</v>
          </cell>
          <cell r="Y467">
            <v>17.940000534057617</v>
          </cell>
          <cell r="Z467">
            <v>17.940000534057617</v>
          </cell>
          <cell r="AA467">
            <v>17.940000534057617</v>
          </cell>
          <cell r="AB467">
            <v>17.940000534057617</v>
          </cell>
          <cell r="AC467">
            <v>17.940000534057617</v>
          </cell>
          <cell r="AD467">
            <v>17.940000534057617</v>
          </cell>
          <cell r="AE467">
            <v>47288</v>
          </cell>
          <cell r="AF467" t="str">
            <v>FUNDACIÓN</v>
          </cell>
          <cell r="AG467" t="str">
            <v>Unidades Servicios</v>
          </cell>
          <cell r="AH467" t="str">
            <v>NO</v>
          </cell>
        </row>
        <row r="468">
          <cell r="F468">
            <v>4705288117</v>
          </cell>
          <cell r="G468" t="str">
            <v>APF HCB FCO DE PAULA</v>
          </cell>
          <cell r="H468" t="str">
            <v>DEBORA  POLO DOMINGUEZ</v>
          </cell>
          <cell r="I468" t="str">
            <v>CALLE 19  N° 19A-15-20 B.20 DE DICIEMBRE</v>
          </cell>
          <cell r="J468" t="str">
            <v xml:space="preserve"> 3114320617</v>
          </cell>
          <cell r="K468" t="str">
            <v>42005400000102</v>
          </cell>
          <cell r="L468" t="str">
            <v>HCB - FAMILIARES MEDIO TIEMPO - DESPL</v>
          </cell>
          <cell r="M468" t="str">
            <v>C-320-1504-2-0-2-6</v>
          </cell>
          <cell r="N468" t="str">
            <v>HCB - TRADICIONALES FAMILIARES MEDIO TIEMPO - DESPLAZADOS.</v>
          </cell>
          <cell r="O468">
            <v>3</v>
          </cell>
          <cell r="P468">
            <v>36</v>
          </cell>
          <cell r="Q468">
            <v>36</v>
          </cell>
          <cell r="R468">
            <v>344.51998901367187</v>
          </cell>
          <cell r="S468">
            <v>0</v>
          </cell>
          <cell r="T468">
            <v>43.740001678466797</v>
          </cell>
          <cell r="U468">
            <v>11.340000152587891</v>
          </cell>
          <cell r="V468">
            <v>43.740001678466797</v>
          </cell>
          <cell r="W468">
            <v>14.039999961853027</v>
          </cell>
          <cell r="X468">
            <v>39.959999084472656</v>
          </cell>
          <cell r="Y468">
            <v>13.5</v>
          </cell>
          <cell r="Z468">
            <v>43.740001678466797</v>
          </cell>
          <cell r="AA468">
            <v>43.200000762939453</v>
          </cell>
          <cell r="AB468">
            <v>44.279998779296875</v>
          </cell>
          <cell r="AC468">
            <v>45.900001525878906</v>
          </cell>
          <cell r="AD468">
            <v>1.0800000429153442</v>
          </cell>
          <cell r="AE468">
            <v>47288</v>
          </cell>
          <cell r="AF468" t="str">
            <v>FUNDACIÓN</v>
          </cell>
          <cell r="AG468" t="str">
            <v>Unidades Servicios</v>
          </cell>
          <cell r="AH468" t="str">
            <v>NO</v>
          </cell>
        </row>
        <row r="469">
          <cell r="F469">
            <v>4705288118</v>
          </cell>
          <cell r="G469" t="str">
            <v>APF H.I.CHIMILAS</v>
          </cell>
          <cell r="H469" t="str">
            <v>DIRECTORA HOGAR INFANTIL</v>
          </cell>
          <cell r="I469" t="str">
            <v>CALLE 2 No 8A -34 B/PAZ DEL RIO</v>
          </cell>
          <cell r="J469" t="str">
            <v xml:space="preserve"> </v>
          </cell>
          <cell r="K469" t="str">
            <v>420006</v>
          </cell>
          <cell r="L469" t="str">
            <v>HOGARES INFANTILES</v>
          </cell>
          <cell r="M469" t="str">
            <v>C-320-1504-4-0-19</v>
          </cell>
          <cell r="N469" t="str">
            <v>HOGARES INFANTILES.</v>
          </cell>
          <cell r="O469">
            <v>1</v>
          </cell>
          <cell r="P469">
            <v>110</v>
          </cell>
          <cell r="Q469">
            <v>110</v>
          </cell>
          <cell r="R469">
            <v>298.64999389648437</v>
          </cell>
          <cell r="S469">
            <v>0</v>
          </cell>
          <cell r="T469">
            <v>34.650001525878906</v>
          </cell>
          <cell r="U469">
            <v>34.650001525878906</v>
          </cell>
          <cell r="V469">
            <v>31.350000381469727</v>
          </cell>
          <cell r="W469">
            <v>133.64999389648437</v>
          </cell>
          <cell r="X469">
            <v>31.350000381469727</v>
          </cell>
          <cell r="Y469">
            <v>33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47288</v>
          </cell>
          <cell r="AF469" t="str">
            <v>FUNDACIÓN</v>
          </cell>
          <cell r="AG469" t="str">
            <v>Unidades Servicios</v>
          </cell>
          <cell r="AH469" t="str">
            <v>NO</v>
          </cell>
        </row>
        <row r="470">
          <cell r="F470">
            <v>4705288119</v>
          </cell>
          <cell r="G470" t="str">
            <v>APF H.I.INFANTES</v>
          </cell>
          <cell r="H470" t="str">
            <v>DIRECTORA HOGAR INFANTIL</v>
          </cell>
          <cell r="I470" t="str">
            <v>CALLE 9 No 9-54 CERCA AL CEMENTERIO.</v>
          </cell>
          <cell r="J470" t="str">
            <v xml:space="preserve"> </v>
          </cell>
          <cell r="K470" t="str">
            <v>420006</v>
          </cell>
          <cell r="L470" t="str">
            <v>HOGARES INFANTILES</v>
          </cell>
          <cell r="M470" t="str">
            <v>C-320-1504-4-0-19</v>
          </cell>
          <cell r="N470" t="str">
            <v>HOGARES INFANTILES.</v>
          </cell>
          <cell r="O470">
            <v>1</v>
          </cell>
          <cell r="P470">
            <v>110</v>
          </cell>
          <cell r="Q470">
            <v>110</v>
          </cell>
          <cell r="R470">
            <v>298.64999389648437</v>
          </cell>
          <cell r="S470">
            <v>0</v>
          </cell>
          <cell r="T470">
            <v>34.650001525878906</v>
          </cell>
          <cell r="U470">
            <v>34.650001525878906</v>
          </cell>
          <cell r="V470">
            <v>31.350000381469727</v>
          </cell>
          <cell r="W470">
            <v>133.64999389648437</v>
          </cell>
          <cell r="X470">
            <v>31.350000381469727</v>
          </cell>
          <cell r="Y470">
            <v>33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47288</v>
          </cell>
          <cell r="AF470" t="str">
            <v>FUNDACIÓN</v>
          </cell>
          <cell r="AG470" t="str">
            <v>Unidades Servicios</v>
          </cell>
          <cell r="AH470" t="str">
            <v>NO</v>
          </cell>
        </row>
        <row r="471">
          <cell r="F471">
            <v>4705288119</v>
          </cell>
          <cell r="G471" t="str">
            <v>APF H.I.INFANTES</v>
          </cell>
          <cell r="H471" t="str">
            <v>DIRECTORA HOGAR INFANTIL</v>
          </cell>
          <cell r="I471" t="str">
            <v>CALLE 9 No 9-54 CERCA AL CEMENTERIO.</v>
          </cell>
          <cell r="J471" t="str">
            <v xml:space="preserve"> </v>
          </cell>
          <cell r="K471" t="str">
            <v>420015000004</v>
          </cell>
          <cell r="L471" t="str">
            <v>ALMUERZO</v>
          </cell>
          <cell r="M471" t="str">
            <v>C-320-1504-5-0-2</v>
          </cell>
          <cell r="N471" t="str">
            <v>PROGRAMA DE ALIMENTACIÓN ESCOLAR - PAE - ALMUERZO.</v>
          </cell>
          <cell r="O471">
            <v>8</v>
          </cell>
          <cell r="P471">
            <v>1230</v>
          </cell>
          <cell r="Q471">
            <v>1230</v>
          </cell>
          <cell r="R471">
            <v>2214</v>
          </cell>
          <cell r="S471">
            <v>24.600000381469727</v>
          </cell>
          <cell r="T471">
            <v>221.39999389648437</v>
          </cell>
          <cell r="U471">
            <v>258.29998779296875</v>
          </cell>
          <cell r="V471">
            <v>196.80000305175781</v>
          </cell>
          <cell r="W471">
            <v>258.29998779296875</v>
          </cell>
          <cell r="X471">
            <v>172.19999694824219</v>
          </cell>
          <cell r="Y471">
            <v>86.099998474121094</v>
          </cell>
          <cell r="Z471">
            <v>258.29998779296875</v>
          </cell>
          <cell r="AA471">
            <v>246</v>
          </cell>
          <cell r="AB471">
            <v>221.39999389648437</v>
          </cell>
          <cell r="AC471">
            <v>246</v>
          </cell>
          <cell r="AD471">
            <v>24.600000381469727</v>
          </cell>
          <cell r="AE471">
            <v>47288</v>
          </cell>
          <cell r="AF471" t="str">
            <v>FUNDACIÓN</v>
          </cell>
          <cell r="AG471" t="str">
            <v>Unidades Servicios</v>
          </cell>
          <cell r="AH471" t="str">
            <v>NO</v>
          </cell>
        </row>
        <row r="472">
          <cell r="F472">
            <v>4705288119</v>
          </cell>
          <cell r="G472" t="str">
            <v>APF H.I.INFANTES</v>
          </cell>
          <cell r="H472" t="str">
            <v>DIRECTORA HOGAR INFANTIL</v>
          </cell>
          <cell r="I472" t="str">
            <v>CALLE 9 No 9-54 CERCA AL CEMENTERIO.</v>
          </cell>
          <cell r="J472" t="str">
            <v xml:space="preserve"> </v>
          </cell>
          <cell r="K472" t="str">
            <v>420015000005</v>
          </cell>
          <cell r="L472" t="str">
            <v>DESAYUNO</v>
          </cell>
          <cell r="M472" t="str">
            <v>C-320-1504-5-0-1</v>
          </cell>
          <cell r="N472" t="str">
            <v>PROGRAMA DE ALIMENTACIÓN ESCOLAR - PAE - DESAYUNO.</v>
          </cell>
          <cell r="O472">
            <v>38</v>
          </cell>
          <cell r="P472">
            <v>5689</v>
          </cell>
          <cell r="Q472">
            <v>5689</v>
          </cell>
          <cell r="R472">
            <v>10240.2001953125</v>
          </cell>
          <cell r="S472">
            <v>113.77999877929687</v>
          </cell>
          <cell r="T472">
            <v>1024.02001953125</v>
          </cell>
          <cell r="U472">
            <v>1194.68994140625</v>
          </cell>
          <cell r="V472">
            <v>910.239990234375</v>
          </cell>
          <cell r="W472">
            <v>1194.68994140625</v>
          </cell>
          <cell r="X472">
            <v>796.46002197265625</v>
          </cell>
          <cell r="Y472">
            <v>398.23001098632812</v>
          </cell>
          <cell r="Z472">
            <v>1194.68994140625</v>
          </cell>
          <cell r="AA472">
            <v>1137.800048828125</v>
          </cell>
          <cell r="AB472">
            <v>1024.02001953125</v>
          </cell>
          <cell r="AC472">
            <v>1137.800048828125</v>
          </cell>
          <cell r="AD472">
            <v>113.77999877929687</v>
          </cell>
          <cell r="AE472">
            <v>47288</v>
          </cell>
          <cell r="AF472" t="str">
            <v>FUNDACIÓN</v>
          </cell>
          <cell r="AG472" t="str">
            <v>Unidades Servicios</v>
          </cell>
          <cell r="AH472" t="str">
            <v>NO</v>
          </cell>
        </row>
        <row r="473">
          <cell r="F473">
            <v>4705288119</v>
          </cell>
          <cell r="G473" t="str">
            <v>APF H.I.INFANTES</v>
          </cell>
          <cell r="H473" t="str">
            <v>DIRECTORA HOGAR INFANTIL</v>
          </cell>
          <cell r="I473" t="str">
            <v>CALLE 9 No 9-54 CERCA AL CEMENTERIO.</v>
          </cell>
          <cell r="J473" t="str">
            <v xml:space="preserve"> </v>
          </cell>
          <cell r="K473" t="str">
            <v>420057000004</v>
          </cell>
          <cell r="L473" t="str">
            <v>ALMUERZO - DESPLAZADOS</v>
          </cell>
          <cell r="M473" t="str">
            <v>C-320-1504-2-0-3-2</v>
          </cell>
          <cell r="N473" t="str">
            <v>PROGRAMA DE ALIMENTACIÓN ESCOLAR - PAE - ALMUERZO - DESPLAZADOS.</v>
          </cell>
          <cell r="O473">
            <v>11</v>
          </cell>
          <cell r="P473">
            <v>1066</v>
          </cell>
          <cell r="Q473">
            <v>1066</v>
          </cell>
          <cell r="R473">
            <v>1918.800048828125</v>
          </cell>
          <cell r="S473">
            <v>21.319999694824219</v>
          </cell>
          <cell r="T473">
            <v>191.8800048828125</v>
          </cell>
          <cell r="U473">
            <v>223.86000061035156</v>
          </cell>
          <cell r="V473">
            <v>170.55999755859375</v>
          </cell>
          <cell r="W473">
            <v>223.86000061035156</v>
          </cell>
          <cell r="X473">
            <v>149.24000549316406</v>
          </cell>
          <cell r="Y473">
            <v>74.620002746582031</v>
          </cell>
          <cell r="Z473">
            <v>223.86000061035156</v>
          </cell>
          <cell r="AA473">
            <v>213.19999694824219</v>
          </cell>
          <cell r="AB473">
            <v>191.8800048828125</v>
          </cell>
          <cell r="AC473">
            <v>213.19999694824219</v>
          </cell>
          <cell r="AD473">
            <v>21.319999694824219</v>
          </cell>
          <cell r="AE473">
            <v>47288</v>
          </cell>
          <cell r="AF473" t="str">
            <v>FUNDACIÓN</v>
          </cell>
          <cell r="AG473" t="str">
            <v>Unidades Servicios</v>
          </cell>
          <cell r="AH473" t="str">
            <v>NO</v>
          </cell>
        </row>
        <row r="474">
          <cell r="F474">
            <v>4705288119</v>
          </cell>
          <cell r="G474" t="str">
            <v>APF H.I.INFANTES</v>
          </cell>
          <cell r="H474" t="str">
            <v>DIRECTORA HOGAR INFANTIL</v>
          </cell>
          <cell r="I474" t="str">
            <v>CALLE 9 No 9-54 CERCA AL CEMENTERIO.</v>
          </cell>
          <cell r="J474" t="str">
            <v xml:space="preserve"> </v>
          </cell>
          <cell r="K474" t="str">
            <v>420057000005</v>
          </cell>
          <cell r="L474" t="str">
            <v>DESAYUNO - DESPLAZADOS</v>
          </cell>
          <cell r="M474" t="str">
            <v>C-320-1504-2-0-3-1</v>
          </cell>
          <cell r="N474" t="str">
            <v xml:space="preserve">PROGRAMA DE ALIMENTACIÓN ESCOLAR - PAE - DESAYUNO - DESPLAZADOS </v>
          </cell>
          <cell r="O474">
            <v>53</v>
          </cell>
          <cell r="P474">
            <v>3451</v>
          </cell>
          <cell r="Q474">
            <v>3451</v>
          </cell>
          <cell r="AE474">
            <v>47288</v>
          </cell>
          <cell r="AF474" t="str">
            <v>FUNDACIÓN</v>
          </cell>
          <cell r="AG474" t="str">
            <v>Unidades Servicios</v>
          </cell>
          <cell r="AH474" t="str">
            <v>NO</v>
          </cell>
        </row>
        <row r="475">
          <cell r="F475">
            <v>4705288120</v>
          </cell>
          <cell r="G475" t="str">
            <v>APF HCB  HAWAY</v>
          </cell>
          <cell r="H475" t="str">
            <v>YOLIMA   CABALLERO SAN JUAN</v>
          </cell>
          <cell r="I475" t="str">
            <v>CALLE 3B Nº 14 A 04</v>
          </cell>
          <cell r="J475" t="str">
            <v xml:space="preserve"> 3107329120</v>
          </cell>
          <cell r="K475" t="str">
            <v>420004</v>
          </cell>
          <cell r="L475" t="str">
            <v>HOGAR COMUNITARIO - FAMI</v>
          </cell>
          <cell r="M475" t="str">
            <v>C-320-1504-4-0-10</v>
          </cell>
          <cell r="N475" t="str">
            <v>HCB - FAMI.</v>
          </cell>
          <cell r="O475">
            <v>6</v>
          </cell>
          <cell r="P475">
            <v>78</v>
          </cell>
          <cell r="Q475">
            <v>156</v>
          </cell>
          <cell r="R475">
            <v>1184.0400390625</v>
          </cell>
          <cell r="S475">
            <v>0</v>
          </cell>
          <cell r="T475">
            <v>107.63999938964844</v>
          </cell>
          <cell r="U475">
            <v>107.63999938964844</v>
          </cell>
          <cell r="V475">
            <v>107.63999938964844</v>
          </cell>
          <cell r="W475">
            <v>107.63999938964844</v>
          </cell>
          <cell r="X475">
            <v>107.63999938964844</v>
          </cell>
          <cell r="Y475">
            <v>107.63999938964844</v>
          </cell>
          <cell r="Z475">
            <v>107.63999938964844</v>
          </cell>
          <cell r="AA475">
            <v>107.63999938964844</v>
          </cell>
          <cell r="AB475">
            <v>107.63999938964844</v>
          </cell>
          <cell r="AC475">
            <v>107.63999938964844</v>
          </cell>
          <cell r="AD475">
            <v>107.63999938964844</v>
          </cell>
          <cell r="AE475">
            <v>47288</v>
          </cell>
          <cell r="AF475" t="str">
            <v>FUNDACIÓN</v>
          </cell>
          <cell r="AG475" t="str">
            <v>Unidades Servicios</v>
          </cell>
          <cell r="AH475" t="str">
            <v>NO</v>
          </cell>
        </row>
        <row r="476">
          <cell r="F476">
            <v>4705288120</v>
          </cell>
          <cell r="G476" t="str">
            <v>APF HCB  HAWAY</v>
          </cell>
          <cell r="H476" t="str">
            <v>YOLIMA   CABALLERO SAN JUAN</v>
          </cell>
          <cell r="I476" t="str">
            <v>CALLE 3B Nº 14 A 04</v>
          </cell>
          <cell r="J476" t="str">
            <v xml:space="preserve"> 3107329120</v>
          </cell>
          <cell r="K476" t="str">
            <v>42000500000102</v>
          </cell>
          <cell r="L476" t="str">
            <v>HCB - FAMILIARES MEDIO TIEMPO</v>
          </cell>
          <cell r="M476" t="str">
            <v>C-320-1504-4-0-12</v>
          </cell>
          <cell r="N476" t="str">
            <v>HCB - TRADICIONALES FAMILIARES MEDIO TIEMPO.</v>
          </cell>
          <cell r="O476">
            <v>9</v>
          </cell>
          <cell r="P476">
            <v>108</v>
          </cell>
          <cell r="Q476">
            <v>108</v>
          </cell>
          <cell r="R476">
            <v>937.97998046875</v>
          </cell>
          <cell r="S476">
            <v>0</v>
          </cell>
          <cell r="T476">
            <v>131.22000122070312</v>
          </cell>
          <cell r="U476">
            <v>34.020000457763672</v>
          </cell>
          <cell r="V476">
            <v>131.22000122070312</v>
          </cell>
          <cell r="W476">
            <v>42.119998931884766</v>
          </cell>
          <cell r="X476">
            <v>30.780000686645508</v>
          </cell>
          <cell r="Y476">
            <v>34.020000457763672</v>
          </cell>
          <cell r="Z476">
            <v>131.22000122070312</v>
          </cell>
          <cell r="AA476">
            <v>129.60000610351562</v>
          </cell>
          <cell r="AB476">
            <v>132.83999633789062</v>
          </cell>
          <cell r="AC476">
            <v>137.69999694824219</v>
          </cell>
          <cell r="AD476">
            <v>3.2400000095367432</v>
          </cell>
          <cell r="AE476">
            <v>47288</v>
          </cell>
          <cell r="AF476" t="str">
            <v>FUNDACIÓN</v>
          </cell>
          <cell r="AG476" t="str">
            <v>Unidades Servicios</v>
          </cell>
          <cell r="AH476" t="str">
            <v>NO</v>
          </cell>
        </row>
        <row r="477">
          <cell r="F477">
            <v>4705288121</v>
          </cell>
          <cell r="G477" t="str">
            <v xml:space="preserve">APF HCB LA ESMERALDA </v>
          </cell>
          <cell r="H477" t="str">
            <v>ISOLINA  BERBEN DE CASTIBLACO</v>
          </cell>
          <cell r="I477" t="str">
            <v>CALLE  5C No.17-33</v>
          </cell>
          <cell r="J477" t="str">
            <v xml:space="preserve"> </v>
          </cell>
          <cell r="K477" t="str">
            <v>420004</v>
          </cell>
          <cell r="L477" t="str">
            <v>HOGAR COMUNITARIO - FAMI</v>
          </cell>
          <cell r="M477" t="str">
            <v>C-320-1504-4-0-10</v>
          </cell>
          <cell r="N477" t="str">
            <v>HCB - FAMI.</v>
          </cell>
          <cell r="O477">
            <v>9</v>
          </cell>
          <cell r="P477">
            <v>117</v>
          </cell>
          <cell r="Q477">
            <v>234</v>
          </cell>
          <cell r="R477">
            <v>1776.06005859375</v>
          </cell>
          <cell r="S477">
            <v>0</v>
          </cell>
          <cell r="T477">
            <v>161.46000671386719</v>
          </cell>
          <cell r="U477">
            <v>161.46000671386719</v>
          </cell>
          <cell r="V477">
            <v>161.46000671386719</v>
          </cell>
          <cell r="W477">
            <v>161.46000671386719</v>
          </cell>
          <cell r="X477">
            <v>161.46000671386719</v>
          </cell>
          <cell r="Y477">
            <v>161.46000671386719</v>
          </cell>
          <cell r="Z477">
            <v>161.46000671386719</v>
          </cell>
          <cell r="AA477">
            <v>161.46000671386719</v>
          </cell>
          <cell r="AB477">
            <v>161.46000671386719</v>
          </cell>
          <cell r="AC477">
            <v>161.46000671386719</v>
          </cell>
          <cell r="AD477">
            <v>161.46000671386719</v>
          </cell>
          <cell r="AE477">
            <v>47288</v>
          </cell>
          <cell r="AF477" t="str">
            <v>FUNDACIÓN</v>
          </cell>
          <cell r="AG477" t="str">
            <v>Unidades Servicios</v>
          </cell>
          <cell r="AH477" t="str">
            <v>NO</v>
          </cell>
        </row>
        <row r="478">
          <cell r="F478">
            <v>4705288121</v>
          </cell>
          <cell r="G478" t="str">
            <v xml:space="preserve">APF HCB LA ESMERALDA </v>
          </cell>
          <cell r="H478" t="str">
            <v>ISOLINA  BERBEN DE CASTIBLACO</v>
          </cell>
          <cell r="I478" t="str">
            <v>CALLE  5C No.17-33</v>
          </cell>
          <cell r="J478" t="str">
            <v xml:space="preserve"> </v>
          </cell>
          <cell r="K478" t="str">
            <v>42000500000102</v>
          </cell>
          <cell r="L478" t="str">
            <v>HCB - FAMILIARES MEDIO TIEMPO</v>
          </cell>
          <cell r="M478" t="str">
            <v>C-320-1504-4-0-12</v>
          </cell>
          <cell r="N478" t="str">
            <v>HCB - TRADICIONALES FAMILIARES MEDIO TIEMPO.</v>
          </cell>
          <cell r="O478">
            <v>11</v>
          </cell>
          <cell r="P478">
            <v>132</v>
          </cell>
          <cell r="Q478">
            <v>132</v>
          </cell>
          <cell r="R478">
            <v>1146.4200439453125</v>
          </cell>
          <cell r="S478">
            <v>0</v>
          </cell>
          <cell r="T478">
            <v>160.3800048828125</v>
          </cell>
          <cell r="U478">
            <v>41.580001831054688</v>
          </cell>
          <cell r="V478">
            <v>160.3800048828125</v>
          </cell>
          <cell r="W478">
            <v>51.479999542236328</v>
          </cell>
          <cell r="X478">
            <v>37.619998931884766</v>
          </cell>
          <cell r="Y478">
            <v>41.580001831054688</v>
          </cell>
          <cell r="Z478">
            <v>160.3800048828125</v>
          </cell>
          <cell r="AA478">
            <v>158.39999389648437</v>
          </cell>
          <cell r="AB478">
            <v>162.36000061035156</v>
          </cell>
          <cell r="AC478">
            <v>168.30000305175781</v>
          </cell>
          <cell r="AD478">
            <v>3.9600000381469727</v>
          </cell>
          <cell r="AE478">
            <v>47288</v>
          </cell>
          <cell r="AF478" t="str">
            <v>FUNDACIÓN</v>
          </cell>
          <cell r="AG478" t="str">
            <v>Unidades Servicios</v>
          </cell>
          <cell r="AH478" t="str">
            <v>NO</v>
          </cell>
        </row>
        <row r="479">
          <cell r="F479">
            <v>4705288122</v>
          </cell>
          <cell r="G479" t="str">
            <v>APF HCB LA ESPERANZA</v>
          </cell>
          <cell r="H479" t="str">
            <v>CARMEN  PADILLA ESCALANTE</v>
          </cell>
          <cell r="I479" t="str">
            <v>TRANSVERSAL 2B No.6a-25 Ciudad Jardin</v>
          </cell>
          <cell r="J479" t="str">
            <v>3107196851</v>
          </cell>
          <cell r="K479" t="str">
            <v>420004</v>
          </cell>
          <cell r="L479" t="str">
            <v>HOGAR COMUNITARIO - FAMI</v>
          </cell>
          <cell r="M479" t="str">
            <v>C-320-1504-4-0-10</v>
          </cell>
          <cell r="N479" t="str">
            <v>HCB - FAMI.</v>
          </cell>
          <cell r="O479">
            <v>4</v>
          </cell>
          <cell r="P479">
            <v>52</v>
          </cell>
          <cell r="Q479">
            <v>104</v>
          </cell>
          <cell r="R479">
            <v>789.3599853515625</v>
          </cell>
          <cell r="S479">
            <v>0</v>
          </cell>
          <cell r="T479">
            <v>71.760002136230469</v>
          </cell>
          <cell r="U479">
            <v>71.760002136230469</v>
          </cell>
          <cell r="V479">
            <v>71.760002136230469</v>
          </cell>
          <cell r="W479">
            <v>71.760002136230469</v>
          </cell>
          <cell r="X479">
            <v>71.760002136230469</v>
          </cell>
          <cell r="Y479">
            <v>71.760002136230469</v>
          </cell>
          <cell r="Z479">
            <v>71.760002136230469</v>
          </cell>
          <cell r="AA479">
            <v>71.760002136230469</v>
          </cell>
          <cell r="AB479">
            <v>71.760002136230469</v>
          </cell>
          <cell r="AC479">
            <v>71.760002136230469</v>
          </cell>
          <cell r="AD479">
            <v>71.760002136230469</v>
          </cell>
          <cell r="AE479">
            <v>47288</v>
          </cell>
          <cell r="AF479" t="str">
            <v>FUNDACIÓN</v>
          </cell>
          <cell r="AG479" t="str">
            <v>Unidades Servicios</v>
          </cell>
          <cell r="AH479" t="str">
            <v>NO</v>
          </cell>
        </row>
        <row r="480">
          <cell r="F480">
            <v>4705288122</v>
          </cell>
          <cell r="G480" t="str">
            <v>APF HCB LA ESPERANZA</v>
          </cell>
          <cell r="H480" t="str">
            <v>CARMEN  PADILLA ESCALANTE</v>
          </cell>
          <cell r="I480" t="str">
            <v>TRANSVERSAL 2B No.6a-25 Ciudad Jardin</v>
          </cell>
          <cell r="J480" t="str">
            <v>3107196851</v>
          </cell>
          <cell r="K480" t="str">
            <v>42000500000101</v>
          </cell>
          <cell r="L480" t="str">
            <v>HCB - FAMILIARES TIEMPO COMPLETO</v>
          </cell>
          <cell r="M480" t="str">
            <v>C-320-1504-4-0-11</v>
          </cell>
          <cell r="N480" t="str">
            <v>HCB - TRADICIONALES FAMILIARES TIEMPO COMPLETO.</v>
          </cell>
          <cell r="O480">
            <v>1</v>
          </cell>
          <cell r="P480">
            <v>12</v>
          </cell>
          <cell r="Q480">
            <v>12</v>
          </cell>
          <cell r="R480">
            <v>114.12000274658203</v>
          </cell>
          <cell r="S480">
            <v>0</v>
          </cell>
          <cell r="T480">
            <v>14.579999923706055</v>
          </cell>
          <cell r="U480">
            <v>3.7799999713897705</v>
          </cell>
          <cell r="V480">
            <v>14.579999923706055</v>
          </cell>
          <cell r="W480">
            <v>4.679999828338623</v>
          </cell>
          <cell r="X480">
            <v>13.319999694824219</v>
          </cell>
          <cell r="Y480">
            <v>3.7799999713897705</v>
          </cell>
          <cell r="Z480">
            <v>14.579999923706055</v>
          </cell>
          <cell r="AA480">
            <v>14.399999618530273</v>
          </cell>
          <cell r="AB480">
            <v>14.760000228881836</v>
          </cell>
          <cell r="AC480">
            <v>15.300000190734863</v>
          </cell>
          <cell r="AD480">
            <v>0.36000001430511475</v>
          </cell>
          <cell r="AE480">
            <v>47288</v>
          </cell>
          <cell r="AF480" t="str">
            <v>FUNDACIÓN</v>
          </cell>
          <cell r="AG480" t="str">
            <v>Unidades Servicios</v>
          </cell>
          <cell r="AH480" t="str">
            <v>NO</v>
          </cell>
        </row>
        <row r="481">
          <cell r="F481">
            <v>4705288122</v>
          </cell>
          <cell r="G481" t="str">
            <v>APF HCB LA ESPERANZA</v>
          </cell>
          <cell r="H481" t="str">
            <v>CARMEN  PADILLA ESCALANTE</v>
          </cell>
          <cell r="I481" t="str">
            <v>TRANSVERSAL 2B No.6a-25 Ciudad Jardin</v>
          </cell>
          <cell r="J481" t="str">
            <v>3107196851</v>
          </cell>
          <cell r="K481" t="str">
            <v>42000500000102</v>
          </cell>
          <cell r="L481" t="str">
            <v>HCB - FAMILIARES MEDIO TIEMPO</v>
          </cell>
          <cell r="M481" t="str">
            <v>C-320-1504-4-0-12</v>
          </cell>
          <cell r="N481" t="str">
            <v>HCB - TRADICIONALES FAMILIARES MEDIO TIEMPO.</v>
          </cell>
          <cell r="O481">
            <v>9</v>
          </cell>
          <cell r="P481">
            <v>108</v>
          </cell>
          <cell r="Q481">
            <v>108</v>
          </cell>
          <cell r="R481">
            <v>937.97998046875</v>
          </cell>
          <cell r="S481">
            <v>0</v>
          </cell>
          <cell r="T481">
            <v>131.22000122070312</v>
          </cell>
          <cell r="U481">
            <v>34.020000457763672</v>
          </cell>
          <cell r="V481">
            <v>131.22000122070312</v>
          </cell>
          <cell r="W481">
            <v>42.119998931884766</v>
          </cell>
          <cell r="X481">
            <v>30.780000686645508</v>
          </cell>
          <cell r="Y481">
            <v>34.020000457763672</v>
          </cell>
          <cell r="Z481">
            <v>131.22000122070312</v>
          </cell>
          <cell r="AA481">
            <v>129.60000610351562</v>
          </cell>
          <cell r="AB481">
            <v>132.83999633789062</v>
          </cell>
          <cell r="AC481">
            <v>137.69999694824219</v>
          </cell>
          <cell r="AD481">
            <v>3.2400000095367432</v>
          </cell>
          <cell r="AE481">
            <v>47288</v>
          </cell>
          <cell r="AF481" t="str">
            <v>FUNDACIÓN</v>
          </cell>
          <cell r="AG481" t="str">
            <v>Unidades Servicios</v>
          </cell>
          <cell r="AH481" t="str">
            <v>NO</v>
          </cell>
        </row>
        <row r="482">
          <cell r="F482">
            <v>4705288123</v>
          </cell>
          <cell r="G482" t="str">
            <v>APF HCB LA ESPERANZA 2</v>
          </cell>
          <cell r="H482" t="str">
            <v>CARMEN SOFIA  ALTAMAR RUIZ</v>
          </cell>
          <cell r="I482" t="str">
            <v>DIAGONAL 5A No.27-29</v>
          </cell>
          <cell r="J482" t="str">
            <v xml:space="preserve"> 3166865304</v>
          </cell>
          <cell r="K482" t="str">
            <v>420004</v>
          </cell>
          <cell r="L482" t="str">
            <v>HOGAR COMUNITARIO - FAMI</v>
          </cell>
          <cell r="M482" t="str">
            <v>C-320-1504-4-0-10</v>
          </cell>
          <cell r="N482" t="str">
            <v>HCB - FAMI.</v>
          </cell>
          <cell r="O482">
            <v>4</v>
          </cell>
          <cell r="P482">
            <v>52</v>
          </cell>
          <cell r="Q482">
            <v>104</v>
          </cell>
          <cell r="R482">
            <v>789.3599853515625</v>
          </cell>
          <cell r="S482">
            <v>0</v>
          </cell>
          <cell r="T482">
            <v>71.760002136230469</v>
          </cell>
          <cell r="U482">
            <v>71.760002136230469</v>
          </cell>
          <cell r="V482">
            <v>71.760002136230469</v>
          </cell>
          <cell r="W482">
            <v>71.760002136230469</v>
          </cell>
          <cell r="X482">
            <v>71.760002136230469</v>
          </cell>
          <cell r="Y482">
            <v>71.760002136230469</v>
          </cell>
          <cell r="Z482">
            <v>71.760002136230469</v>
          </cell>
          <cell r="AA482">
            <v>71.760002136230469</v>
          </cell>
          <cell r="AB482">
            <v>71.760002136230469</v>
          </cell>
          <cell r="AC482">
            <v>71.760002136230469</v>
          </cell>
          <cell r="AD482">
            <v>71.760002136230469</v>
          </cell>
          <cell r="AE482">
            <v>47288</v>
          </cell>
          <cell r="AF482" t="str">
            <v>FUNDACIÓN</v>
          </cell>
          <cell r="AG482" t="str">
            <v>Unidades Servicios</v>
          </cell>
          <cell r="AH482" t="str">
            <v>NO</v>
          </cell>
        </row>
        <row r="483">
          <cell r="F483">
            <v>4705288123</v>
          </cell>
          <cell r="G483" t="str">
            <v>APF HCB LA ESPERANZA 2</v>
          </cell>
          <cell r="H483" t="str">
            <v>CARMEN SOFIA  ALTAMAR RUIZ</v>
          </cell>
          <cell r="I483" t="str">
            <v>DIAGONAL 5A No.27-29</v>
          </cell>
          <cell r="J483" t="str">
            <v xml:space="preserve"> 3166865304</v>
          </cell>
          <cell r="K483" t="str">
            <v>42000500000102</v>
          </cell>
          <cell r="L483" t="str">
            <v>HCB - FAMILIARES MEDIO TIEMPO</v>
          </cell>
          <cell r="M483" t="str">
            <v>C-320-1504-4-0-12</v>
          </cell>
          <cell r="N483" t="str">
            <v>HCB - TRADICIONALES FAMILIARES MEDIO TIEMPO.</v>
          </cell>
          <cell r="O483">
            <v>12</v>
          </cell>
          <cell r="P483">
            <v>144</v>
          </cell>
          <cell r="Q483">
            <v>144</v>
          </cell>
          <cell r="R483">
            <v>1250.6400146484375</v>
          </cell>
          <cell r="S483">
            <v>0</v>
          </cell>
          <cell r="T483">
            <v>174.96000671386719</v>
          </cell>
          <cell r="U483">
            <v>45.360000610351562</v>
          </cell>
          <cell r="V483">
            <v>174.96000671386719</v>
          </cell>
          <cell r="W483">
            <v>56.159999847412109</v>
          </cell>
          <cell r="X483">
            <v>41.040000915527344</v>
          </cell>
          <cell r="Y483">
            <v>45.360000610351562</v>
          </cell>
          <cell r="Z483">
            <v>174.96000671386719</v>
          </cell>
          <cell r="AA483">
            <v>172.80000305175781</v>
          </cell>
          <cell r="AB483">
            <v>177.1199951171875</v>
          </cell>
          <cell r="AC483">
            <v>183.60000610351562</v>
          </cell>
          <cell r="AD483">
            <v>4.320000171661377</v>
          </cell>
          <cell r="AE483">
            <v>47288</v>
          </cell>
          <cell r="AF483" t="str">
            <v>FUNDACIÓN</v>
          </cell>
          <cell r="AG483" t="str">
            <v>Unidades Servicios</v>
          </cell>
          <cell r="AH483" t="str">
            <v>NO</v>
          </cell>
        </row>
        <row r="484">
          <cell r="F484">
            <v>4705288123</v>
          </cell>
          <cell r="G484" t="str">
            <v>APF HCB LA ESPERANZA 2</v>
          </cell>
          <cell r="H484" t="str">
            <v>CARMEN SOFIA  ALTAMAR RUIZ</v>
          </cell>
          <cell r="I484" t="str">
            <v>DIAGONAL 5A No.27-29</v>
          </cell>
          <cell r="J484" t="str">
            <v xml:space="preserve"> 3166865304</v>
          </cell>
          <cell r="K484" t="str">
            <v>42005400000101</v>
          </cell>
          <cell r="L484" t="str">
            <v>HCB - FAMILIARES TIEMPO COMPLETO - DESPL</v>
          </cell>
          <cell r="M484" t="str">
            <v>C-320-1504-2-0-2-5</v>
          </cell>
          <cell r="N484" t="str">
            <v>HCB - TRADICIONALES FAMILIARES TIEMPO COMPLETO - DESPLAZADOS.</v>
          </cell>
          <cell r="O484">
            <v>1</v>
          </cell>
          <cell r="P484">
            <v>12</v>
          </cell>
          <cell r="Q484">
            <v>12</v>
          </cell>
          <cell r="R484">
            <v>114.12000274658203</v>
          </cell>
          <cell r="S484">
            <v>0</v>
          </cell>
          <cell r="T484">
            <v>14.579999923706055</v>
          </cell>
          <cell r="U484">
            <v>3.7799999713897705</v>
          </cell>
          <cell r="V484">
            <v>14.579999923706055</v>
          </cell>
          <cell r="W484">
            <v>4.679999828338623</v>
          </cell>
          <cell r="X484">
            <v>13.319999694824219</v>
          </cell>
          <cell r="Y484">
            <v>3.7799999713897705</v>
          </cell>
          <cell r="Z484">
            <v>14.579999923706055</v>
          </cell>
          <cell r="AA484">
            <v>14.399999618530273</v>
          </cell>
          <cell r="AB484">
            <v>14.760000228881836</v>
          </cell>
          <cell r="AC484">
            <v>15.300000190734863</v>
          </cell>
          <cell r="AD484">
            <v>0.36000001430511475</v>
          </cell>
          <cell r="AE484">
            <v>47288</v>
          </cell>
          <cell r="AF484" t="str">
            <v>FUNDACIÓN</v>
          </cell>
          <cell r="AG484" t="str">
            <v>Unidades Servicios</v>
          </cell>
          <cell r="AH484" t="str">
            <v>NO</v>
          </cell>
        </row>
        <row r="485">
          <cell r="F485">
            <v>4705288123</v>
          </cell>
          <cell r="G485" t="str">
            <v>APF HCB LA ESPERANZA 2</v>
          </cell>
          <cell r="H485" t="str">
            <v>CARMEN SOFIA  ALTAMAR RUIZ</v>
          </cell>
          <cell r="I485" t="str">
            <v>DIAGONAL 5A No.27-29</v>
          </cell>
          <cell r="J485" t="str">
            <v xml:space="preserve"> 3166865304</v>
          </cell>
          <cell r="K485" t="str">
            <v>42005400000102</v>
          </cell>
          <cell r="L485" t="str">
            <v>HCB - FAMILIARES MEDIO TIEMPO - DESPL</v>
          </cell>
          <cell r="M485" t="str">
            <v>C-320-1504-2-0-2-6</v>
          </cell>
          <cell r="N485" t="str">
            <v>HCB - TRADICIONALES FAMILIARES MEDIO TIEMPO - DESPLAZADOS.</v>
          </cell>
          <cell r="O485">
            <v>5</v>
          </cell>
          <cell r="P485">
            <v>60</v>
          </cell>
          <cell r="Q485">
            <v>60</v>
          </cell>
          <cell r="R485">
            <v>574.20001220703125</v>
          </cell>
          <cell r="S485">
            <v>0</v>
          </cell>
          <cell r="T485">
            <v>72.900001525878906</v>
          </cell>
          <cell r="U485">
            <v>18.899999618530273</v>
          </cell>
          <cell r="V485">
            <v>72.900001525878906</v>
          </cell>
          <cell r="W485">
            <v>23.399999618530273</v>
          </cell>
          <cell r="X485">
            <v>66.599998474121094</v>
          </cell>
          <cell r="Y485">
            <v>22.5</v>
          </cell>
          <cell r="Z485">
            <v>72.900001525878906</v>
          </cell>
          <cell r="AA485">
            <v>72</v>
          </cell>
          <cell r="AB485">
            <v>73.800003051757812</v>
          </cell>
          <cell r="AC485">
            <v>76.5</v>
          </cell>
          <cell r="AD485">
            <v>1.7999999523162842</v>
          </cell>
          <cell r="AE485">
            <v>47288</v>
          </cell>
          <cell r="AF485" t="str">
            <v>FUNDACIÓN</v>
          </cell>
          <cell r="AG485" t="str">
            <v>Unidades Servicios</v>
          </cell>
          <cell r="AH485" t="str">
            <v>NO</v>
          </cell>
        </row>
        <row r="486">
          <cell r="F486">
            <v>4705288124</v>
          </cell>
          <cell r="G486" t="str">
            <v>APF LOMA FRESC 1</v>
          </cell>
          <cell r="H486" t="str">
            <v>NANCY ESTHER  GAMERO LARA</v>
          </cell>
          <cell r="I486" t="str">
            <v>TRANSVERSAL 7 No.8B--15 Barrio Juan 23</v>
          </cell>
          <cell r="J486" t="str">
            <v xml:space="preserve"> 3145010338</v>
          </cell>
          <cell r="K486" t="str">
            <v>420004</v>
          </cell>
          <cell r="L486" t="str">
            <v>HOGAR COMUNITARIO - FAMI</v>
          </cell>
          <cell r="M486" t="str">
            <v>C-320-1504-4-0-10</v>
          </cell>
          <cell r="N486" t="str">
            <v>HCB - FAMI.</v>
          </cell>
          <cell r="O486">
            <v>6</v>
          </cell>
          <cell r="P486">
            <v>78</v>
          </cell>
          <cell r="Q486">
            <v>156</v>
          </cell>
          <cell r="R486">
            <v>1184.0400390625</v>
          </cell>
          <cell r="S486">
            <v>0</v>
          </cell>
          <cell r="T486">
            <v>107.63999938964844</v>
          </cell>
          <cell r="U486">
            <v>107.63999938964844</v>
          </cell>
          <cell r="V486">
            <v>107.63999938964844</v>
          </cell>
          <cell r="W486">
            <v>107.63999938964844</v>
          </cell>
          <cell r="X486">
            <v>107.63999938964844</v>
          </cell>
          <cell r="Y486">
            <v>107.63999938964844</v>
          </cell>
          <cell r="Z486">
            <v>107.63999938964844</v>
          </cell>
          <cell r="AA486">
            <v>107.63999938964844</v>
          </cell>
          <cell r="AB486">
            <v>107.63999938964844</v>
          </cell>
          <cell r="AC486">
            <v>107.63999938964844</v>
          </cell>
          <cell r="AD486">
            <v>107.63999938964844</v>
          </cell>
          <cell r="AE486">
            <v>47288</v>
          </cell>
          <cell r="AF486" t="str">
            <v>FUNDACIÓN</v>
          </cell>
          <cell r="AG486" t="str">
            <v>Asociaciones Padres de Familia</v>
          </cell>
          <cell r="AH486" t="str">
            <v>NO</v>
          </cell>
        </row>
        <row r="487">
          <cell r="F487">
            <v>4705288124</v>
          </cell>
          <cell r="G487" t="str">
            <v>APF LOMA FRESC 1</v>
          </cell>
          <cell r="H487" t="str">
            <v>NANCY ESTHER  GAMERO LARA</v>
          </cell>
          <cell r="I487" t="str">
            <v>TRANSVERSAL 7 No.8B--15 Barrio Juan 23</v>
          </cell>
          <cell r="J487" t="str">
            <v xml:space="preserve"> 3145010338</v>
          </cell>
          <cell r="K487" t="str">
            <v>42000500000101</v>
          </cell>
          <cell r="L487" t="str">
            <v>HCB - FAMILIARES TIEMPO COMPLETO</v>
          </cell>
          <cell r="M487" t="str">
            <v>C-320-1504-4-0-11</v>
          </cell>
          <cell r="N487" t="str">
            <v>HCB - TRADICIONALES FAMILIARES TIEMPO COMPLETO.</v>
          </cell>
          <cell r="O487">
            <v>2</v>
          </cell>
          <cell r="P487">
            <v>24</v>
          </cell>
          <cell r="Q487">
            <v>24</v>
          </cell>
          <cell r="R487">
            <v>228.24000549316406</v>
          </cell>
          <cell r="S487">
            <v>0</v>
          </cell>
          <cell r="T487">
            <v>29.159999847412109</v>
          </cell>
          <cell r="U487">
            <v>7.559999942779541</v>
          </cell>
          <cell r="V487">
            <v>29.159999847412109</v>
          </cell>
          <cell r="W487">
            <v>9.3599996566772461</v>
          </cell>
          <cell r="X487">
            <v>26.639999389648437</v>
          </cell>
          <cell r="Y487">
            <v>7.559999942779541</v>
          </cell>
          <cell r="Z487">
            <v>29.159999847412109</v>
          </cell>
          <cell r="AA487">
            <v>28.799999237060547</v>
          </cell>
          <cell r="AB487">
            <v>29.520000457763672</v>
          </cell>
          <cell r="AC487">
            <v>30.600000381469727</v>
          </cell>
          <cell r="AD487">
            <v>0.72000002861022949</v>
          </cell>
          <cell r="AE487">
            <v>47288</v>
          </cell>
          <cell r="AF487" t="str">
            <v>FUNDACIÓN</v>
          </cell>
          <cell r="AG487" t="str">
            <v>Asociaciones Padres de Familia</v>
          </cell>
          <cell r="AH487" t="str">
            <v>NO</v>
          </cell>
        </row>
        <row r="488">
          <cell r="F488">
            <v>4705288124</v>
          </cell>
          <cell r="G488" t="str">
            <v>APF LOMA FRESC 1</v>
          </cell>
          <cell r="H488" t="str">
            <v>NANCY ESTHER  GAMERO LARA</v>
          </cell>
          <cell r="I488" t="str">
            <v>TRANSVERSAL 7 No.8B--15 Barrio Juan 23</v>
          </cell>
          <cell r="J488" t="str">
            <v xml:space="preserve"> 3145010338</v>
          </cell>
          <cell r="K488" t="str">
            <v>42000500000102</v>
          </cell>
          <cell r="L488" t="str">
            <v>HCB - FAMILIARES MEDIO TIEMPO</v>
          </cell>
          <cell r="M488" t="str">
            <v>C-320-1504-4-0-12</v>
          </cell>
          <cell r="N488" t="str">
            <v>HCB - TRADICIONALES FAMILIARES MEDIO TIEMPO.</v>
          </cell>
          <cell r="O488">
            <v>12</v>
          </cell>
          <cell r="P488">
            <v>144</v>
          </cell>
          <cell r="Q488">
            <v>144</v>
          </cell>
          <cell r="R488">
            <v>1250.6400146484375</v>
          </cell>
          <cell r="S488">
            <v>0</v>
          </cell>
          <cell r="T488">
            <v>174.96000671386719</v>
          </cell>
          <cell r="U488">
            <v>45.360000610351562</v>
          </cell>
          <cell r="V488">
            <v>174.96000671386719</v>
          </cell>
          <cell r="W488">
            <v>56.159999847412109</v>
          </cell>
          <cell r="X488">
            <v>41.040000915527344</v>
          </cell>
          <cell r="Y488">
            <v>45.360000610351562</v>
          </cell>
          <cell r="Z488">
            <v>174.96000671386719</v>
          </cell>
          <cell r="AA488">
            <v>172.80000305175781</v>
          </cell>
          <cell r="AB488">
            <v>177.1199951171875</v>
          </cell>
          <cell r="AC488">
            <v>183.60000610351562</v>
          </cell>
          <cell r="AD488">
            <v>4.320000171661377</v>
          </cell>
          <cell r="AE488">
            <v>47288</v>
          </cell>
          <cell r="AF488" t="str">
            <v>FUNDACIÓN</v>
          </cell>
          <cell r="AG488" t="str">
            <v>Asociaciones Padres de Familia</v>
          </cell>
          <cell r="AH488" t="str">
            <v>NO</v>
          </cell>
        </row>
        <row r="489">
          <cell r="F489">
            <v>4705288124</v>
          </cell>
          <cell r="G489" t="str">
            <v>APF LOMA FRESC 1</v>
          </cell>
          <cell r="H489" t="str">
            <v>NANCY ESTHER  GAMERO LARA</v>
          </cell>
          <cell r="I489" t="str">
            <v>TRANSVERSAL 7 No.8B--15 Barrio Juan 23</v>
          </cell>
          <cell r="J489" t="str">
            <v xml:space="preserve"> 3145010338</v>
          </cell>
          <cell r="K489" t="str">
            <v>42005400000102</v>
          </cell>
          <cell r="L489" t="str">
            <v>HCB - FAMILIARES MEDIO TIEMPO - DESPL</v>
          </cell>
          <cell r="M489" t="str">
            <v>C-320-1504-2-0-2-6</v>
          </cell>
          <cell r="N489" t="str">
            <v>HCB - TRADICIONALES FAMILIARES MEDIO TIEMPO - DESPLAZADOS.</v>
          </cell>
          <cell r="O489">
            <v>2</v>
          </cell>
          <cell r="P489">
            <v>24</v>
          </cell>
          <cell r="Q489">
            <v>24</v>
          </cell>
          <cell r="R489">
            <v>229.67999267578125</v>
          </cell>
          <cell r="S489">
            <v>0</v>
          </cell>
          <cell r="T489">
            <v>29.159999847412109</v>
          </cell>
          <cell r="U489">
            <v>7.559999942779541</v>
          </cell>
          <cell r="V489">
            <v>29.159999847412109</v>
          </cell>
          <cell r="W489">
            <v>9.3599996566772461</v>
          </cell>
          <cell r="X489">
            <v>26.639999389648437</v>
          </cell>
          <cell r="Y489">
            <v>9</v>
          </cell>
          <cell r="Z489">
            <v>29.159999847412109</v>
          </cell>
          <cell r="AA489">
            <v>28.799999237060547</v>
          </cell>
          <cell r="AB489">
            <v>29.520000457763672</v>
          </cell>
          <cell r="AC489">
            <v>30.600000381469727</v>
          </cell>
          <cell r="AD489">
            <v>0.72000002861022949</v>
          </cell>
          <cell r="AE489">
            <v>47288</v>
          </cell>
          <cell r="AF489" t="str">
            <v>FUNDACIÓN</v>
          </cell>
          <cell r="AG489" t="str">
            <v>Asociaciones Padres de Familia</v>
          </cell>
          <cell r="AH489" t="str">
            <v>NO</v>
          </cell>
        </row>
        <row r="490">
          <cell r="F490">
            <v>4705288125</v>
          </cell>
          <cell r="G490" t="str">
            <v>Apf Loma Fresc2</v>
          </cell>
          <cell r="H490" t="str">
            <v>YORCELIS  SANCHEZ GARCIA</v>
          </cell>
          <cell r="I490" t="str">
            <v>Transversal 8 No.8-08 Barrio Juan 23</v>
          </cell>
          <cell r="J490" t="str">
            <v xml:space="preserve"> </v>
          </cell>
          <cell r="K490" t="str">
            <v>420004</v>
          </cell>
          <cell r="L490" t="str">
            <v>HOGAR COMUNITARIO - FAMI</v>
          </cell>
          <cell r="M490" t="str">
            <v>C-320-1504-4-0-10</v>
          </cell>
          <cell r="N490" t="str">
            <v>HCB - FAMI.</v>
          </cell>
          <cell r="O490">
            <v>7</v>
          </cell>
          <cell r="P490">
            <v>91</v>
          </cell>
          <cell r="Q490">
            <v>182</v>
          </cell>
          <cell r="R490">
            <v>1381.3800048828125</v>
          </cell>
          <cell r="S490">
            <v>0</v>
          </cell>
          <cell r="T490">
            <v>125.58000183105469</v>
          </cell>
          <cell r="U490">
            <v>125.58000183105469</v>
          </cell>
          <cell r="V490">
            <v>125.58000183105469</v>
          </cell>
          <cell r="W490">
            <v>125.58000183105469</v>
          </cell>
          <cell r="X490">
            <v>125.58000183105469</v>
          </cell>
          <cell r="Y490">
            <v>125.58000183105469</v>
          </cell>
          <cell r="Z490">
            <v>125.58000183105469</v>
          </cell>
          <cell r="AA490">
            <v>125.58000183105469</v>
          </cell>
          <cell r="AB490">
            <v>125.58000183105469</v>
          </cell>
          <cell r="AC490">
            <v>125.58000183105469</v>
          </cell>
          <cell r="AD490">
            <v>125.58000183105469</v>
          </cell>
          <cell r="AE490">
            <v>47288</v>
          </cell>
          <cell r="AF490" t="str">
            <v>FUNDACIÓN</v>
          </cell>
          <cell r="AG490" t="str">
            <v>Asociaciones Padres de Familia</v>
          </cell>
          <cell r="AH490" t="str">
            <v>NO</v>
          </cell>
        </row>
        <row r="491">
          <cell r="F491">
            <v>4705288125</v>
          </cell>
          <cell r="G491" t="str">
            <v>Apf Loma Fresc2</v>
          </cell>
          <cell r="H491" t="str">
            <v>YORCELIS  SANCHEZ GARCIA</v>
          </cell>
          <cell r="I491" t="str">
            <v>Transversal 8 No.8-08 Barrio Juan 23</v>
          </cell>
          <cell r="J491" t="str">
            <v xml:space="preserve"> </v>
          </cell>
          <cell r="K491" t="str">
            <v>42000500000102</v>
          </cell>
          <cell r="L491" t="str">
            <v>HCB - FAMILIARES MEDIO TIEMPO</v>
          </cell>
          <cell r="M491" t="str">
            <v>C-320-1504-4-0-12</v>
          </cell>
          <cell r="N491" t="str">
            <v>HCB - TRADICIONALES FAMILIARES MEDIO TIEMPO.</v>
          </cell>
          <cell r="O491">
            <v>11</v>
          </cell>
          <cell r="P491">
            <v>132</v>
          </cell>
          <cell r="Q491">
            <v>132</v>
          </cell>
          <cell r="R491">
            <v>1146.4200439453125</v>
          </cell>
          <cell r="S491">
            <v>0</v>
          </cell>
          <cell r="T491">
            <v>160.3800048828125</v>
          </cell>
          <cell r="U491">
            <v>41.580001831054688</v>
          </cell>
          <cell r="V491">
            <v>160.3800048828125</v>
          </cell>
          <cell r="W491">
            <v>51.479999542236328</v>
          </cell>
          <cell r="X491">
            <v>37.619998931884766</v>
          </cell>
          <cell r="Y491">
            <v>41.580001831054688</v>
          </cell>
          <cell r="Z491">
            <v>160.3800048828125</v>
          </cell>
          <cell r="AA491">
            <v>158.39999389648437</v>
          </cell>
          <cell r="AB491">
            <v>162.36000061035156</v>
          </cell>
          <cell r="AC491">
            <v>168.30000305175781</v>
          </cell>
          <cell r="AD491">
            <v>3.9600000381469727</v>
          </cell>
          <cell r="AE491">
            <v>47288</v>
          </cell>
          <cell r="AF491" t="str">
            <v>FUNDACIÓN</v>
          </cell>
          <cell r="AG491" t="str">
            <v>Asociaciones Padres de Familia</v>
          </cell>
          <cell r="AH491" t="str">
            <v>NO</v>
          </cell>
        </row>
        <row r="492">
          <cell r="F492">
            <v>4705288125</v>
          </cell>
          <cell r="G492" t="str">
            <v>Apf Loma Fresc2</v>
          </cell>
          <cell r="H492" t="str">
            <v>YORCELIS  SANCHEZ GARCIA</v>
          </cell>
          <cell r="I492" t="str">
            <v>Transversal 8 No.8-08 Barrio Juan 23</v>
          </cell>
          <cell r="J492" t="str">
            <v xml:space="preserve"> </v>
          </cell>
          <cell r="K492" t="str">
            <v>42005400000102</v>
          </cell>
          <cell r="L492" t="str">
            <v>HCB - FAMILIARES MEDIO TIEMPO - DESPL</v>
          </cell>
          <cell r="M492" t="str">
            <v>C-320-1504-2-0-2-6</v>
          </cell>
          <cell r="N492" t="str">
            <v>HCB - TRADICIONALES FAMILIARES MEDIO TIEMPO - DESPLAZADOS.</v>
          </cell>
          <cell r="O492">
            <v>2</v>
          </cell>
          <cell r="P492">
            <v>24</v>
          </cell>
          <cell r="Q492">
            <v>24</v>
          </cell>
          <cell r="R492">
            <v>229.67999267578125</v>
          </cell>
          <cell r="S492">
            <v>0</v>
          </cell>
          <cell r="T492">
            <v>29.159999847412109</v>
          </cell>
          <cell r="U492">
            <v>7.559999942779541</v>
          </cell>
          <cell r="V492">
            <v>29.159999847412109</v>
          </cell>
          <cell r="W492">
            <v>9.3599996566772461</v>
          </cell>
          <cell r="X492">
            <v>26.639999389648437</v>
          </cell>
          <cell r="Y492">
            <v>9</v>
          </cell>
          <cell r="Z492">
            <v>29.159999847412109</v>
          </cell>
          <cell r="AA492">
            <v>28.799999237060547</v>
          </cell>
          <cell r="AB492">
            <v>29.520000457763672</v>
          </cell>
          <cell r="AC492">
            <v>30.600000381469727</v>
          </cell>
          <cell r="AD492">
            <v>0.72000002861022949</v>
          </cell>
          <cell r="AE492">
            <v>47288</v>
          </cell>
          <cell r="AF492" t="str">
            <v>FUNDACIÓN</v>
          </cell>
          <cell r="AG492" t="str">
            <v>Asociaciones Padres de Familia</v>
          </cell>
          <cell r="AH492" t="str">
            <v>NO</v>
          </cell>
        </row>
        <row r="493">
          <cell r="F493">
            <v>4705288126</v>
          </cell>
          <cell r="G493" t="str">
            <v>Apf San Bernardo</v>
          </cell>
          <cell r="H493" t="str">
            <v>ADA PAOLA   DIAZ RIVERA</v>
          </cell>
          <cell r="I493" t="str">
            <v>CRA.3 No.16-42 Barrio San Bernardo</v>
          </cell>
          <cell r="J493" t="str">
            <v xml:space="preserve"> </v>
          </cell>
          <cell r="K493" t="str">
            <v>420004</v>
          </cell>
          <cell r="L493" t="str">
            <v>HOGAR COMUNITARIO - FAMI</v>
          </cell>
          <cell r="M493" t="str">
            <v>C-320-1504-4-0-10</v>
          </cell>
          <cell r="N493" t="str">
            <v>HCB - FAMI.</v>
          </cell>
          <cell r="O493">
            <v>4</v>
          </cell>
          <cell r="P493">
            <v>52</v>
          </cell>
          <cell r="Q493">
            <v>104</v>
          </cell>
          <cell r="R493">
            <v>789.3599853515625</v>
          </cell>
          <cell r="S493">
            <v>0</v>
          </cell>
          <cell r="T493">
            <v>71.760002136230469</v>
          </cell>
          <cell r="U493">
            <v>71.760002136230469</v>
          </cell>
          <cell r="V493">
            <v>71.760002136230469</v>
          </cell>
          <cell r="W493">
            <v>71.760002136230469</v>
          </cell>
          <cell r="X493">
            <v>71.760002136230469</v>
          </cell>
          <cell r="Y493">
            <v>71.760002136230469</v>
          </cell>
          <cell r="Z493">
            <v>71.760002136230469</v>
          </cell>
          <cell r="AA493">
            <v>71.760002136230469</v>
          </cell>
          <cell r="AB493">
            <v>71.760002136230469</v>
          </cell>
          <cell r="AC493">
            <v>71.760002136230469</v>
          </cell>
          <cell r="AD493">
            <v>71.760002136230469</v>
          </cell>
          <cell r="AE493">
            <v>47288</v>
          </cell>
          <cell r="AF493" t="str">
            <v>FUNDACIÓN</v>
          </cell>
          <cell r="AG493" t="str">
            <v>Asociaciones Padres de Familia</v>
          </cell>
          <cell r="AH493" t="str">
            <v>NO</v>
          </cell>
        </row>
        <row r="494">
          <cell r="F494">
            <v>4705288126</v>
          </cell>
          <cell r="G494" t="str">
            <v>Apf San Bernardo</v>
          </cell>
          <cell r="H494" t="str">
            <v>ADA PAOLA   DIAZ RIVERA</v>
          </cell>
          <cell r="I494" t="str">
            <v>CRA.3 No.16-42 Barrio San Bernardo</v>
          </cell>
          <cell r="J494" t="str">
            <v xml:space="preserve"> </v>
          </cell>
          <cell r="K494" t="str">
            <v>42000500000102</v>
          </cell>
          <cell r="L494" t="str">
            <v>HCB - FAMILIARES MEDIO TIEMPO</v>
          </cell>
          <cell r="M494" t="str">
            <v>C-320-1504-4-0-12</v>
          </cell>
          <cell r="N494" t="str">
            <v>HCB - TRADICIONALES FAMILIARES MEDIO TIEMPO.</v>
          </cell>
          <cell r="O494">
            <v>9</v>
          </cell>
          <cell r="P494">
            <v>108</v>
          </cell>
          <cell r="Q494">
            <v>108</v>
          </cell>
          <cell r="R494">
            <v>937.97998046875</v>
          </cell>
          <cell r="S494">
            <v>0</v>
          </cell>
          <cell r="T494">
            <v>131.22000122070312</v>
          </cell>
          <cell r="U494">
            <v>34.020000457763672</v>
          </cell>
          <cell r="V494">
            <v>131.22000122070312</v>
          </cell>
          <cell r="W494">
            <v>42.119998931884766</v>
          </cell>
          <cell r="X494">
            <v>30.780000686645508</v>
          </cell>
          <cell r="Y494">
            <v>34.020000457763672</v>
          </cell>
          <cell r="Z494">
            <v>131.22000122070312</v>
          </cell>
          <cell r="AA494">
            <v>129.60000610351562</v>
          </cell>
          <cell r="AB494">
            <v>132.83999633789062</v>
          </cell>
          <cell r="AC494">
            <v>137.69999694824219</v>
          </cell>
          <cell r="AD494">
            <v>3.2400000095367432</v>
          </cell>
          <cell r="AE494">
            <v>47288</v>
          </cell>
          <cell r="AF494" t="str">
            <v>FUNDACIÓN</v>
          </cell>
          <cell r="AG494" t="str">
            <v>Asociaciones Padres de Familia</v>
          </cell>
          <cell r="AH494" t="str">
            <v>NO</v>
          </cell>
        </row>
        <row r="495">
          <cell r="F495">
            <v>4705288126</v>
          </cell>
          <cell r="G495" t="str">
            <v>Apf San Bernardo</v>
          </cell>
          <cell r="H495" t="str">
            <v>ADA PAOLA   DIAZ RIVERA</v>
          </cell>
          <cell r="I495" t="str">
            <v>CRA.3 No.16-42 Barrio San Bernardo</v>
          </cell>
          <cell r="J495" t="str">
            <v xml:space="preserve"> </v>
          </cell>
          <cell r="K495" t="str">
            <v>42005400000102</v>
          </cell>
          <cell r="L495" t="str">
            <v>HCB - FAMILIARES MEDIO TIEMPO - DESPL</v>
          </cell>
          <cell r="M495" t="str">
            <v>C-320-1504-2-0-2-6</v>
          </cell>
          <cell r="N495" t="str">
            <v>HCB - TRADICIONALES FAMILIARES MEDIO TIEMPO - DESPLAZADOS.</v>
          </cell>
          <cell r="O495">
            <v>1</v>
          </cell>
          <cell r="P495">
            <v>12</v>
          </cell>
          <cell r="Q495">
            <v>12</v>
          </cell>
          <cell r="R495">
            <v>114.83999633789063</v>
          </cell>
          <cell r="S495">
            <v>0</v>
          </cell>
          <cell r="T495">
            <v>14.579999923706055</v>
          </cell>
          <cell r="U495">
            <v>3.7799999713897705</v>
          </cell>
          <cell r="V495">
            <v>14.579999923706055</v>
          </cell>
          <cell r="W495">
            <v>4.679999828338623</v>
          </cell>
          <cell r="X495">
            <v>13.319999694824219</v>
          </cell>
          <cell r="Y495">
            <v>4.5</v>
          </cell>
          <cell r="Z495">
            <v>14.579999923706055</v>
          </cell>
          <cell r="AA495">
            <v>14.399999618530273</v>
          </cell>
          <cell r="AB495">
            <v>14.760000228881836</v>
          </cell>
          <cell r="AC495">
            <v>15.300000190734863</v>
          </cell>
          <cell r="AD495">
            <v>0.36000001430511475</v>
          </cell>
          <cell r="AE495">
            <v>47288</v>
          </cell>
          <cell r="AF495" t="str">
            <v>FUNDACIÓN</v>
          </cell>
          <cell r="AG495" t="str">
            <v>Asociaciones Padres de Familia</v>
          </cell>
          <cell r="AH495" t="str">
            <v>NO</v>
          </cell>
        </row>
        <row r="496">
          <cell r="F496">
            <v>4705288128</v>
          </cell>
          <cell r="G496" t="str">
            <v>APF HCB SIMON BOLIVAR</v>
          </cell>
          <cell r="H496" t="str">
            <v>YISNOR  VILLAFAÑE FONSECA</v>
          </cell>
          <cell r="I496" t="str">
            <v>TRANSV. 31A DIAG. 5C No.35c-36</v>
          </cell>
          <cell r="J496" t="str">
            <v xml:space="preserve"> 3106594949</v>
          </cell>
          <cell r="K496" t="str">
            <v>420004</v>
          </cell>
          <cell r="L496" t="str">
            <v>HOGAR COMUNITARIO - FAMI</v>
          </cell>
          <cell r="M496" t="str">
            <v>C-320-1504-4-0-10</v>
          </cell>
          <cell r="N496" t="str">
            <v>HCB - FAMI.</v>
          </cell>
          <cell r="O496">
            <v>4</v>
          </cell>
          <cell r="P496">
            <v>52</v>
          </cell>
          <cell r="Q496">
            <v>104</v>
          </cell>
          <cell r="R496">
            <v>789.3599853515625</v>
          </cell>
          <cell r="S496">
            <v>0</v>
          </cell>
          <cell r="T496">
            <v>71.760002136230469</v>
          </cell>
          <cell r="U496">
            <v>71.760002136230469</v>
          </cell>
          <cell r="V496">
            <v>71.760002136230469</v>
          </cell>
          <cell r="W496">
            <v>71.760002136230469</v>
          </cell>
          <cell r="X496">
            <v>71.760002136230469</v>
          </cell>
          <cell r="Y496">
            <v>71.760002136230469</v>
          </cell>
          <cell r="Z496">
            <v>71.760002136230469</v>
          </cell>
          <cell r="AA496">
            <v>71.760002136230469</v>
          </cell>
          <cell r="AB496">
            <v>71.760002136230469</v>
          </cell>
          <cell r="AC496">
            <v>71.760002136230469</v>
          </cell>
          <cell r="AD496">
            <v>71.760002136230469</v>
          </cell>
          <cell r="AE496">
            <v>47288</v>
          </cell>
          <cell r="AF496" t="str">
            <v>FUNDACIÓN</v>
          </cell>
          <cell r="AG496" t="str">
            <v>Unidades Servicios</v>
          </cell>
          <cell r="AH496" t="str">
            <v>NO</v>
          </cell>
        </row>
        <row r="497">
          <cell r="F497">
            <v>4705288128</v>
          </cell>
          <cell r="G497" t="str">
            <v>APF HCB SIMON BOLIVAR</v>
          </cell>
          <cell r="H497" t="str">
            <v>YISNOR  VILLAFAÑE FONSECA</v>
          </cell>
          <cell r="I497" t="str">
            <v>TRANSV. 31A DIAG. 5C No.35c-36</v>
          </cell>
          <cell r="J497" t="str">
            <v xml:space="preserve"> 3106594949</v>
          </cell>
          <cell r="K497" t="str">
            <v>42000500000101</v>
          </cell>
          <cell r="L497" t="str">
            <v>HCB - FAMILIARES TIEMPO COMPLETO</v>
          </cell>
          <cell r="M497" t="str">
            <v>C-320-1504-4-0-11</v>
          </cell>
          <cell r="N497" t="str">
            <v>HCB - TRADICIONALES FAMILIARES TIEMPO COMPLETO.</v>
          </cell>
          <cell r="O497">
            <v>3</v>
          </cell>
          <cell r="P497">
            <v>36</v>
          </cell>
          <cell r="Q497">
            <v>36</v>
          </cell>
          <cell r="R497">
            <v>342.3599853515625</v>
          </cell>
          <cell r="S497">
            <v>0</v>
          </cell>
          <cell r="T497">
            <v>43.740001678466797</v>
          </cell>
          <cell r="U497">
            <v>11.340000152587891</v>
          </cell>
          <cell r="V497">
            <v>43.740001678466797</v>
          </cell>
          <cell r="W497">
            <v>14.039999961853027</v>
          </cell>
          <cell r="X497">
            <v>39.959999084472656</v>
          </cell>
          <cell r="Y497">
            <v>11.340000152587891</v>
          </cell>
          <cell r="Z497">
            <v>43.740001678466797</v>
          </cell>
          <cell r="AA497">
            <v>43.200000762939453</v>
          </cell>
          <cell r="AB497">
            <v>44.279998779296875</v>
          </cell>
          <cell r="AC497">
            <v>45.900001525878906</v>
          </cell>
          <cell r="AD497">
            <v>1.0800000429153442</v>
          </cell>
          <cell r="AE497">
            <v>47288</v>
          </cell>
          <cell r="AF497" t="str">
            <v>FUNDACIÓN</v>
          </cell>
          <cell r="AG497" t="str">
            <v>Unidades Servicios</v>
          </cell>
          <cell r="AH497" t="str">
            <v>NO</v>
          </cell>
        </row>
        <row r="498">
          <cell r="F498">
            <v>4705288128</v>
          </cell>
          <cell r="G498" t="str">
            <v>APF HCB SIMON BOLIVAR</v>
          </cell>
          <cell r="H498" t="str">
            <v>YISNOR  VILLAFAÑE FONSECA</v>
          </cell>
          <cell r="I498" t="str">
            <v>TRANSV. 31A DIAG. 5C No.35c-36</v>
          </cell>
          <cell r="J498" t="str">
            <v xml:space="preserve"> 3106594949</v>
          </cell>
          <cell r="K498" t="str">
            <v>42000500000102</v>
          </cell>
          <cell r="L498" t="str">
            <v>HCB - FAMILIARES MEDIO TIEMPO</v>
          </cell>
          <cell r="M498" t="str">
            <v>C-320-1504-4-0-12</v>
          </cell>
          <cell r="N498" t="str">
            <v>HCB - TRADICIONALES FAMILIARES MEDIO TIEMPO.</v>
          </cell>
          <cell r="O498">
            <v>11</v>
          </cell>
          <cell r="P498">
            <v>132</v>
          </cell>
          <cell r="Q498">
            <v>132</v>
          </cell>
          <cell r="R498">
            <v>1146.4200439453125</v>
          </cell>
          <cell r="S498">
            <v>0</v>
          </cell>
          <cell r="T498">
            <v>160.3800048828125</v>
          </cell>
          <cell r="U498">
            <v>41.580001831054688</v>
          </cell>
          <cell r="V498">
            <v>160.3800048828125</v>
          </cell>
          <cell r="W498">
            <v>51.479999542236328</v>
          </cell>
          <cell r="X498">
            <v>37.619998931884766</v>
          </cell>
          <cell r="Y498">
            <v>41.580001831054688</v>
          </cell>
          <cell r="Z498">
            <v>160.3800048828125</v>
          </cell>
          <cell r="AA498">
            <v>158.39999389648437</v>
          </cell>
          <cell r="AB498">
            <v>162.36000061035156</v>
          </cell>
          <cell r="AC498">
            <v>168.30000305175781</v>
          </cell>
          <cell r="AD498">
            <v>3.9600000381469727</v>
          </cell>
          <cell r="AE498">
            <v>47288</v>
          </cell>
          <cell r="AF498" t="str">
            <v>FUNDACIÓN</v>
          </cell>
          <cell r="AG498" t="str">
            <v>Unidades Servicios</v>
          </cell>
          <cell r="AH498" t="str">
            <v>NO</v>
          </cell>
        </row>
        <row r="499">
          <cell r="F499">
            <v>4705288128</v>
          </cell>
          <cell r="G499" t="str">
            <v>APF HCB SIMON BOLIVAR</v>
          </cell>
          <cell r="H499" t="str">
            <v>YISNOR  VILLAFAÑE FONSECA</v>
          </cell>
          <cell r="I499" t="str">
            <v>TRANSV. 31A DIAG. 5C No.35c-36</v>
          </cell>
          <cell r="J499" t="str">
            <v xml:space="preserve"> 3106594949</v>
          </cell>
          <cell r="K499" t="str">
            <v>420053</v>
          </cell>
          <cell r="L499" t="str">
            <v>HOGAR COMUNITARIO - FAMI - DESPLAZADOS</v>
          </cell>
          <cell r="M499" t="str">
            <v>C-320-1504-2-0-2-4</v>
          </cell>
          <cell r="N499" t="str">
            <v>HCB - FAMI - DESPLAZADOS.</v>
          </cell>
          <cell r="O499">
            <v>1</v>
          </cell>
          <cell r="P499">
            <v>13</v>
          </cell>
          <cell r="Q499">
            <v>26</v>
          </cell>
          <cell r="R499">
            <v>197.33999633789062</v>
          </cell>
          <cell r="S499">
            <v>0</v>
          </cell>
          <cell r="T499">
            <v>17.940000534057617</v>
          </cell>
          <cell r="U499">
            <v>17.940000534057617</v>
          </cell>
          <cell r="V499">
            <v>17.940000534057617</v>
          </cell>
          <cell r="W499">
            <v>17.940000534057617</v>
          </cell>
          <cell r="X499">
            <v>17.940000534057617</v>
          </cell>
          <cell r="Y499">
            <v>17.940000534057617</v>
          </cell>
          <cell r="Z499">
            <v>17.940000534057617</v>
          </cell>
          <cell r="AA499">
            <v>17.940000534057617</v>
          </cell>
          <cell r="AB499">
            <v>17.940000534057617</v>
          </cell>
          <cell r="AC499">
            <v>17.940000534057617</v>
          </cell>
          <cell r="AD499">
            <v>17.940000534057617</v>
          </cell>
          <cell r="AE499">
            <v>47288</v>
          </cell>
          <cell r="AF499" t="str">
            <v>FUNDACIÓN</v>
          </cell>
          <cell r="AG499" t="str">
            <v>Unidades Servicios</v>
          </cell>
          <cell r="AH499" t="str">
            <v>NO</v>
          </cell>
        </row>
        <row r="500">
          <cell r="F500">
            <v>4705288128</v>
          </cell>
          <cell r="G500" t="str">
            <v>APF HCB SIMON BOLIVAR</v>
          </cell>
          <cell r="H500" t="str">
            <v>YISNOR  VILLAFAÑE FONSECA</v>
          </cell>
          <cell r="I500" t="str">
            <v>TRANSV. 31A DIAG. 5C No.35c-36</v>
          </cell>
          <cell r="J500" t="str">
            <v xml:space="preserve"> 3106594949</v>
          </cell>
          <cell r="K500" t="str">
            <v>42005400000102</v>
          </cell>
          <cell r="L500" t="str">
            <v>HCB - FAMILIARES MEDIO TIEMPO - DESPL</v>
          </cell>
          <cell r="M500" t="str">
            <v>C-320-1504-2-0-2-6</v>
          </cell>
          <cell r="N500" t="str">
            <v>HCB - TRADICIONALES FAMILIARES MEDIO TIEMPO - DESPLAZADOS.</v>
          </cell>
          <cell r="O500">
            <v>3</v>
          </cell>
          <cell r="P500">
            <v>36</v>
          </cell>
          <cell r="Q500">
            <v>36</v>
          </cell>
          <cell r="R500">
            <v>344.51998901367187</v>
          </cell>
          <cell r="S500">
            <v>0</v>
          </cell>
          <cell r="T500">
            <v>43.740001678466797</v>
          </cell>
          <cell r="U500">
            <v>11.340000152587891</v>
          </cell>
          <cell r="V500">
            <v>43.740001678466797</v>
          </cell>
          <cell r="W500">
            <v>14.039999961853027</v>
          </cell>
          <cell r="X500">
            <v>39.959999084472656</v>
          </cell>
          <cell r="Y500">
            <v>13.5</v>
          </cell>
          <cell r="Z500">
            <v>43.740001678466797</v>
          </cell>
          <cell r="AA500">
            <v>43.200000762939453</v>
          </cell>
          <cell r="AB500">
            <v>44.279998779296875</v>
          </cell>
          <cell r="AC500">
            <v>45.900001525878906</v>
          </cell>
          <cell r="AD500">
            <v>1.0800000429153442</v>
          </cell>
          <cell r="AE500">
            <v>47288</v>
          </cell>
          <cell r="AF500" t="str">
            <v>FUNDACIÓN</v>
          </cell>
          <cell r="AG500" t="str">
            <v>Unidades Servicios</v>
          </cell>
          <cell r="AH500" t="str">
            <v>NO</v>
          </cell>
        </row>
        <row r="501">
          <cell r="F501">
            <v>4705288131</v>
          </cell>
          <cell r="G501" t="str">
            <v>ICBF - CENTRO ZONAL FUNDACION</v>
          </cell>
          <cell r="H501" t="str">
            <v>LICETH CRISTINA  LINARES PEREZ</v>
          </cell>
          <cell r="I501" t="str">
            <v>CALLE 11 N° 7B-04  CZ FUNDACION</v>
          </cell>
          <cell r="J501" t="str">
            <v>3145782305</v>
          </cell>
          <cell r="K501" t="str">
            <v>420012000002</v>
          </cell>
          <cell r="L501" t="str">
            <v>ORGANISMOS DE SALUD</v>
          </cell>
          <cell r="M501" t="str">
            <v>C-320-1504-4-0-8</v>
          </cell>
          <cell r="N501" t="str">
            <v>RECUPERACIÓN NUTRICIONAL - ORGANISMOS DE SALUD.</v>
          </cell>
          <cell r="O501">
            <v>1</v>
          </cell>
          <cell r="P501">
            <v>150</v>
          </cell>
          <cell r="Q501">
            <v>300</v>
          </cell>
          <cell r="R501">
            <v>1485</v>
          </cell>
          <cell r="S501">
            <v>0</v>
          </cell>
          <cell r="T501">
            <v>135</v>
          </cell>
          <cell r="U501">
            <v>135</v>
          </cell>
          <cell r="V501">
            <v>135</v>
          </cell>
          <cell r="W501">
            <v>135</v>
          </cell>
          <cell r="X501">
            <v>135</v>
          </cell>
          <cell r="Y501">
            <v>135</v>
          </cell>
          <cell r="Z501">
            <v>135</v>
          </cell>
          <cell r="AA501">
            <v>135</v>
          </cell>
          <cell r="AB501">
            <v>135</v>
          </cell>
          <cell r="AC501">
            <v>135</v>
          </cell>
          <cell r="AD501">
            <v>135</v>
          </cell>
          <cell r="AE501">
            <v>47288</v>
          </cell>
          <cell r="AF501" t="str">
            <v>FUNDACIÓN</v>
          </cell>
          <cell r="AG501" t="str">
            <v>CENTRO ZONAL</v>
          </cell>
          <cell r="AH501" t="str">
            <v>NO</v>
          </cell>
        </row>
        <row r="502">
          <cell r="F502">
            <v>4705288131</v>
          </cell>
          <cell r="G502" t="str">
            <v>ICBF - CENTRO ZONAL FUNDACION</v>
          </cell>
          <cell r="H502" t="str">
            <v>LICETH CRISTINA  LINARES PEREZ</v>
          </cell>
          <cell r="I502" t="str">
            <v>CALLE 11 N° 7B-04  CZ FUNDACION</v>
          </cell>
          <cell r="J502" t="str">
            <v>3145782305</v>
          </cell>
          <cell r="K502" t="str">
            <v>420026000001</v>
          </cell>
          <cell r="L502" t="str">
            <v>POR CONDICIONES DE AMENAZA O VULNERACION - Hog. Sustitutos ICBF</v>
          </cell>
          <cell r="M502" t="str">
            <v>C-320-1504-7-0-2-2</v>
          </cell>
          <cell r="N502" t="str">
            <v>HOGARES SUSTITUTOS ICBF.</v>
          </cell>
          <cell r="O502">
            <v>2</v>
          </cell>
          <cell r="P502">
            <v>6</v>
          </cell>
          <cell r="Q502">
            <v>12</v>
          </cell>
          <cell r="R502">
            <v>64.800003051757812</v>
          </cell>
          <cell r="S502">
            <v>5.4000000953674316</v>
          </cell>
          <cell r="T502">
            <v>5.4000000953674316</v>
          </cell>
          <cell r="U502">
            <v>5.4000000953674316</v>
          </cell>
          <cell r="V502">
            <v>5.4000000953674316</v>
          </cell>
          <cell r="W502">
            <v>5.4000000953674316</v>
          </cell>
          <cell r="X502">
            <v>5.4000000953674316</v>
          </cell>
          <cell r="Y502">
            <v>5.4000000953674316</v>
          </cell>
          <cell r="Z502">
            <v>5.4000000953674316</v>
          </cell>
          <cell r="AA502">
            <v>5.4000000953674316</v>
          </cell>
          <cell r="AB502">
            <v>5.4000000953674316</v>
          </cell>
          <cell r="AC502">
            <v>5.4000000953674316</v>
          </cell>
          <cell r="AD502">
            <v>5.4000000953674316</v>
          </cell>
          <cell r="AE502">
            <v>47288</v>
          </cell>
          <cell r="AF502" t="str">
            <v>FUNDACIÓN</v>
          </cell>
          <cell r="AG502" t="str">
            <v>CENTRO ZONAL</v>
          </cell>
          <cell r="AH502" t="str">
            <v>NO</v>
          </cell>
        </row>
        <row r="503">
          <cell r="F503">
            <v>4705288131</v>
          </cell>
          <cell r="G503" t="str">
            <v>ICBF - CENTRO ZONAL FUNDACION</v>
          </cell>
          <cell r="H503" t="str">
            <v>LICETH CRISTINA  LINARES PEREZ</v>
          </cell>
          <cell r="I503" t="str">
            <v>CALLE 11 N° 7B-04  CZ FUNDACION</v>
          </cell>
          <cell r="J503" t="str">
            <v>3145782305</v>
          </cell>
          <cell r="K503" t="str">
            <v>420028000002</v>
          </cell>
          <cell r="L503" t="str">
            <v>CON DISCAPACIDAD O ENFERMEDAD DE CUIDADO ESPECIAL - HOG. GESTORES</v>
          </cell>
          <cell r="M503" t="str">
            <v>C-320-1504-7-0-3-1</v>
          </cell>
          <cell r="N503" t="str">
            <v>HOGARES GESTORES.</v>
          </cell>
          <cell r="O503">
            <v>11</v>
          </cell>
          <cell r="P503">
            <v>11</v>
          </cell>
          <cell r="Q503">
            <v>11</v>
          </cell>
          <cell r="R503">
            <v>59.400001525878906</v>
          </cell>
          <cell r="S503">
            <v>9.8999996185302734</v>
          </cell>
          <cell r="T503">
            <v>9.8999996185302734</v>
          </cell>
          <cell r="U503">
            <v>9.8999996185302734</v>
          </cell>
          <cell r="V503">
            <v>9.8999996185302734</v>
          </cell>
          <cell r="W503">
            <v>9.8999996185302734</v>
          </cell>
          <cell r="X503">
            <v>9.8999996185302734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47288</v>
          </cell>
          <cell r="AF503" t="str">
            <v>FUNDACIÓN</v>
          </cell>
          <cell r="AG503" t="str">
            <v>CENTRO ZONAL</v>
          </cell>
          <cell r="AH503" t="str">
            <v>NO</v>
          </cell>
        </row>
        <row r="504">
          <cell r="F504">
            <v>4705551172</v>
          </cell>
          <cell r="G504" t="str">
            <v>ALCALDIA MUNICIPAL</v>
          </cell>
          <cell r="H504" t="str">
            <v>CAMILO  VELASQUEZ</v>
          </cell>
          <cell r="I504" t="str">
            <v>FRENTE A LA IGLESIA</v>
          </cell>
          <cell r="J504" t="str">
            <v>3007912454</v>
          </cell>
          <cell r="K504" t="str">
            <v>420003</v>
          </cell>
          <cell r="L504" t="str">
            <v>MATERNO INFANTIL</v>
          </cell>
          <cell r="M504" t="str">
            <v>C-320-1504-4-0-1</v>
          </cell>
          <cell r="N504" t="str">
            <v>MATERNO INFANTIL.</v>
          </cell>
          <cell r="O504">
            <v>1</v>
          </cell>
          <cell r="P504">
            <v>600</v>
          </cell>
          <cell r="Q504">
            <v>600</v>
          </cell>
          <cell r="R504">
            <v>9720</v>
          </cell>
          <cell r="S504">
            <v>0</v>
          </cell>
          <cell r="T504">
            <v>0</v>
          </cell>
          <cell r="U504">
            <v>0</v>
          </cell>
          <cell r="V504">
            <v>1080</v>
          </cell>
          <cell r="W504">
            <v>1080</v>
          </cell>
          <cell r="X504">
            <v>1080</v>
          </cell>
          <cell r="Y504">
            <v>1080</v>
          </cell>
          <cell r="Z504">
            <v>1080</v>
          </cell>
          <cell r="AA504">
            <v>1080</v>
          </cell>
          <cell r="AB504">
            <v>1080</v>
          </cell>
          <cell r="AC504">
            <v>1080</v>
          </cell>
          <cell r="AD504">
            <v>1080</v>
          </cell>
          <cell r="AE504">
            <v>47551</v>
          </cell>
          <cell r="AF504" t="str">
            <v>PIVIJAY</v>
          </cell>
          <cell r="AG504" t="str">
            <v>Alcaldias,Gobernaciones</v>
          </cell>
          <cell r="AH504" t="str">
            <v>SI</v>
          </cell>
        </row>
        <row r="505">
          <cell r="F505">
            <v>4705551172</v>
          </cell>
          <cell r="G505" t="str">
            <v>ALCALDIA MUNICIPAL</v>
          </cell>
          <cell r="H505" t="str">
            <v>CAMILO  VELASQUEZ</v>
          </cell>
          <cell r="I505" t="str">
            <v>FRENTE A LA IGLESIA</v>
          </cell>
          <cell r="J505" t="str">
            <v>3007912454</v>
          </cell>
          <cell r="K505" t="str">
            <v>420015000004</v>
          </cell>
          <cell r="L505" t="str">
            <v>ALMUERZO</v>
          </cell>
          <cell r="M505" t="str">
            <v>C-320-1504-5-0-2</v>
          </cell>
          <cell r="N505" t="str">
            <v>PROGRAMA DE ALIMENTACIÓN ESCOLAR - PAE - ALMUERZO.</v>
          </cell>
          <cell r="O505">
            <v>5</v>
          </cell>
          <cell r="P505">
            <v>850</v>
          </cell>
          <cell r="Q505">
            <v>850</v>
          </cell>
          <cell r="R505">
            <v>1530</v>
          </cell>
          <cell r="S505">
            <v>17</v>
          </cell>
          <cell r="T505">
            <v>153</v>
          </cell>
          <cell r="U505">
            <v>178.5</v>
          </cell>
          <cell r="V505">
            <v>136</v>
          </cell>
          <cell r="W505">
            <v>178.5</v>
          </cell>
          <cell r="X505">
            <v>119</v>
          </cell>
          <cell r="Y505">
            <v>59.5</v>
          </cell>
          <cell r="Z505">
            <v>178.5</v>
          </cell>
          <cell r="AA505">
            <v>170</v>
          </cell>
          <cell r="AB505">
            <v>153</v>
          </cell>
          <cell r="AC505">
            <v>170</v>
          </cell>
          <cell r="AD505">
            <v>17</v>
          </cell>
          <cell r="AE505">
            <v>47551</v>
          </cell>
          <cell r="AF505" t="str">
            <v>PIVIJAY</v>
          </cell>
          <cell r="AG505" t="str">
            <v>Alcaldias,Gobernaciones</v>
          </cell>
          <cell r="AH505" t="str">
            <v>SI</v>
          </cell>
        </row>
        <row r="506">
          <cell r="F506">
            <v>4705551172</v>
          </cell>
          <cell r="G506" t="str">
            <v>ALCALDIA MUNICIPAL</v>
          </cell>
          <cell r="H506" t="str">
            <v>CAMILO  VELASQUEZ</v>
          </cell>
          <cell r="I506" t="str">
            <v>FRENTE A LA IGLESIA</v>
          </cell>
          <cell r="J506" t="str">
            <v>3007912454</v>
          </cell>
          <cell r="K506" t="str">
            <v>420015000005</v>
          </cell>
          <cell r="L506" t="str">
            <v>DESAYUNO</v>
          </cell>
          <cell r="M506" t="str">
            <v>C-320-1504-5-0-1</v>
          </cell>
          <cell r="N506" t="str">
            <v>PROGRAMA DE ALIMENTACIÓN ESCOLAR - PAE - DESAYUNO.</v>
          </cell>
          <cell r="O506">
            <v>35</v>
          </cell>
          <cell r="P506">
            <v>4497</v>
          </cell>
          <cell r="Q506">
            <v>4497</v>
          </cell>
          <cell r="R506">
            <v>8094.60009765625</v>
          </cell>
          <cell r="S506">
            <v>89.94000244140625</v>
          </cell>
          <cell r="T506">
            <v>809.46002197265625</v>
          </cell>
          <cell r="U506">
            <v>944.3699951171875</v>
          </cell>
          <cell r="V506">
            <v>719.52001953125</v>
          </cell>
          <cell r="W506">
            <v>944.3699951171875</v>
          </cell>
          <cell r="X506">
            <v>629.58001708984375</v>
          </cell>
          <cell r="Y506">
            <v>314.79000854492187</v>
          </cell>
          <cell r="Z506">
            <v>944.3699951171875</v>
          </cell>
          <cell r="AA506">
            <v>899.4000244140625</v>
          </cell>
          <cell r="AB506">
            <v>809.46002197265625</v>
          </cell>
          <cell r="AC506">
            <v>899.4000244140625</v>
          </cell>
          <cell r="AD506">
            <v>89.94000244140625</v>
          </cell>
          <cell r="AE506">
            <v>47551</v>
          </cell>
          <cell r="AF506" t="str">
            <v>PIVIJAY</v>
          </cell>
          <cell r="AG506" t="str">
            <v>Alcaldias,Gobernaciones</v>
          </cell>
          <cell r="AH506" t="str">
            <v>SI</v>
          </cell>
        </row>
        <row r="507">
          <cell r="F507">
            <v>4705551173</v>
          </cell>
          <cell r="G507" t="str">
            <v>APF 23 DICIEMBRE</v>
          </cell>
          <cell r="H507" t="str">
            <v>MIRTA   BOLAÑO MARTINEZ</v>
          </cell>
          <cell r="I507" t="str">
            <v>CALLLE 9 Nº 24 - 19</v>
          </cell>
          <cell r="J507" t="str">
            <v xml:space="preserve"> </v>
          </cell>
          <cell r="K507" t="str">
            <v>420004</v>
          </cell>
          <cell r="L507" t="str">
            <v>HOGAR COMUNITARIO - FAMI</v>
          </cell>
          <cell r="M507" t="str">
            <v>C-320-1504-4-0-10</v>
          </cell>
          <cell r="N507" t="str">
            <v>HCB - FAMI.</v>
          </cell>
          <cell r="O507">
            <v>5</v>
          </cell>
          <cell r="P507">
            <v>65</v>
          </cell>
          <cell r="Q507">
            <v>130</v>
          </cell>
          <cell r="R507">
            <v>986.70001220703125</v>
          </cell>
          <cell r="S507">
            <v>0</v>
          </cell>
          <cell r="T507">
            <v>89.699996948242188</v>
          </cell>
          <cell r="U507">
            <v>89.699996948242188</v>
          </cell>
          <cell r="V507">
            <v>89.699996948242188</v>
          </cell>
          <cell r="W507">
            <v>89.699996948242188</v>
          </cell>
          <cell r="X507">
            <v>89.699996948242188</v>
          </cell>
          <cell r="Y507">
            <v>89.699996948242188</v>
          </cell>
          <cell r="Z507">
            <v>89.699996948242188</v>
          </cell>
          <cell r="AA507">
            <v>89.699996948242188</v>
          </cell>
          <cell r="AB507">
            <v>89.699996948242188</v>
          </cell>
          <cell r="AC507">
            <v>89.699996948242188</v>
          </cell>
          <cell r="AD507">
            <v>89.699996948242188</v>
          </cell>
          <cell r="AE507">
            <v>47551</v>
          </cell>
          <cell r="AF507" t="str">
            <v>PIVIJAY</v>
          </cell>
          <cell r="AG507" t="str">
            <v>Asociaciones Padres de Familia</v>
          </cell>
          <cell r="AH507" t="str">
            <v>SI</v>
          </cell>
        </row>
        <row r="508">
          <cell r="F508">
            <v>4705551174</v>
          </cell>
          <cell r="G508" t="str">
            <v>APF 24 ENERO</v>
          </cell>
          <cell r="H508" t="str">
            <v>ZEYDIS   CARPIO POLO</v>
          </cell>
          <cell r="I508" t="str">
            <v>CALLE 25 Nº 19B-52</v>
          </cell>
          <cell r="J508" t="str">
            <v xml:space="preserve"> 3004755145</v>
          </cell>
          <cell r="K508" t="str">
            <v>42000500000102</v>
          </cell>
          <cell r="L508" t="str">
            <v>HCB - FAMILIARES MEDIO TIEMPO</v>
          </cell>
          <cell r="M508" t="str">
            <v>C-320-1504-4-0-12</v>
          </cell>
          <cell r="N508" t="str">
            <v>HCB - TRADICIONALES FAMILIARES MEDIO TIEMPO.</v>
          </cell>
          <cell r="O508">
            <v>10</v>
          </cell>
          <cell r="P508">
            <v>120</v>
          </cell>
          <cell r="Q508">
            <v>120</v>
          </cell>
          <cell r="R508">
            <v>1042.199951171875</v>
          </cell>
          <cell r="S508">
            <v>0</v>
          </cell>
          <cell r="T508">
            <v>145.80000305175781</v>
          </cell>
          <cell r="U508">
            <v>37.799999237060547</v>
          </cell>
          <cell r="V508">
            <v>145.80000305175781</v>
          </cell>
          <cell r="W508">
            <v>46.799999237060547</v>
          </cell>
          <cell r="X508">
            <v>34.200000762939453</v>
          </cell>
          <cell r="Y508">
            <v>37.799999237060547</v>
          </cell>
          <cell r="Z508">
            <v>145.80000305175781</v>
          </cell>
          <cell r="AA508">
            <v>144</v>
          </cell>
          <cell r="AB508">
            <v>147.60000610351562</v>
          </cell>
          <cell r="AC508">
            <v>153</v>
          </cell>
          <cell r="AD508">
            <v>3.5999999046325684</v>
          </cell>
          <cell r="AE508">
            <v>47551</v>
          </cell>
          <cell r="AF508" t="str">
            <v>PIVIJAY</v>
          </cell>
          <cell r="AG508" t="str">
            <v>Asociaciones Padres de Familia</v>
          </cell>
          <cell r="AH508" t="str">
            <v>SI</v>
          </cell>
        </row>
        <row r="509">
          <cell r="F509">
            <v>4705551175</v>
          </cell>
          <cell r="G509" t="str">
            <v>APF CARMEN DEL M</v>
          </cell>
          <cell r="H509" t="str">
            <v>PAOLA MARIA GAMEZ SANTODOMINGO</v>
          </cell>
          <cell r="I509" t="str">
            <v>CARMEN DEL MAGDALENA</v>
          </cell>
          <cell r="J509" t="str">
            <v xml:space="preserve"> </v>
          </cell>
          <cell r="K509" t="str">
            <v>42000500000102</v>
          </cell>
          <cell r="L509" t="str">
            <v>HCB - FAMILIARES MEDIO TIEMPO</v>
          </cell>
          <cell r="M509" t="str">
            <v>C-320-1504-4-0-12</v>
          </cell>
          <cell r="N509" t="str">
            <v>HCB - TRADICIONALES FAMILIARES MEDIO TIEMPO.</v>
          </cell>
          <cell r="O509">
            <v>9</v>
          </cell>
          <cell r="P509">
            <v>108</v>
          </cell>
          <cell r="Q509">
            <v>108</v>
          </cell>
          <cell r="R509">
            <v>937.97998046875</v>
          </cell>
          <cell r="S509">
            <v>0</v>
          </cell>
          <cell r="T509">
            <v>131.22000122070312</v>
          </cell>
          <cell r="U509">
            <v>34.020000457763672</v>
          </cell>
          <cell r="V509">
            <v>131.22000122070312</v>
          </cell>
          <cell r="W509">
            <v>42.119998931884766</v>
          </cell>
          <cell r="X509">
            <v>30.780000686645508</v>
          </cell>
          <cell r="Y509">
            <v>34.020000457763672</v>
          </cell>
          <cell r="Z509">
            <v>131.22000122070312</v>
          </cell>
          <cell r="AA509">
            <v>129.60000610351562</v>
          </cell>
          <cell r="AB509">
            <v>132.83999633789062</v>
          </cell>
          <cell r="AC509">
            <v>137.69999694824219</v>
          </cell>
          <cell r="AD509">
            <v>3.2400000095367432</v>
          </cell>
          <cell r="AE509">
            <v>47551</v>
          </cell>
          <cell r="AF509" t="str">
            <v>PIVIJAY</v>
          </cell>
          <cell r="AG509" t="str">
            <v>Asociaciones Padres de Familia</v>
          </cell>
          <cell r="AH509" t="str">
            <v>SI</v>
          </cell>
        </row>
        <row r="510">
          <cell r="F510">
            <v>4705551176</v>
          </cell>
          <cell r="G510" t="str">
            <v>APF GARRAPA</v>
          </cell>
          <cell r="H510" t="str">
            <v>ISABEL  MARIA PERTUZ CASTRO</v>
          </cell>
          <cell r="I510" t="str">
            <v>CORREGIMIENTO GARRAPATA</v>
          </cell>
          <cell r="J510" t="str">
            <v/>
          </cell>
          <cell r="K510" t="str">
            <v>42000500000102</v>
          </cell>
          <cell r="L510" t="str">
            <v>HCB - FAMILIARES MEDIO TIEMPO</v>
          </cell>
          <cell r="M510" t="str">
            <v>C-320-1504-4-0-12</v>
          </cell>
          <cell r="N510" t="str">
            <v>HCB - TRADICIONALES FAMILIARES MEDIO TIEMPO.</v>
          </cell>
          <cell r="O510">
            <v>9</v>
          </cell>
          <cell r="P510">
            <v>108</v>
          </cell>
          <cell r="Q510">
            <v>108</v>
          </cell>
          <cell r="R510">
            <v>937.97998046875</v>
          </cell>
          <cell r="S510">
            <v>0</v>
          </cell>
          <cell r="T510">
            <v>131.22000122070312</v>
          </cell>
          <cell r="U510">
            <v>34.020000457763672</v>
          </cell>
          <cell r="V510">
            <v>131.22000122070312</v>
          </cell>
          <cell r="W510">
            <v>42.119998931884766</v>
          </cell>
          <cell r="X510">
            <v>30.780000686645508</v>
          </cell>
          <cell r="Y510">
            <v>34.020000457763672</v>
          </cell>
          <cell r="Z510">
            <v>131.22000122070312</v>
          </cell>
          <cell r="AA510">
            <v>129.60000610351562</v>
          </cell>
          <cell r="AB510">
            <v>132.83999633789062</v>
          </cell>
          <cell r="AC510">
            <v>137.69999694824219</v>
          </cell>
          <cell r="AD510">
            <v>3.2400000095367432</v>
          </cell>
          <cell r="AE510">
            <v>47551</v>
          </cell>
          <cell r="AF510" t="str">
            <v>PIVIJAY</v>
          </cell>
          <cell r="AG510" t="str">
            <v>Asociaciones Padres de Familia</v>
          </cell>
          <cell r="AH510" t="str">
            <v>SI</v>
          </cell>
        </row>
        <row r="511">
          <cell r="F511">
            <v>4705551177</v>
          </cell>
          <cell r="G511" t="str">
            <v>APF JAGUEY</v>
          </cell>
          <cell r="H511" t="str">
            <v>CECILIA  CABALLERO</v>
          </cell>
          <cell r="I511" t="str">
            <v>CARRERA 6 No. 9-20</v>
          </cell>
          <cell r="J511" t="str">
            <v xml:space="preserve"> 3145512977</v>
          </cell>
          <cell r="K511" t="str">
            <v>420004</v>
          </cell>
          <cell r="L511" t="str">
            <v>HOGAR COMUNITARIO - FAMI</v>
          </cell>
          <cell r="M511" t="str">
            <v>C-320-1504-4-0-10</v>
          </cell>
          <cell r="N511" t="str">
            <v>HCB - FAMI.</v>
          </cell>
          <cell r="O511">
            <v>6</v>
          </cell>
          <cell r="P511">
            <v>78</v>
          </cell>
          <cell r="Q511">
            <v>156</v>
          </cell>
          <cell r="R511">
            <v>1184.0400390625</v>
          </cell>
          <cell r="S511">
            <v>0</v>
          </cell>
          <cell r="T511">
            <v>107.63999938964844</v>
          </cell>
          <cell r="U511">
            <v>107.63999938964844</v>
          </cell>
          <cell r="V511">
            <v>107.63999938964844</v>
          </cell>
          <cell r="W511">
            <v>107.63999938964844</v>
          </cell>
          <cell r="X511">
            <v>107.63999938964844</v>
          </cell>
          <cell r="Y511">
            <v>107.63999938964844</v>
          </cell>
          <cell r="Z511">
            <v>107.63999938964844</v>
          </cell>
          <cell r="AA511">
            <v>107.63999938964844</v>
          </cell>
          <cell r="AB511">
            <v>107.63999938964844</v>
          </cell>
          <cell r="AC511">
            <v>107.63999938964844</v>
          </cell>
          <cell r="AD511">
            <v>107.63999938964844</v>
          </cell>
          <cell r="AE511">
            <v>47551</v>
          </cell>
          <cell r="AF511" t="str">
            <v>PIVIJAY</v>
          </cell>
          <cell r="AG511" t="str">
            <v>Asociaciones Padres de Familia</v>
          </cell>
          <cell r="AH511" t="str">
            <v>SI</v>
          </cell>
        </row>
        <row r="512">
          <cell r="F512">
            <v>4705551177</v>
          </cell>
          <cell r="G512" t="str">
            <v>APF JAGUEY</v>
          </cell>
          <cell r="H512" t="str">
            <v>CECILIA  CABALLERO</v>
          </cell>
          <cell r="I512" t="str">
            <v>CARRERA 6 No. 9-20</v>
          </cell>
          <cell r="J512" t="str">
            <v xml:space="preserve"> 3145512977</v>
          </cell>
          <cell r="K512" t="str">
            <v>42000500000102</v>
          </cell>
          <cell r="L512" t="str">
            <v>HCB - FAMILIARES MEDIO TIEMPO</v>
          </cell>
          <cell r="M512" t="str">
            <v>C-320-1504-4-0-12</v>
          </cell>
          <cell r="N512" t="str">
            <v>HCB - TRADICIONALES FAMILIARES MEDIO TIEMPO.</v>
          </cell>
          <cell r="O512">
            <v>10</v>
          </cell>
          <cell r="P512">
            <v>120</v>
          </cell>
          <cell r="Q512">
            <v>120</v>
          </cell>
          <cell r="R512">
            <v>1042.199951171875</v>
          </cell>
          <cell r="S512">
            <v>0</v>
          </cell>
          <cell r="T512">
            <v>145.80000305175781</v>
          </cell>
          <cell r="U512">
            <v>37.799999237060547</v>
          </cell>
          <cell r="V512">
            <v>145.80000305175781</v>
          </cell>
          <cell r="W512">
            <v>46.799999237060547</v>
          </cell>
          <cell r="X512">
            <v>34.200000762939453</v>
          </cell>
          <cell r="Y512">
            <v>37.799999237060547</v>
          </cell>
          <cell r="Z512">
            <v>145.80000305175781</v>
          </cell>
          <cell r="AA512">
            <v>144</v>
          </cell>
          <cell r="AB512">
            <v>147.60000610351562</v>
          </cell>
          <cell r="AC512">
            <v>153</v>
          </cell>
          <cell r="AD512">
            <v>3.5999999046325684</v>
          </cell>
          <cell r="AE512">
            <v>47551</v>
          </cell>
          <cell r="AF512" t="str">
            <v>PIVIJAY</v>
          </cell>
          <cell r="AG512" t="str">
            <v>Asociaciones Padres de Familia</v>
          </cell>
          <cell r="AH512" t="str">
            <v>SI</v>
          </cell>
        </row>
        <row r="513">
          <cell r="F513">
            <v>4705551178</v>
          </cell>
          <cell r="G513" t="str">
            <v>APF LA BONGA</v>
          </cell>
          <cell r="H513" t="str">
            <v>ISABEL   ROJANO LOZANO</v>
          </cell>
          <cell r="I513" t="str">
            <v>CALLE 22 No 8  CRA 8  Esquina.</v>
          </cell>
          <cell r="J513" t="str">
            <v xml:space="preserve"> </v>
          </cell>
          <cell r="K513" t="str">
            <v>420004</v>
          </cell>
          <cell r="L513" t="str">
            <v>HOGAR COMUNITARIO - FAMI</v>
          </cell>
          <cell r="M513" t="str">
            <v>C-320-1504-4-0-10</v>
          </cell>
          <cell r="N513" t="str">
            <v>HCB - FAMI.</v>
          </cell>
          <cell r="O513">
            <v>5</v>
          </cell>
          <cell r="P513">
            <v>65</v>
          </cell>
          <cell r="Q513">
            <v>130</v>
          </cell>
          <cell r="R513">
            <v>986.70001220703125</v>
          </cell>
          <cell r="S513">
            <v>0</v>
          </cell>
          <cell r="T513">
            <v>89.699996948242188</v>
          </cell>
          <cell r="U513">
            <v>89.699996948242188</v>
          </cell>
          <cell r="V513">
            <v>89.699996948242188</v>
          </cell>
          <cell r="W513">
            <v>89.699996948242188</v>
          </cell>
          <cell r="X513">
            <v>89.699996948242188</v>
          </cell>
          <cell r="Y513">
            <v>89.699996948242188</v>
          </cell>
          <cell r="Z513">
            <v>89.699996948242188</v>
          </cell>
          <cell r="AA513">
            <v>89.699996948242188</v>
          </cell>
          <cell r="AB513">
            <v>89.699996948242188</v>
          </cell>
          <cell r="AC513">
            <v>89.699996948242188</v>
          </cell>
          <cell r="AD513">
            <v>89.699996948242188</v>
          </cell>
          <cell r="AE513">
            <v>47551</v>
          </cell>
          <cell r="AF513" t="str">
            <v>PIVIJAY</v>
          </cell>
          <cell r="AG513" t="str">
            <v>Fundaciones ONG</v>
          </cell>
          <cell r="AH513" t="str">
            <v>SI</v>
          </cell>
        </row>
        <row r="514">
          <cell r="F514">
            <v>4705551178</v>
          </cell>
          <cell r="G514" t="str">
            <v>APF LA BONGA</v>
          </cell>
          <cell r="H514" t="str">
            <v>ISABEL   ROJANO LOZANO</v>
          </cell>
          <cell r="I514" t="str">
            <v>CALLE 22 No 8  CRA 8  Esquina.</v>
          </cell>
          <cell r="J514" t="str">
            <v xml:space="preserve"> </v>
          </cell>
          <cell r="K514" t="str">
            <v>42000500000102</v>
          </cell>
          <cell r="L514" t="str">
            <v>HCB - FAMILIARES MEDIO TIEMPO</v>
          </cell>
          <cell r="M514" t="str">
            <v>C-320-1504-4-0-12</v>
          </cell>
          <cell r="N514" t="str">
            <v>HCB - TRADICIONALES FAMILIARES MEDIO TIEMPO.</v>
          </cell>
          <cell r="O514">
            <v>8</v>
          </cell>
          <cell r="P514">
            <v>96</v>
          </cell>
          <cell r="Q514">
            <v>96</v>
          </cell>
          <cell r="R514">
            <v>833.760009765625</v>
          </cell>
          <cell r="S514">
            <v>0</v>
          </cell>
          <cell r="T514">
            <v>116.63999938964844</v>
          </cell>
          <cell r="U514">
            <v>30.239999771118164</v>
          </cell>
          <cell r="V514">
            <v>116.63999938964844</v>
          </cell>
          <cell r="W514">
            <v>37.439998626708984</v>
          </cell>
          <cell r="X514">
            <v>27.360000610351563</v>
          </cell>
          <cell r="Y514">
            <v>30.239999771118164</v>
          </cell>
          <cell r="Z514">
            <v>116.63999938964844</v>
          </cell>
          <cell r="AA514">
            <v>115.19999694824219</v>
          </cell>
          <cell r="AB514">
            <v>118.08000183105469</v>
          </cell>
          <cell r="AC514">
            <v>122.40000152587891</v>
          </cell>
          <cell r="AD514">
            <v>2.880000114440918</v>
          </cell>
          <cell r="AE514">
            <v>47551</v>
          </cell>
          <cell r="AF514" t="str">
            <v>PIVIJAY</v>
          </cell>
          <cell r="AG514" t="str">
            <v>Fundaciones ONG</v>
          </cell>
          <cell r="AH514" t="str">
            <v>SI</v>
          </cell>
        </row>
        <row r="515">
          <cell r="F515">
            <v>4705551180</v>
          </cell>
          <cell r="G515" t="str">
            <v>APF LOS ROBLES</v>
          </cell>
          <cell r="H515" t="str">
            <v>PRUDENCIA   JARABA GUETTE</v>
          </cell>
          <cell r="I515" t="str">
            <v>CALLE 18A Nº 19B - 41</v>
          </cell>
          <cell r="J515" t="str">
            <v xml:space="preserve"> </v>
          </cell>
          <cell r="K515" t="str">
            <v>420004</v>
          </cell>
          <cell r="L515" t="str">
            <v>HOGAR COMUNITARIO - FAMI</v>
          </cell>
          <cell r="M515" t="str">
            <v>C-320-1504-4-0-10</v>
          </cell>
          <cell r="N515" t="str">
            <v>HCB - FAMI.</v>
          </cell>
          <cell r="O515">
            <v>6</v>
          </cell>
          <cell r="P515">
            <v>78</v>
          </cell>
          <cell r="Q515">
            <v>156</v>
          </cell>
          <cell r="R515">
            <v>1184.0400390625</v>
          </cell>
          <cell r="S515">
            <v>0</v>
          </cell>
          <cell r="T515">
            <v>107.63999938964844</v>
          </cell>
          <cell r="U515">
            <v>107.63999938964844</v>
          </cell>
          <cell r="V515">
            <v>107.63999938964844</v>
          </cell>
          <cell r="W515">
            <v>107.63999938964844</v>
          </cell>
          <cell r="X515">
            <v>107.63999938964844</v>
          </cell>
          <cell r="Y515">
            <v>107.63999938964844</v>
          </cell>
          <cell r="Z515">
            <v>107.63999938964844</v>
          </cell>
          <cell r="AA515">
            <v>107.63999938964844</v>
          </cell>
          <cell r="AB515">
            <v>107.63999938964844</v>
          </cell>
          <cell r="AC515">
            <v>107.63999938964844</v>
          </cell>
          <cell r="AD515">
            <v>107.63999938964844</v>
          </cell>
          <cell r="AE515">
            <v>47551</v>
          </cell>
          <cell r="AF515" t="str">
            <v>PIVIJAY</v>
          </cell>
          <cell r="AG515" t="str">
            <v>Asociaciones Padres de Familia</v>
          </cell>
          <cell r="AH515" t="str">
            <v>SI</v>
          </cell>
        </row>
        <row r="516">
          <cell r="F516">
            <v>4705551180</v>
          </cell>
          <cell r="G516" t="str">
            <v>APF LOS ROBLES</v>
          </cell>
          <cell r="H516" t="str">
            <v>PRUDENCIA   JARABA GUETTE</v>
          </cell>
          <cell r="I516" t="str">
            <v>CALLE 18A Nº 19B - 41</v>
          </cell>
          <cell r="J516" t="str">
            <v xml:space="preserve"> </v>
          </cell>
          <cell r="K516" t="str">
            <v>42000500000102</v>
          </cell>
          <cell r="L516" t="str">
            <v>HCB - FAMILIARES MEDIO TIEMPO</v>
          </cell>
          <cell r="M516" t="str">
            <v>C-320-1504-4-0-12</v>
          </cell>
          <cell r="N516" t="str">
            <v>HCB - TRADICIONALES FAMILIARES MEDIO TIEMPO.</v>
          </cell>
          <cell r="O516">
            <v>10</v>
          </cell>
          <cell r="P516">
            <v>120</v>
          </cell>
          <cell r="Q516">
            <v>120</v>
          </cell>
          <cell r="R516">
            <v>1042.199951171875</v>
          </cell>
          <cell r="S516">
            <v>0</v>
          </cell>
          <cell r="T516">
            <v>145.80000305175781</v>
          </cell>
          <cell r="U516">
            <v>37.799999237060547</v>
          </cell>
          <cell r="V516">
            <v>145.80000305175781</v>
          </cell>
          <cell r="W516">
            <v>46.799999237060547</v>
          </cell>
          <cell r="X516">
            <v>34.200000762939453</v>
          </cell>
          <cell r="Y516">
            <v>37.799999237060547</v>
          </cell>
          <cell r="Z516">
            <v>145.80000305175781</v>
          </cell>
          <cell r="AA516">
            <v>144</v>
          </cell>
          <cell r="AB516">
            <v>147.60000610351562</v>
          </cell>
          <cell r="AC516">
            <v>153</v>
          </cell>
          <cell r="AD516">
            <v>3.5999999046325684</v>
          </cell>
          <cell r="AE516">
            <v>47551</v>
          </cell>
          <cell r="AF516" t="str">
            <v>PIVIJAY</v>
          </cell>
          <cell r="AG516" t="str">
            <v>Asociaciones Padres de Familia</v>
          </cell>
          <cell r="AH516" t="str">
            <v>SI</v>
          </cell>
        </row>
        <row r="517">
          <cell r="F517">
            <v>4705551181</v>
          </cell>
          <cell r="G517" t="str">
            <v>APF MEDIA LUNA</v>
          </cell>
          <cell r="H517" t="str">
            <v>LILIANA   MONSALVO</v>
          </cell>
          <cell r="I517" t="str">
            <v xml:space="preserve">CALLE 5 </v>
          </cell>
          <cell r="J517" t="str">
            <v xml:space="preserve"> 3126419259</v>
          </cell>
          <cell r="K517" t="str">
            <v>42000500000102</v>
          </cell>
          <cell r="L517" t="str">
            <v>HCB - FAMILIARES MEDIO TIEMPO</v>
          </cell>
          <cell r="M517" t="str">
            <v>C-320-1504-4-0-12</v>
          </cell>
          <cell r="N517" t="str">
            <v>HCB - TRADICIONALES FAMILIARES MEDIO TIEMPO.</v>
          </cell>
          <cell r="O517">
            <v>6</v>
          </cell>
          <cell r="P517">
            <v>72</v>
          </cell>
          <cell r="Q517">
            <v>72</v>
          </cell>
          <cell r="R517">
            <v>625.32000732421875</v>
          </cell>
          <cell r="S517">
            <v>0</v>
          </cell>
          <cell r="T517">
            <v>87.480003356933594</v>
          </cell>
          <cell r="U517">
            <v>22.680000305175781</v>
          </cell>
          <cell r="V517">
            <v>87.480003356933594</v>
          </cell>
          <cell r="W517">
            <v>28.079999923706055</v>
          </cell>
          <cell r="X517">
            <v>20.520000457763672</v>
          </cell>
          <cell r="Y517">
            <v>22.680000305175781</v>
          </cell>
          <cell r="Z517">
            <v>87.480003356933594</v>
          </cell>
          <cell r="AA517">
            <v>86.400001525878906</v>
          </cell>
          <cell r="AB517">
            <v>88.55999755859375</v>
          </cell>
          <cell r="AC517">
            <v>91.800003051757813</v>
          </cell>
          <cell r="AD517">
            <v>2.1600000858306885</v>
          </cell>
          <cell r="AE517">
            <v>47551</v>
          </cell>
          <cell r="AF517" t="str">
            <v>PIVIJAY</v>
          </cell>
          <cell r="AG517" t="str">
            <v>Asociaciones Padres de Familia</v>
          </cell>
          <cell r="AH517" t="str">
            <v>SI</v>
          </cell>
        </row>
        <row r="518">
          <cell r="F518">
            <v>4705551181</v>
          </cell>
          <cell r="G518" t="str">
            <v>APF MEDIA LUNA</v>
          </cell>
          <cell r="H518" t="str">
            <v>LILIANA   MONSALVO</v>
          </cell>
          <cell r="I518" t="str">
            <v xml:space="preserve">CALLE 5 </v>
          </cell>
          <cell r="J518" t="str">
            <v xml:space="preserve"> 3126419259</v>
          </cell>
          <cell r="K518" t="str">
            <v>420168000002</v>
          </cell>
          <cell r="L518" t="str">
            <v>CON INFRAESTRUCTURA PARTICULAR</v>
          </cell>
          <cell r="M518" t="str">
            <v>C-320-1504-4-0-28-2</v>
          </cell>
          <cell r="N518" t="str">
            <v>CON INFRAESTRUCTURA PARTICULAR.</v>
          </cell>
          <cell r="O518">
            <v>1</v>
          </cell>
          <cell r="P518">
            <v>120</v>
          </cell>
          <cell r="Q518">
            <v>120</v>
          </cell>
          <cell r="R518">
            <v>781.20001220703125</v>
          </cell>
          <cell r="S518">
            <v>108</v>
          </cell>
          <cell r="T518">
            <v>37.799999237060547</v>
          </cell>
          <cell r="U518">
            <v>37.799999237060547</v>
          </cell>
          <cell r="V518">
            <v>136.80000305175781</v>
          </cell>
          <cell r="W518">
            <v>37.799999237060547</v>
          </cell>
          <cell r="X518">
            <v>25.200000762939453</v>
          </cell>
          <cell r="Y518">
            <v>136.80000305175781</v>
          </cell>
          <cell r="Z518">
            <v>37.799999237060547</v>
          </cell>
          <cell r="AA518">
            <v>36</v>
          </cell>
          <cell r="AB518">
            <v>147.60000610351562</v>
          </cell>
          <cell r="AC518">
            <v>36</v>
          </cell>
          <cell r="AD518">
            <v>3.5999999046325684</v>
          </cell>
          <cell r="AE518">
            <v>47551</v>
          </cell>
          <cell r="AF518" t="str">
            <v>PIVIJAY</v>
          </cell>
          <cell r="AG518" t="str">
            <v>Asociaciones Padres de Familia</v>
          </cell>
          <cell r="AH518" t="str">
            <v>SI</v>
          </cell>
        </row>
        <row r="519">
          <cell r="F519">
            <v>4705551183</v>
          </cell>
          <cell r="G519" t="str">
            <v>APF NUEVA ESPERANZA</v>
          </cell>
          <cell r="H519" t="str">
            <v>YORLANIS JUDITH MERCADO</v>
          </cell>
          <cell r="I519" t="str">
            <v>CALLE  16 Nº 21-05</v>
          </cell>
          <cell r="J519" t="str">
            <v xml:space="preserve"> </v>
          </cell>
          <cell r="K519" t="str">
            <v>42000500000102</v>
          </cell>
          <cell r="L519" t="str">
            <v>HCB - FAMILIARES MEDIO TIEMPO</v>
          </cell>
          <cell r="M519" t="str">
            <v>C-320-1504-4-0-12</v>
          </cell>
          <cell r="N519" t="str">
            <v>HCB - TRADICIONALES FAMILIARES MEDIO TIEMPO.</v>
          </cell>
          <cell r="O519">
            <v>5</v>
          </cell>
          <cell r="P519">
            <v>60</v>
          </cell>
          <cell r="Q519">
            <v>60</v>
          </cell>
          <cell r="R519">
            <v>521.0999755859375</v>
          </cell>
          <cell r="S519">
            <v>0</v>
          </cell>
          <cell r="T519">
            <v>72.900001525878906</v>
          </cell>
          <cell r="U519">
            <v>18.899999618530273</v>
          </cell>
          <cell r="V519">
            <v>72.900001525878906</v>
          </cell>
          <cell r="W519">
            <v>23.399999618530273</v>
          </cell>
          <cell r="X519">
            <v>17.100000381469727</v>
          </cell>
          <cell r="Y519">
            <v>18.899999618530273</v>
          </cell>
          <cell r="Z519">
            <v>72.900001525878906</v>
          </cell>
          <cell r="AA519">
            <v>72</v>
          </cell>
          <cell r="AB519">
            <v>73.800003051757812</v>
          </cell>
          <cell r="AC519">
            <v>76.5</v>
          </cell>
          <cell r="AD519">
            <v>1.7999999523162842</v>
          </cell>
          <cell r="AE519">
            <v>47551</v>
          </cell>
          <cell r="AF519" t="str">
            <v>PIVIJAY</v>
          </cell>
          <cell r="AG519" t="str">
            <v>Asociaciones Padres de Familia</v>
          </cell>
          <cell r="AH519" t="str">
            <v>SI</v>
          </cell>
        </row>
        <row r="520">
          <cell r="F520">
            <v>4705551184</v>
          </cell>
          <cell r="G520" t="str">
            <v>APF PARAISO</v>
          </cell>
          <cell r="H520" t="str">
            <v>PETRONA   BOLAÑOS VILORIA</v>
          </cell>
          <cell r="I520" t="str">
            <v xml:space="preserve"> CALLE RINCON.</v>
          </cell>
          <cell r="J520" t="str">
            <v xml:space="preserve"> </v>
          </cell>
          <cell r="K520" t="str">
            <v>42000500000102</v>
          </cell>
          <cell r="L520" t="str">
            <v>HCB - FAMILIARES MEDIO TIEMPO</v>
          </cell>
          <cell r="M520" t="str">
            <v>C-320-1504-4-0-12</v>
          </cell>
          <cell r="N520" t="str">
            <v>HCB - TRADICIONALES FAMILIARES MEDIO TIEMPO.</v>
          </cell>
          <cell r="O520">
            <v>9</v>
          </cell>
          <cell r="P520">
            <v>108</v>
          </cell>
          <cell r="Q520">
            <v>108</v>
          </cell>
          <cell r="R520">
            <v>937.97998046875</v>
          </cell>
          <cell r="S520">
            <v>0</v>
          </cell>
          <cell r="T520">
            <v>131.22000122070312</v>
          </cell>
          <cell r="U520">
            <v>34.020000457763672</v>
          </cell>
          <cell r="V520">
            <v>131.22000122070312</v>
          </cell>
          <cell r="W520">
            <v>42.119998931884766</v>
          </cell>
          <cell r="X520">
            <v>30.780000686645508</v>
          </cell>
          <cell r="Y520">
            <v>34.020000457763672</v>
          </cell>
          <cell r="Z520">
            <v>131.22000122070312</v>
          </cell>
          <cell r="AA520">
            <v>129.60000610351562</v>
          </cell>
          <cell r="AB520">
            <v>132.83999633789062</v>
          </cell>
          <cell r="AC520">
            <v>137.69999694824219</v>
          </cell>
          <cell r="AD520">
            <v>3.2400000095367432</v>
          </cell>
          <cell r="AE520">
            <v>47551</v>
          </cell>
          <cell r="AF520" t="str">
            <v>PIVIJAY</v>
          </cell>
          <cell r="AG520" t="str">
            <v>Asociaciones Padres de Familia</v>
          </cell>
          <cell r="AH520" t="str">
            <v>SI</v>
          </cell>
        </row>
        <row r="521">
          <cell r="F521">
            <v>4705551185</v>
          </cell>
          <cell r="G521" t="str">
            <v>APF PIÑUELAS</v>
          </cell>
          <cell r="H521" t="str">
            <v>ADELA   MARTINEZ</v>
          </cell>
          <cell r="I521" t="str">
            <v>FRENTE AL PUESTO DE SALUD.</v>
          </cell>
          <cell r="J521" t="str">
            <v xml:space="preserve"> </v>
          </cell>
          <cell r="K521" t="str">
            <v>42000500000102</v>
          </cell>
          <cell r="L521" t="str">
            <v>HCB - FAMILIARES MEDIO TIEMPO</v>
          </cell>
          <cell r="M521" t="str">
            <v>C-320-1504-4-0-12</v>
          </cell>
          <cell r="N521" t="str">
            <v>HCB - TRADICIONALES FAMILIARES MEDIO TIEMPO.</v>
          </cell>
          <cell r="O521">
            <v>9</v>
          </cell>
          <cell r="P521">
            <v>108</v>
          </cell>
          <cell r="Q521">
            <v>108</v>
          </cell>
          <cell r="R521">
            <v>937.97998046875</v>
          </cell>
          <cell r="S521">
            <v>0</v>
          </cell>
          <cell r="T521">
            <v>131.22000122070312</v>
          </cell>
          <cell r="U521">
            <v>34.020000457763672</v>
          </cell>
          <cell r="V521">
            <v>131.22000122070312</v>
          </cell>
          <cell r="W521">
            <v>42.119998931884766</v>
          </cell>
          <cell r="X521">
            <v>30.780000686645508</v>
          </cell>
          <cell r="Y521">
            <v>34.020000457763672</v>
          </cell>
          <cell r="Z521">
            <v>131.22000122070312</v>
          </cell>
          <cell r="AA521">
            <v>129.60000610351562</v>
          </cell>
          <cell r="AB521">
            <v>132.83999633789062</v>
          </cell>
          <cell r="AC521">
            <v>137.69999694824219</v>
          </cell>
          <cell r="AD521">
            <v>3.2400000095367432</v>
          </cell>
          <cell r="AE521">
            <v>47551</v>
          </cell>
          <cell r="AF521" t="str">
            <v>PIVIJAY</v>
          </cell>
          <cell r="AG521" t="str">
            <v>Asociaciones Padres de Familia</v>
          </cell>
          <cell r="AH521" t="str">
            <v>SI</v>
          </cell>
        </row>
        <row r="522">
          <cell r="F522">
            <v>4705551185</v>
          </cell>
          <cell r="G522" t="str">
            <v>APF PIÑUELAS</v>
          </cell>
          <cell r="H522" t="str">
            <v>ADELA   MARTINEZ</v>
          </cell>
          <cell r="I522" t="str">
            <v>FRENTE AL PUESTO DE SALUD.</v>
          </cell>
          <cell r="J522" t="str">
            <v xml:space="preserve"> </v>
          </cell>
          <cell r="K522" t="str">
            <v>42005400000102</v>
          </cell>
          <cell r="L522" t="str">
            <v>HCB - FAMILIARES MEDIO TIEMPO - DESPL</v>
          </cell>
          <cell r="M522" t="str">
            <v>C-320-1504-2-0-2-6</v>
          </cell>
          <cell r="N522" t="str">
            <v>HCB - TRADICIONALES FAMILIARES MEDIO TIEMPO - DESPLAZADOS.</v>
          </cell>
          <cell r="O522">
            <v>2</v>
          </cell>
          <cell r="P522">
            <v>24</v>
          </cell>
          <cell r="Q522">
            <v>24</v>
          </cell>
          <cell r="R522">
            <v>229.67999267578125</v>
          </cell>
          <cell r="S522">
            <v>0</v>
          </cell>
          <cell r="T522">
            <v>29.159999847412109</v>
          </cell>
          <cell r="U522">
            <v>7.559999942779541</v>
          </cell>
          <cell r="V522">
            <v>29.159999847412109</v>
          </cell>
          <cell r="W522">
            <v>9.3599996566772461</v>
          </cell>
          <cell r="X522">
            <v>26.639999389648437</v>
          </cell>
          <cell r="Y522">
            <v>9</v>
          </cell>
          <cell r="Z522">
            <v>29.159999847412109</v>
          </cell>
          <cell r="AA522">
            <v>28.799999237060547</v>
          </cell>
          <cell r="AB522">
            <v>29.520000457763672</v>
          </cell>
          <cell r="AC522">
            <v>30.600000381469727</v>
          </cell>
          <cell r="AD522">
            <v>0.72000002861022949</v>
          </cell>
          <cell r="AE522">
            <v>47551</v>
          </cell>
          <cell r="AF522" t="str">
            <v>PIVIJAY</v>
          </cell>
          <cell r="AG522" t="str">
            <v>Asociaciones Padres de Familia</v>
          </cell>
          <cell r="AH522" t="str">
            <v>SI</v>
          </cell>
        </row>
        <row r="523">
          <cell r="F523">
            <v>4705551186</v>
          </cell>
          <cell r="G523" t="str">
            <v>HOGAR MULTIPLE MARIPOSAS DE COLORES</v>
          </cell>
          <cell r="H523" t="str">
            <v>MIRTA  BOLAÑO MARTINEZ</v>
          </cell>
          <cell r="I523" t="str">
            <v>CALLE 5 CRA. 23 ESQUINA</v>
          </cell>
          <cell r="J523" t="str">
            <v>3114191978</v>
          </cell>
          <cell r="K523" t="str">
            <v>420168000002</v>
          </cell>
          <cell r="L523" t="str">
            <v>CON INFRAESTRUCTURA PARTICULAR</v>
          </cell>
          <cell r="M523" t="str">
            <v>C-320-1504-4-0-28-2</v>
          </cell>
          <cell r="N523" t="str">
            <v>CON INFRAESTRUCTURA PARTICULAR.</v>
          </cell>
          <cell r="O523">
            <v>1</v>
          </cell>
          <cell r="P523">
            <v>168</v>
          </cell>
          <cell r="Q523">
            <v>168</v>
          </cell>
          <cell r="R523">
            <v>1093.6800537109375</v>
          </cell>
          <cell r="S523">
            <v>151.19999694824219</v>
          </cell>
          <cell r="T523">
            <v>52.919998168945313</v>
          </cell>
          <cell r="U523">
            <v>52.919998168945313</v>
          </cell>
          <cell r="V523">
            <v>191.52000427246094</v>
          </cell>
          <cell r="W523">
            <v>52.919998168945313</v>
          </cell>
          <cell r="X523">
            <v>35.279998779296875</v>
          </cell>
          <cell r="Y523">
            <v>191.52000427246094</v>
          </cell>
          <cell r="Z523">
            <v>52.919998168945313</v>
          </cell>
          <cell r="AA523">
            <v>50.400001525878906</v>
          </cell>
          <cell r="AB523">
            <v>206.63999938964844</v>
          </cell>
          <cell r="AC523">
            <v>50.400001525878906</v>
          </cell>
          <cell r="AD523">
            <v>5.0399999618530273</v>
          </cell>
          <cell r="AE523">
            <v>47551</v>
          </cell>
          <cell r="AF523" t="str">
            <v>PIVIJAY</v>
          </cell>
          <cell r="AG523" t="str">
            <v>Unidades Servicios</v>
          </cell>
          <cell r="AH523" t="str">
            <v>SI</v>
          </cell>
        </row>
        <row r="524">
          <cell r="F524">
            <v>4705551189</v>
          </cell>
          <cell r="G524" t="str">
            <v>APF SHILLER</v>
          </cell>
          <cell r="H524" t="str">
            <v>ADONILDA   MONTENEGRO BARRIOS</v>
          </cell>
          <cell r="I524" t="str">
            <v>CALLE 2 Nº 13 - 16</v>
          </cell>
          <cell r="J524" t="str">
            <v xml:space="preserve"> </v>
          </cell>
          <cell r="K524" t="str">
            <v>420004</v>
          </cell>
          <cell r="L524" t="str">
            <v>HOGAR COMUNITARIO - FAMI</v>
          </cell>
          <cell r="M524" t="str">
            <v>C-320-1504-4-0-10</v>
          </cell>
          <cell r="N524" t="str">
            <v>HCB - FAMI.</v>
          </cell>
          <cell r="O524">
            <v>4</v>
          </cell>
          <cell r="P524">
            <v>52</v>
          </cell>
          <cell r="Q524">
            <v>104</v>
          </cell>
          <cell r="R524">
            <v>789.3599853515625</v>
          </cell>
          <cell r="S524">
            <v>0</v>
          </cell>
          <cell r="T524">
            <v>71.760002136230469</v>
          </cell>
          <cell r="U524">
            <v>71.760002136230469</v>
          </cell>
          <cell r="V524">
            <v>71.760002136230469</v>
          </cell>
          <cell r="W524">
            <v>71.760002136230469</v>
          </cell>
          <cell r="X524">
            <v>71.760002136230469</v>
          </cell>
          <cell r="Y524">
            <v>71.760002136230469</v>
          </cell>
          <cell r="Z524">
            <v>71.760002136230469</v>
          </cell>
          <cell r="AA524">
            <v>71.760002136230469</v>
          </cell>
          <cell r="AB524">
            <v>71.760002136230469</v>
          </cell>
          <cell r="AC524">
            <v>71.760002136230469</v>
          </cell>
          <cell r="AD524">
            <v>71.760002136230469</v>
          </cell>
          <cell r="AE524">
            <v>47551</v>
          </cell>
          <cell r="AF524" t="str">
            <v>PIVIJAY</v>
          </cell>
          <cell r="AG524" t="str">
            <v>Asociaciones Padres de Familia</v>
          </cell>
          <cell r="AH524" t="str">
            <v>SI</v>
          </cell>
        </row>
        <row r="525">
          <cell r="F525">
            <v>4705551189</v>
          </cell>
          <cell r="G525" t="str">
            <v>APF SHILLER</v>
          </cell>
          <cell r="H525" t="str">
            <v>ADONILDA   MONTENEGRO BARRIOS</v>
          </cell>
          <cell r="I525" t="str">
            <v>CALLE 2 Nº 13 - 16</v>
          </cell>
          <cell r="J525" t="str">
            <v xml:space="preserve"> </v>
          </cell>
          <cell r="K525" t="str">
            <v>42000500000102</v>
          </cell>
          <cell r="L525" t="str">
            <v>HCB - FAMILIARES MEDIO TIEMPO</v>
          </cell>
          <cell r="M525" t="str">
            <v>C-320-1504-4-0-12</v>
          </cell>
          <cell r="N525" t="str">
            <v>HCB - TRADICIONALES FAMILIARES MEDIO TIEMPO.</v>
          </cell>
          <cell r="O525">
            <v>8</v>
          </cell>
          <cell r="P525">
            <v>96</v>
          </cell>
          <cell r="Q525">
            <v>96</v>
          </cell>
          <cell r="R525">
            <v>833.760009765625</v>
          </cell>
          <cell r="S525">
            <v>0</v>
          </cell>
          <cell r="T525">
            <v>116.63999938964844</v>
          </cell>
          <cell r="U525">
            <v>30.239999771118164</v>
          </cell>
          <cell r="V525">
            <v>116.63999938964844</v>
          </cell>
          <cell r="W525">
            <v>37.439998626708984</v>
          </cell>
          <cell r="X525">
            <v>27.360000610351563</v>
          </cell>
          <cell r="Y525">
            <v>30.239999771118164</v>
          </cell>
          <cell r="Z525">
            <v>116.63999938964844</v>
          </cell>
          <cell r="AA525">
            <v>115.19999694824219</v>
          </cell>
          <cell r="AB525">
            <v>118.08000183105469</v>
          </cell>
          <cell r="AC525">
            <v>122.40000152587891</v>
          </cell>
          <cell r="AD525">
            <v>2.880000114440918</v>
          </cell>
          <cell r="AE525">
            <v>47551</v>
          </cell>
          <cell r="AF525" t="str">
            <v>PIVIJAY</v>
          </cell>
          <cell r="AG525" t="str">
            <v>Asociaciones Padres de Familia</v>
          </cell>
          <cell r="AH525" t="str">
            <v>SI</v>
          </cell>
        </row>
        <row r="526">
          <cell r="F526">
            <v>4705551190</v>
          </cell>
          <cell r="G526" t="str">
            <v>ESE HOSPITAL SANTANDER HERRERA PIVIJAY</v>
          </cell>
          <cell r="H526" t="str">
            <v>ATALA  ROPAIN</v>
          </cell>
          <cell r="I526" t="str">
            <v>CALLE 14  No 12-46</v>
          </cell>
          <cell r="J526" t="str">
            <v>3002055539</v>
          </cell>
          <cell r="K526" t="str">
            <v>420012000002</v>
          </cell>
          <cell r="L526" t="str">
            <v>ORGANISMOS DE SALUD</v>
          </cell>
          <cell r="M526" t="str">
            <v>C-320-1504-4-0-8</v>
          </cell>
          <cell r="N526" t="str">
            <v>RECUPERACIÓN NUTRICIONAL - ORGANISMOS DE SALUD.</v>
          </cell>
          <cell r="O526">
            <v>1</v>
          </cell>
          <cell r="P526">
            <v>150</v>
          </cell>
          <cell r="Q526">
            <v>300</v>
          </cell>
          <cell r="R526">
            <v>1485</v>
          </cell>
          <cell r="S526">
            <v>0</v>
          </cell>
          <cell r="T526">
            <v>135</v>
          </cell>
          <cell r="U526">
            <v>135</v>
          </cell>
          <cell r="V526">
            <v>135</v>
          </cell>
          <cell r="W526">
            <v>135</v>
          </cell>
          <cell r="X526">
            <v>135</v>
          </cell>
          <cell r="Y526">
            <v>135</v>
          </cell>
          <cell r="Z526">
            <v>135</v>
          </cell>
          <cell r="AA526">
            <v>135</v>
          </cell>
          <cell r="AB526">
            <v>135</v>
          </cell>
          <cell r="AC526">
            <v>135</v>
          </cell>
          <cell r="AD526">
            <v>135</v>
          </cell>
          <cell r="AE526">
            <v>47551</v>
          </cell>
          <cell r="AF526" t="str">
            <v>PIVIJAY</v>
          </cell>
          <cell r="AG526" t="str">
            <v>Hospitales, entes de Salud</v>
          </cell>
          <cell r="AH526" t="str">
            <v>SI</v>
          </cell>
        </row>
        <row r="527">
          <cell r="F527">
            <v>4705551191</v>
          </cell>
          <cell r="G527" t="str">
            <v>HOGAR INFANTIL</v>
          </cell>
          <cell r="H527" t="str">
            <v>JOSEFINA ESTHER CANTILLO DE LA HOZ</v>
          </cell>
          <cell r="I527" t="str">
            <v>Calle 14 No. 19-26</v>
          </cell>
          <cell r="J527" t="str">
            <v>3002130237</v>
          </cell>
          <cell r="K527" t="str">
            <v>420006</v>
          </cell>
          <cell r="L527" t="str">
            <v>HOGARES INFANTILES</v>
          </cell>
          <cell r="M527" t="str">
            <v>C-320-1504-4-0-19</v>
          </cell>
          <cell r="N527" t="str">
            <v>HOGARES INFANTILES.</v>
          </cell>
          <cell r="O527">
            <v>1</v>
          </cell>
          <cell r="P527">
            <v>140</v>
          </cell>
          <cell r="Q527">
            <v>140</v>
          </cell>
          <cell r="R527">
            <v>380.10000610351562</v>
          </cell>
          <cell r="S527">
            <v>0</v>
          </cell>
          <cell r="T527">
            <v>44.099998474121094</v>
          </cell>
          <cell r="U527">
            <v>44.099998474121094</v>
          </cell>
          <cell r="V527">
            <v>39.900001525878906</v>
          </cell>
          <cell r="W527">
            <v>170.10000610351562</v>
          </cell>
          <cell r="X527">
            <v>39.900001525878906</v>
          </cell>
          <cell r="Y527">
            <v>42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47551</v>
          </cell>
          <cell r="AF527" t="str">
            <v>PIVIJAY</v>
          </cell>
          <cell r="AG527" t="str">
            <v>Unidades Servicios</v>
          </cell>
          <cell r="AH527" t="str">
            <v>SI</v>
          </cell>
        </row>
        <row r="528">
          <cell r="F528">
            <v>4705551191</v>
          </cell>
          <cell r="G528" t="str">
            <v>HOGAR INFANTIL</v>
          </cell>
          <cell r="H528" t="str">
            <v>JOSEFINA ESTHER CANTILLO DE LA HOZ</v>
          </cell>
          <cell r="I528" t="str">
            <v>Calle 14 No. 19-26</v>
          </cell>
          <cell r="J528" t="str">
            <v>3002130237</v>
          </cell>
          <cell r="K528" t="str">
            <v>420026000001</v>
          </cell>
          <cell r="L528" t="str">
            <v>POR CONDICIONES DE AMENAZA O VULNERACION - Hog. Sustitutos ICBF</v>
          </cell>
          <cell r="M528" t="str">
            <v>C-320-1504-7-0-2-2</v>
          </cell>
          <cell r="N528" t="str">
            <v>HOGARES SUSTITUTOS ICBF.</v>
          </cell>
          <cell r="O528">
            <v>1</v>
          </cell>
          <cell r="P528">
            <v>1</v>
          </cell>
          <cell r="Q528">
            <v>2</v>
          </cell>
          <cell r="R528">
            <v>10.800000190734863</v>
          </cell>
          <cell r="S528">
            <v>0.89999997615814209</v>
          </cell>
          <cell r="T528">
            <v>0.89999997615814209</v>
          </cell>
          <cell r="U528">
            <v>0.89999997615814209</v>
          </cell>
          <cell r="V528">
            <v>0.89999997615814209</v>
          </cell>
          <cell r="W528">
            <v>0.89999997615814209</v>
          </cell>
          <cell r="X528">
            <v>0.89999997615814209</v>
          </cell>
          <cell r="Y528">
            <v>0.89999997615814209</v>
          </cell>
          <cell r="Z528">
            <v>0.89999997615814209</v>
          </cell>
          <cell r="AA528">
            <v>0.89999997615814209</v>
          </cell>
          <cell r="AB528">
            <v>0.89999997615814209</v>
          </cell>
          <cell r="AC528">
            <v>0.89999997615814209</v>
          </cell>
          <cell r="AD528">
            <v>0.89999997615814209</v>
          </cell>
          <cell r="AE528">
            <v>47551</v>
          </cell>
          <cell r="AF528" t="str">
            <v>PIVIJAY</v>
          </cell>
          <cell r="AG528" t="str">
            <v>Unidades Servicios</v>
          </cell>
          <cell r="AH528" t="str">
            <v>SI</v>
          </cell>
        </row>
        <row r="529">
          <cell r="F529">
            <v>4705551191</v>
          </cell>
          <cell r="G529" t="str">
            <v>HOGAR INFANTIL</v>
          </cell>
          <cell r="H529" t="str">
            <v>JOSEFINA ESTHER CANTILLO DE LA HOZ</v>
          </cell>
          <cell r="I529" t="str">
            <v>Calle 14 No. 19-26</v>
          </cell>
          <cell r="J529" t="str">
            <v>3002130237</v>
          </cell>
          <cell r="K529" t="str">
            <v>420027000001</v>
          </cell>
          <cell r="L529" t="str">
            <v>CON DISCAPACIDAD O ENFERMEDAD DE CUIDADO ESPECIAL - ICBF</v>
          </cell>
          <cell r="M529" t="str">
            <v>C-320-1504-7-0-3-2</v>
          </cell>
          <cell r="N529" t="str">
            <v>HOGARES SUSTITUTOS ICBF.</v>
          </cell>
          <cell r="O529">
            <v>1</v>
          </cell>
          <cell r="P529">
            <v>1</v>
          </cell>
          <cell r="Q529">
            <v>1</v>
          </cell>
          <cell r="R529">
            <v>10.800000190734863</v>
          </cell>
          <cell r="S529">
            <v>0.89999997615814209</v>
          </cell>
          <cell r="T529">
            <v>0.89999997615814209</v>
          </cell>
          <cell r="U529">
            <v>0.89999997615814209</v>
          </cell>
          <cell r="V529">
            <v>0.89999997615814209</v>
          </cell>
          <cell r="W529">
            <v>0.89999997615814209</v>
          </cell>
          <cell r="X529">
            <v>0.89999997615814209</v>
          </cell>
          <cell r="Y529">
            <v>0.89999997615814209</v>
          </cell>
          <cell r="Z529">
            <v>0.89999997615814209</v>
          </cell>
          <cell r="AA529">
            <v>0.89999997615814209</v>
          </cell>
          <cell r="AB529">
            <v>0.89999997615814209</v>
          </cell>
          <cell r="AC529">
            <v>0.89999997615814209</v>
          </cell>
          <cell r="AD529">
            <v>0.89999997615814209</v>
          </cell>
          <cell r="AE529">
            <v>47551</v>
          </cell>
          <cell r="AF529" t="str">
            <v>PIVIJAY</v>
          </cell>
          <cell r="AG529" t="str">
            <v>Unidades Servicios</v>
          </cell>
          <cell r="AH529" t="str">
            <v>SI</v>
          </cell>
        </row>
        <row r="530">
          <cell r="F530">
            <v>4706058024</v>
          </cell>
          <cell r="G530" t="str">
            <v>Hogar Infantil Ariguanì</v>
          </cell>
          <cell r="H530" t="str">
            <v>Nidia Andrade</v>
          </cell>
          <cell r="I530" t="str">
            <v>Barrio Arriba</v>
          </cell>
          <cell r="J530" t="str">
            <v xml:space="preserve"> 4258105</v>
          </cell>
          <cell r="K530" t="str">
            <v>420004</v>
          </cell>
          <cell r="L530" t="str">
            <v>HOGAR COMUNITARIO - FAMI</v>
          </cell>
          <cell r="M530" t="str">
            <v>C-320-1504-4-0-10</v>
          </cell>
          <cell r="N530" t="str">
            <v>HCB - FAMI.</v>
          </cell>
          <cell r="O530">
            <v>42</v>
          </cell>
          <cell r="P530">
            <v>546</v>
          </cell>
          <cell r="Q530">
            <v>1092</v>
          </cell>
          <cell r="R530">
            <v>8288.2802734375</v>
          </cell>
          <cell r="S530">
            <v>0</v>
          </cell>
          <cell r="T530">
            <v>753.47998046875</v>
          </cell>
          <cell r="U530">
            <v>753.47998046875</v>
          </cell>
          <cell r="V530">
            <v>753.47998046875</v>
          </cell>
          <cell r="W530">
            <v>753.47998046875</v>
          </cell>
          <cell r="X530">
            <v>753.47998046875</v>
          </cell>
          <cell r="Y530">
            <v>753.47998046875</v>
          </cell>
          <cell r="Z530">
            <v>753.47998046875</v>
          </cell>
          <cell r="AA530">
            <v>753.47998046875</v>
          </cell>
          <cell r="AB530">
            <v>753.47998046875</v>
          </cell>
          <cell r="AC530">
            <v>753.47998046875</v>
          </cell>
          <cell r="AD530">
            <v>753.47998046875</v>
          </cell>
          <cell r="AE530">
            <v>47058</v>
          </cell>
          <cell r="AF530" t="str">
            <v>ARIGUANÍ</v>
          </cell>
          <cell r="AG530" t="str">
            <v>Unidades Servicios</v>
          </cell>
          <cell r="AH530" t="str">
            <v>NO</v>
          </cell>
        </row>
        <row r="531">
          <cell r="F531">
            <v>4706058024</v>
          </cell>
          <cell r="G531" t="str">
            <v>Hogar Infantil Ariguanì</v>
          </cell>
          <cell r="H531" t="str">
            <v>Nidia Andrade</v>
          </cell>
          <cell r="I531" t="str">
            <v>Barrio Arriba</v>
          </cell>
          <cell r="J531" t="str">
            <v xml:space="preserve"> 4258105</v>
          </cell>
          <cell r="K531" t="str">
            <v>42000500000102</v>
          </cell>
          <cell r="L531" t="str">
            <v>HCB - FAMILIARES MEDIO TIEMPO</v>
          </cell>
          <cell r="M531" t="str">
            <v>C-320-1504-4-0-12</v>
          </cell>
          <cell r="N531" t="str">
            <v>HCB - TRADICIONALES FAMILIARES MEDIO TIEMPO.</v>
          </cell>
          <cell r="O531">
            <v>73</v>
          </cell>
          <cell r="P531">
            <v>876</v>
          </cell>
          <cell r="Q531">
            <v>876</v>
          </cell>
          <cell r="R531">
            <v>7608.06005859375</v>
          </cell>
          <cell r="S531">
            <v>0</v>
          </cell>
          <cell r="T531">
            <v>1064.3399658203125</v>
          </cell>
          <cell r="U531">
            <v>275.94000244140625</v>
          </cell>
          <cell r="V531">
            <v>1064.3399658203125</v>
          </cell>
          <cell r="W531">
            <v>341.6400146484375</v>
          </cell>
          <cell r="X531">
            <v>249.66000366210937</v>
          </cell>
          <cell r="Y531">
            <v>275.94000244140625</v>
          </cell>
          <cell r="Z531">
            <v>1064.3399658203125</v>
          </cell>
          <cell r="AA531">
            <v>1051.199951171875</v>
          </cell>
          <cell r="AB531">
            <v>1077.47998046875</v>
          </cell>
          <cell r="AC531">
            <v>1116.9000244140625</v>
          </cell>
          <cell r="AD531">
            <v>26.280000686645508</v>
          </cell>
          <cell r="AE531">
            <v>47058</v>
          </cell>
          <cell r="AF531" t="str">
            <v>ARIGUANÍ</v>
          </cell>
          <cell r="AG531" t="str">
            <v>Unidades Servicios</v>
          </cell>
          <cell r="AH531" t="str">
            <v>NO</v>
          </cell>
        </row>
        <row r="532">
          <cell r="F532">
            <v>4706058024</v>
          </cell>
          <cell r="G532" t="str">
            <v>Hogar Infantil Ariguanì</v>
          </cell>
          <cell r="H532" t="str">
            <v>Nidia Andrade</v>
          </cell>
          <cell r="I532" t="str">
            <v>Barrio Arriba</v>
          </cell>
          <cell r="J532" t="str">
            <v xml:space="preserve"> 4258105</v>
          </cell>
          <cell r="K532" t="str">
            <v>42000500000301</v>
          </cell>
          <cell r="L532" t="str">
            <v>HCB - GRUPALES TIEMPO COMPLETO</v>
          </cell>
          <cell r="M532" t="str">
            <v>C-320-1504-4-0-15</v>
          </cell>
          <cell r="N532" t="str">
            <v>HCB - TRADICIONAL AGRUPADOS TIEMPO COMPLETO.</v>
          </cell>
          <cell r="O532">
            <v>2</v>
          </cell>
          <cell r="P532">
            <v>216</v>
          </cell>
          <cell r="Q532">
            <v>216</v>
          </cell>
          <cell r="R532">
            <v>933.1199951171875</v>
          </cell>
          <cell r="S532">
            <v>0</v>
          </cell>
          <cell r="T532">
            <v>262.44000244140625</v>
          </cell>
          <cell r="U532">
            <v>68.040000915527344</v>
          </cell>
          <cell r="V532">
            <v>278.6400146484375</v>
          </cell>
          <cell r="W532">
            <v>84.239997863769531</v>
          </cell>
          <cell r="X532">
            <v>239.75999450683594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47058</v>
          </cell>
          <cell r="AF532" t="str">
            <v>ARIGUANÍ</v>
          </cell>
          <cell r="AG532" t="str">
            <v>Unidades Servicios</v>
          </cell>
          <cell r="AH532" t="str">
            <v>NO</v>
          </cell>
        </row>
        <row r="533">
          <cell r="F533">
            <v>4706058024</v>
          </cell>
          <cell r="G533" t="str">
            <v>Hogar Infantil Ariguanì</v>
          </cell>
          <cell r="H533" t="str">
            <v>Nidia Andrade</v>
          </cell>
          <cell r="I533" t="str">
            <v>Barrio Arriba</v>
          </cell>
          <cell r="J533" t="str">
            <v xml:space="preserve"> 4258105</v>
          </cell>
          <cell r="K533" t="str">
            <v>420006</v>
          </cell>
          <cell r="L533" t="str">
            <v>HOGARES INFANTILES</v>
          </cell>
          <cell r="M533" t="str">
            <v>C-320-1504-4-0-19</v>
          </cell>
          <cell r="N533" t="str">
            <v>HOGARES INFANTILES.</v>
          </cell>
          <cell r="O533">
            <v>1</v>
          </cell>
          <cell r="P533">
            <v>135</v>
          </cell>
          <cell r="Q533">
            <v>135</v>
          </cell>
          <cell r="R533">
            <v>366.51998901367187</v>
          </cell>
          <cell r="S533">
            <v>0</v>
          </cell>
          <cell r="T533">
            <v>42.520000457763672</v>
          </cell>
          <cell r="U533">
            <v>42.520000457763672</v>
          </cell>
          <cell r="V533">
            <v>38.479999542236328</v>
          </cell>
          <cell r="W533">
            <v>164.02000427246094</v>
          </cell>
          <cell r="X533">
            <v>38.479999542236328</v>
          </cell>
          <cell r="Y533">
            <v>40.5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47058</v>
          </cell>
          <cell r="AF533" t="str">
            <v>ARIGUANÍ</v>
          </cell>
          <cell r="AG533" t="str">
            <v>Unidades Servicios</v>
          </cell>
          <cell r="AH533" t="str">
            <v>NO</v>
          </cell>
        </row>
        <row r="534">
          <cell r="F534">
            <v>4706058024</v>
          </cell>
          <cell r="G534" t="str">
            <v>Hogar Infantil Ariguanì</v>
          </cell>
          <cell r="H534" t="str">
            <v>Nidia Andrade</v>
          </cell>
          <cell r="I534" t="str">
            <v>Barrio Arriba</v>
          </cell>
          <cell r="J534" t="str">
            <v xml:space="preserve"> 4258105</v>
          </cell>
          <cell r="K534" t="str">
            <v>420012000002</v>
          </cell>
          <cell r="L534" t="str">
            <v>ORGANISMOS DE SALUD</v>
          </cell>
          <cell r="M534" t="str">
            <v>C-320-1504-4-0-8</v>
          </cell>
          <cell r="N534" t="str">
            <v>RECUPERACIÓN NUTRICIONAL - ORGANISMOS DE SALUD.</v>
          </cell>
          <cell r="O534">
            <v>1</v>
          </cell>
          <cell r="P534">
            <v>30</v>
          </cell>
          <cell r="Q534">
            <v>90</v>
          </cell>
          <cell r="R534">
            <v>297</v>
          </cell>
          <cell r="S534">
            <v>0</v>
          </cell>
          <cell r="T534">
            <v>27</v>
          </cell>
          <cell r="U534">
            <v>27</v>
          </cell>
          <cell r="V534">
            <v>27</v>
          </cell>
          <cell r="W534">
            <v>27</v>
          </cell>
          <cell r="X534">
            <v>27</v>
          </cell>
          <cell r="Y534">
            <v>27</v>
          </cell>
          <cell r="Z534">
            <v>27</v>
          </cell>
          <cell r="AA534">
            <v>27</v>
          </cell>
          <cell r="AB534">
            <v>27</v>
          </cell>
          <cell r="AC534">
            <v>27</v>
          </cell>
          <cell r="AD534">
            <v>27</v>
          </cell>
          <cell r="AE534">
            <v>47058</v>
          </cell>
          <cell r="AF534" t="str">
            <v>ARIGUANÍ</v>
          </cell>
          <cell r="AG534" t="str">
            <v>Unidades Servicios</v>
          </cell>
          <cell r="AH534" t="str">
            <v>NO</v>
          </cell>
        </row>
        <row r="535">
          <cell r="F535">
            <v>4706058024</v>
          </cell>
          <cell r="G535" t="str">
            <v>Hogar Infantil Ariguanì</v>
          </cell>
          <cell r="H535" t="str">
            <v>Nidia Andrade</v>
          </cell>
          <cell r="I535" t="str">
            <v>Barrio Arriba</v>
          </cell>
          <cell r="J535" t="str">
            <v xml:space="preserve"> 4258105</v>
          </cell>
          <cell r="K535" t="str">
            <v>420015000004</v>
          </cell>
          <cell r="L535" t="str">
            <v>ALMUERZO</v>
          </cell>
          <cell r="M535" t="str">
            <v>C-320-1504-5-0-2</v>
          </cell>
          <cell r="N535" t="str">
            <v>PROGRAMA DE ALIMENTACIÓN ESCOLAR - PAE - ALMUERZO.</v>
          </cell>
          <cell r="O535">
            <v>9</v>
          </cell>
          <cell r="P535">
            <v>1370</v>
          </cell>
          <cell r="Q535">
            <v>1370</v>
          </cell>
          <cell r="R535">
            <v>2466</v>
          </cell>
          <cell r="S535">
            <v>27.399999618530273</v>
          </cell>
          <cell r="T535">
            <v>246.60000610351562</v>
          </cell>
          <cell r="U535">
            <v>287.70001220703125</v>
          </cell>
          <cell r="V535">
            <v>219.19999694824219</v>
          </cell>
          <cell r="W535">
            <v>287.70001220703125</v>
          </cell>
          <cell r="X535">
            <v>191.80000305175781</v>
          </cell>
          <cell r="Y535">
            <v>95.900001525878906</v>
          </cell>
          <cell r="Z535">
            <v>287.70001220703125</v>
          </cell>
          <cell r="AA535">
            <v>274</v>
          </cell>
          <cell r="AB535">
            <v>246.60000610351562</v>
          </cell>
          <cell r="AC535">
            <v>274</v>
          </cell>
          <cell r="AD535">
            <v>27.399999618530273</v>
          </cell>
          <cell r="AE535">
            <v>47058</v>
          </cell>
          <cell r="AF535" t="str">
            <v>ARIGUANÍ</v>
          </cell>
          <cell r="AG535" t="str">
            <v>Unidades Servicios</v>
          </cell>
          <cell r="AH535" t="str">
            <v>NO</v>
          </cell>
        </row>
        <row r="536">
          <cell r="F536">
            <v>4706058024</v>
          </cell>
          <cell r="G536" t="str">
            <v>Hogar Infantil Ariguanì</v>
          </cell>
          <cell r="H536" t="str">
            <v>Nidia Andrade</v>
          </cell>
          <cell r="I536" t="str">
            <v>Barrio Arriba</v>
          </cell>
          <cell r="J536" t="str">
            <v xml:space="preserve"> 4258105</v>
          </cell>
          <cell r="K536" t="str">
            <v>420015000005</v>
          </cell>
          <cell r="L536" t="str">
            <v>DESAYUNO</v>
          </cell>
          <cell r="M536" t="str">
            <v>C-320-1504-5-0-1</v>
          </cell>
          <cell r="N536" t="str">
            <v>PROGRAMA DE ALIMENTACIÓN ESCOLAR - PAE - DESAYUNO.</v>
          </cell>
          <cell r="O536">
            <v>30</v>
          </cell>
          <cell r="P536">
            <v>3800</v>
          </cell>
          <cell r="Q536">
            <v>3800</v>
          </cell>
          <cell r="R536">
            <v>6840</v>
          </cell>
          <cell r="S536">
            <v>76</v>
          </cell>
          <cell r="T536">
            <v>684</v>
          </cell>
          <cell r="U536">
            <v>798</v>
          </cell>
          <cell r="V536">
            <v>608</v>
          </cell>
          <cell r="W536">
            <v>798</v>
          </cell>
          <cell r="X536">
            <v>532</v>
          </cell>
          <cell r="Y536">
            <v>266</v>
          </cell>
          <cell r="Z536">
            <v>798</v>
          </cell>
          <cell r="AA536">
            <v>760</v>
          </cell>
          <cell r="AB536">
            <v>684</v>
          </cell>
          <cell r="AC536">
            <v>760</v>
          </cell>
          <cell r="AD536">
            <v>76</v>
          </cell>
          <cell r="AE536">
            <v>47058</v>
          </cell>
          <cell r="AF536" t="str">
            <v>ARIGUANÍ</v>
          </cell>
          <cell r="AG536" t="str">
            <v>Unidades Servicios</v>
          </cell>
          <cell r="AH536" t="str">
            <v>NO</v>
          </cell>
        </row>
        <row r="537">
          <cell r="F537">
            <v>4706058024</v>
          </cell>
          <cell r="G537" t="str">
            <v>Hogar Infantil Ariguanì</v>
          </cell>
          <cell r="H537" t="str">
            <v>Nidia Andrade</v>
          </cell>
          <cell r="I537" t="str">
            <v>Barrio Arriba</v>
          </cell>
          <cell r="J537" t="str">
            <v xml:space="preserve"> 4258105</v>
          </cell>
          <cell r="K537" t="str">
            <v>420028000002</v>
          </cell>
          <cell r="L537" t="str">
            <v>CON DISCAPACIDAD O ENFERMEDAD DE CUIDADO ESPECIAL - HOG. GESTORES</v>
          </cell>
          <cell r="M537" t="str">
            <v>C-320-1504-7-0-3-1</v>
          </cell>
          <cell r="N537" t="str">
            <v>HOGARES GESTORES.</v>
          </cell>
          <cell r="O537">
            <v>1</v>
          </cell>
          <cell r="P537">
            <v>2</v>
          </cell>
          <cell r="Q537">
            <v>2</v>
          </cell>
          <cell r="R537">
            <v>10.800000190734863</v>
          </cell>
          <cell r="S537">
            <v>1.7999999523162842</v>
          </cell>
          <cell r="T537">
            <v>1.7999999523162842</v>
          </cell>
          <cell r="U537">
            <v>1.7999999523162842</v>
          </cell>
          <cell r="V537">
            <v>1.7999999523162842</v>
          </cell>
          <cell r="W537">
            <v>1.7999999523162842</v>
          </cell>
          <cell r="X537">
            <v>1.7999999523162842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47058</v>
          </cell>
          <cell r="AF537" t="str">
            <v>ARIGUANÍ</v>
          </cell>
          <cell r="AG537" t="str">
            <v>Unidades Servicios</v>
          </cell>
          <cell r="AH537" t="str">
            <v>NO</v>
          </cell>
        </row>
        <row r="538">
          <cell r="F538">
            <v>4706058024</v>
          </cell>
          <cell r="G538" t="str">
            <v>Hogar Infantil Ariguanì</v>
          </cell>
          <cell r="H538" t="str">
            <v>Nidia Andrade</v>
          </cell>
          <cell r="I538" t="str">
            <v>Barrio Arriba</v>
          </cell>
          <cell r="J538" t="str">
            <v xml:space="preserve"> 4258105</v>
          </cell>
          <cell r="K538" t="str">
            <v>420053</v>
          </cell>
          <cell r="L538" t="str">
            <v>HOGAR COMUNITARIO - FAMI - DESPLAZADOS</v>
          </cell>
          <cell r="M538" t="str">
            <v>C-320-1504-2-0-2-4</v>
          </cell>
          <cell r="N538" t="str">
            <v>HCB - FAMI - DESPLAZADOS.</v>
          </cell>
          <cell r="O538">
            <v>5</v>
          </cell>
          <cell r="P538">
            <v>65</v>
          </cell>
          <cell r="Q538">
            <v>130</v>
          </cell>
          <cell r="R538">
            <v>986.70001220703125</v>
          </cell>
          <cell r="S538">
            <v>0</v>
          </cell>
          <cell r="T538">
            <v>89.699996948242188</v>
          </cell>
          <cell r="U538">
            <v>89.699996948242188</v>
          </cell>
          <cell r="V538">
            <v>89.699996948242188</v>
          </cell>
          <cell r="W538">
            <v>89.699996948242188</v>
          </cell>
          <cell r="X538">
            <v>89.699996948242188</v>
          </cell>
          <cell r="Y538">
            <v>89.699996948242188</v>
          </cell>
          <cell r="Z538">
            <v>89.699996948242188</v>
          </cell>
          <cell r="AA538">
            <v>89.699996948242188</v>
          </cell>
          <cell r="AB538">
            <v>89.699996948242188</v>
          </cell>
          <cell r="AC538">
            <v>89.699996948242188</v>
          </cell>
          <cell r="AD538">
            <v>89.699996948242188</v>
          </cell>
          <cell r="AE538">
            <v>47058</v>
          </cell>
          <cell r="AF538" t="str">
            <v>ARIGUANÍ</v>
          </cell>
          <cell r="AG538" t="str">
            <v>Unidades Servicios</v>
          </cell>
          <cell r="AH538" t="str">
            <v>NO</v>
          </cell>
        </row>
        <row r="539">
          <cell r="F539">
            <v>4706058024</v>
          </cell>
          <cell r="G539" t="str">
            <v>Hogar Infantil Ariguanì</v>
          </cell>
          <cell r="H539" t="str">
            <v>Nidia Andrade</v>
          </cell>
          <cell r="I539" t="str">
            <v>Barrio Arriba</v>
          </cell>
          <cell r="J539" t="str">
            <v xml:space="preserve"> 4258105</v>
          </cell>
          <cell r="K539" t="str">
            <v>42005400000101</v>
          </cell>
          <cell r="L539" t="str">
            <v>HCB - FAMILIARES TIEMPO COMPLETO - DESPL</v>
          </cell>
          <cell r="M539" t="str">
            <v>C-320-1504-2-0-2-5</v>
          </cell>
          <cell r="N539" t="str">
            <v>HCB - TRADICIONALES FAMILIARES TIEMPO COMPLETO - DESPLAZADOS.</v>
          </cell>
          <cell r="O539">
            <v>1</v>
          </cell>
          <cell r="P539">
            <v>12</v>
          </cell>
          <cell r="Q539">
            <v>12</v>
          </cell>
          <cell r="R539">
            <v>114.12000274658203</v>
          </cell>
          <cell r="S539">
            <v>0</v>
          </cell>
          <cell r="T539">
            <v>14.579999923706055</v>
          </cell>
          <cell r="U539">
            <v>3.7799999713897705</v>
          </cell>
          <cell r="V539">
            <v>14.579999923706055</v>
          </cell>
          <cell r="W539">
            <v>4.679999828338623</v>
          </cell>
          <cell r="X539">
            <v>13.319999694824219</v>
          </cell>
          <cell r="Y539">
            <v>3.7799999713897705</v>
          </cell>
          <cell r="Z539">
            <v>14.579999923706055</v>
          </cell>
          <cell r="AA539">
            <v>14.399999618530273</v>
          </cell>
          <cell r="AB539">
            <v>14.760000228881836</v>
          </cell>
          <cell r="AC539">
            <v>15.300000190734863</v>
          </cell>
          <cell r="AD539">
            <v>0.36000001430511475</v>
          </cell>
          <cell r="AE539">
            <v>47058</v>
          </cell>
          <cell r="AF539" t="str">
            <v>ARIGUANÍ</v>
          </cell>
          <cell r="AG539" t="str">
            <v>Unidades Servicios</v>
          </cell>
          <cell r="AH539" t="str">
            <v>NO</v>
          </cell>
        </row>
        <row r="540">
          <cell r="F540">
            <v>4706058024</v>
          </cell>
          <cell r="G540" t="str">
            <v>Hogar Infantil Ariguanì</v>
          </cell>
          <cell r="H540" t="str">
            <v>Nidia Andrade</v>
          </cell>
          <cell r="I540" t="str">
            <v>Barrio Arriba</v>
          </cell>
          <cell r="J540" t="str">
            <v xml:space="preserve"> 4258105</v>
          </cell>
          <cell r="K540" t="str">
            <v>42005400000102</v>
          </cell>
          <cell r="L540" t="str">
            <v>HCB - FAMILIARES MEDIO TIEMPO - DESPL</v>
          </cell>
          <cell r="M540" t="str">
            <v>C-320-1504-2-0-2-6</v>
          </cell>
          <cell r="N540" t="str">
            <v>HCB - TRADICIONALES FAMILIARES MEDIO TIEMPO - DESPLAZADOS.</v>
          </cell>
          <cell r="O540">
            <v>5</v>
          </cell>
          <cell r="P540">
            <v>60</v>
          </cell>
          <cell r="Q540">
            <v>60</v>
          </cell>
          <cell r="R540">
            <v>574.20001220703125</v>
          </cell>
          <cell r="S540">
            <v>0</v>
          </cell>
          <cell r="T540">
            <v>72.900001525878906</v>
          </cell>
          <cell r="U540">
            <v>18.899999618530273</v>
          </cell>
          <cell r="V540">
            <v>72.900001525878906</v>
          </cell>
          <cell r="W540">
            <v>23.399999618530273</v>
          </cell>
          <cell r="X540">
            <v>66.599998474121094</v>
          </cell>
          <cell r="Y540">
            <v>22.5</v>
          </cell>
          <cell r="Z540">
            <v>72.900001525878906</v>
          </cell>
          <cell r="AA540">
            <v>72</v>
          </cell>
          <cell r="AB540">
            <v>73.800003051757812</v>
          </cell>
          <cell r="AC540">
            <v>76.5</v>
          </cell>
          <cell r="AD540">
            <v>1.7999999523162842</v>
          </cell>
          <cell r="AE540">
            <v>47058</v>
          </cell>
          <cell r="AF540" t="str">
            <v>ARIGUANÍ</v>
          </cell>
          <cell r="AG540" t="str">
            <v>Unidades Servicios</v>
          </cell>
          <cell r="AH540" t="str">
            <v>NO</v>
          </cell>
        </row>
        <row r="541">
          <cell r="F541">
            <v>4706058025</v>
          </cell>
          <cell r="G541" t="str">
            <v>Hospital Alejandro Maestre</v>
          </cell>
          <cell r="H541" t="str">
            <v>Lilibeth  Vides</v>
          </cell>
          <cell r="I541" t="str">
            <v>Carretera</v>
          </cell>
          <cell r="J541" t="str">
            <v xml:space="preserve"> 3114071624</v>
          </cell>
          <cell r="K541" t="str">
            <v>420003</v>
          </cell>
          <cell r="L541" t="str">
            <v>MATERNO INFANTIL</v>
          </cell>
          <cell r="M541" t="str">
            <v>C-320-1504-4-0-1</v>
          </cell>
          <cell r="N541" t="str">
            <v>MATERNO INFANTIL.</v>
          </cell>
          <cell r="O541">
            <v>1</v>
          </cell>
          <cell r="P541">
            <v>300</v>
          </cell>
          <cell r="Q541">
            <v>300</v>
          </cell>
          <cell r="R541">
            <v>4860</v>
          </cell>
          <cell r="S541">
            <v>0</v>
          </cell>
          <cell r="T541">
            <v>0</v>
          </cell>
          <cell r="U541">
            <v>0</v>
          </cell>
          <cell r="V541">
            <v>540</v>
          </cell>
          <cell r="W541">
            <v>540</v>
          </cell>
          <cell r="X541">
            <v>540</v>
          </cell>
          <cell r="Y541">
            <v>540</v>
          </cell>
          <cell r="Z541">
            <v>540</v>
          </cell>
          <cell r="AA541">
            <v>540</v>
          </cell>
          <cell r="AB541">
            <v>540</v>
          </cell>
          <cell r="AC541">
            <v>540</v>
          </cell>
          <cell r="AD541">
            <v>540</v>
          </cell>
          <cell r="AE541">
            <v>47058</v>
          </cell>
          <cell r="AF541" t="str">
            <v>ARIGUANÍ</v>
          </cell>
          <cell r="AG541" t="str">
            <v>Hospitales, entes de Salud</v>
          </cell>
          <cell r="AH541" t="str">
            <v>NO</v>
          </cell>
        </row>
        <row r="542">
          <cell r="F542">
            <v>4706161026</v>
          </cell>
          <cell r="G542" t="str">
            <v xml:space="preserve">ALCALDIA MUNICIPAL </v>
          </cell>
          <cell r="H542" t="str">
            <v>MONICA JULIETH ANAYA</v>
          </cell>
          <cell r="I542" t="str">
            <v>Calle principal</v>
          </cell>
          <cell r="J542" t="str">
            <v>3005749155</v>
          </cell>
          <cell r="K542" t="str">
            <v>420003</v>
          </cell>
          <cell r="L542" t="str">
            <v>MATERNO INFANTIL</v>
          </cell>
          <cell r="M542" t="str">
            <v>C-320-1504-4-0-1</v>
          </cell>
          <cell r="N542" t="str">
            <v>MATERNO INFANTIL.</v>
          </cell>
          <cell r="O542">
            <v>8</v>
          </cell>
          <cell r="P542">
            <v>200</v>
          </cell>
          <cell r="Q542">
            <v>200</v>
          </cell>
          <cell r="R542">
            <v>3240</v>
          </cell>
          <cell r="S542">
            <v>0</v>
          </cell>
          <cell r="T542">
            <v>0</v>
          </cell>
          <cell r="U542">
            <v>0</v>
          </cell>
          <cell r="V542">
            <v>360</v>
          </cell>
          <cell r="W542">
            <v>360</v>
          </cell>
          <cell r="X542">
            <v>360</v>
          </cell>
          <cell r="Y542">
            <v>360</v>
          </cell>
          <cell r="Z542">
            <v>360</v>
          </cell>
          <cell r="AA542">
            <v>360</v>
          </cell>
          <cell r="AB542">
            <v>360</v>
          </cell>
          <cell r="AC542">
            <v>360</v>
          </cell>
          <cell r="AD542">
            <v>360</v>
          </cell>
          <cell r="AE542">
            <v>47161</v>
          </cell>
          <cell r="AF542" t="str">
            <v>CERRO SAN ANTONIO</v>
          </cell>
          <cell r="AG542" t="str">
            <v>Alcaldias,Gobernaciones</v>
          </cell>
          <cell r="AH542" t="str">
            <v>SI</v>
          </cell>
        </row>
        <row r="543">
          <cell r="F543">
            <v>4706161026</v>
          </cell>
          <cell r="G543" t="str">
            <v xml:space="preserve">ALCALDIA MUNICIPAL </v>
          </cell>
          <cell r="H543" t="str">
            <v>MONICA JULIETH ANAYA</v>
          </cell>
          <cell r="I543" t="str">
            <v>Calle principal</v>
          </cell>
          <cell r="J543" t="str">
            <v>3005749155</v>
          </cell>
          <cell r="K543" t="str">
            <v>420015000004</v>
          </cell>
          <cell r="L543" t="str">
            <v>ALMUERZO</v>
          </cell>
          <cell r="M543" t="str">
            <v>C-320-1504-5-0-2</v>
          </cell>
          <cell r="N543" t="str">
            <v>PROGRAMA DE ALIMENTACIÓN ESCOLAR - PAE - ALMUERZO.</v>
          </cell>
          <cell r="O543">
            <v>5</v>
          </cell>
          <cell r="P543">
            <v>556</v>
          </cell>
          <cell r="Q543">
            <v>556</v>
          </cell>
          <cell r="R543">
            <v>1000.7999877929687</v>
          </cell>
          <cell r="S543">
            <v>11.119999885559082</v>
          </cell>
          <cell r="T543">
            <v>100.08000183105469</v>
          </cell>
          <cell r="U543">
            <v>116.76000213623047</v>
          </cell>
          <cell r="V543">
            <v>88.959999084472656</v>
          </cell>
          <cell r="W543">
            <v>116.76000213623047</v>
          </cell>
          <cell r="X543">
            <v>77.839996337890625</v>
          </cell>
          <cell r="Y543">
            <v>38.919998168945313</v>
          </cell>
          <cell r="Z543">
            <v>116.76000213623047</v>
          </cell>
          <cell r="AA543">
            <v>111.19999694824219</v>
          </cell>
          <cell r="AB543">
            <v>100.08000183105469</v>
          </cell>
          <cell r="AC543">
            <v>111.19999694824219</v>
          </cell>
          <cell r="AD543">
            <v>11.119999885559082</v>
          </cell>
          <cell r="AE543">
            <v>47161</v>
          </cell>
          <cell r="AF543" t="str">
            <v>CERRO SAN ANTONIO</v>
          </cell>
          <cell r="AG543" t="str">
            <v>Alcaldias,Gobernaciones</v>
          </cell>
          <cell r="AH543" t="str">
            <v>SI</v>
          </cell>
        </row>
        <row r="544">
          <cell r="F544">
            <v>4706161026</v>
          </cell>
          <cell r="G544" t="str">
            <v xml:space="preserve">ALCALDIA MUNICIPAL </v>
          </cell>
          <cell r="H544" t="str">
            <v>MONICA JULIETH ANAYA</v>
          </cell>
          <cell r="I544" t="str">
            <v>Calle principal</v>
          </cell>
          <cell r="J544" t="str">
            <v>3005749155</v>
          </cell>
          <cell r="K544" t="str">
            <v>420015000005</v>
          </cell>
          <cell r="L544" t="str">
            <v>DESAYUNO</v>
          </cell>
          <cell r="M544" t="str">
            <v>C-320-1504-5-0-1</v>
          </cell>
          <cell r="N544" t="str">
            <v>PROGRAMA DE ALIMENTACIÓN ESCOLAR - PAE - DESAYUNO.</v>
          </cell>
          <cell r="O544">
            <v>9</v>
          </cell>
          <cell r="P544">
            <v>1292</v>
          </cell>
          <cell r="Q544">
            <v>1292</v>
          </cell>
          <cell r="R544">
            <v>2325.60009765625</v>
          </cell>
          <cell r="S544">
            <v>25.840000152587891</v>
          </cell>
          <cell r="T544">
            <v>232.55999755859375</v>
          </cell>
          <cell r="U544">
            <v>271.32000732421875</v>
          </cell>
          <cell r="V544">
            <v>206.72000122070312</v>
          </cell>
          <cell r="W544">
            <v>271.32000732421875</v>
          </cell>
          <cell r="X544">
            <v>180.8800048828125</v>
          </cell>
          <cell r="Y544">
            <v>90.44000244140625</v>
          </cell>
          <cell r="Z544">
            <v>271.32000732421875</v>
          </cell>
          <cell r="AA544">
            <v>258.39999389648437</v>
          </cell>
          <cell r="AB544">
            <v>232.55999755859375</v>
          </cell>
          <cell r="AC544">
            <v>258.39999389648437</v>
          </cell>
          <cell r="AD544">
            <v>25.840000152587891</v>
          </cell>
          <cell r="AE544">
            <v>47161</v>
          </cell>
          <cell r="AF544" t="str">
            <v>CERRO SAN ANTONIO</v>
          </cell>
          <cell r="AG544" t="str">
            <v>Alcaldias,Gobernaciones</v>
          </cell>
          <cell r="AH544" t="str">
            <v>SI</v>
          </cell>
        </row>
        <row r="545">
          <cell r="F545">
            <v>4706161027</v>
          </cell>
          <cell r="G545" t="str">
            <v>RUBIELA TORRES</v>
          </cell>
          <cell r="H545" t="str">
            <v>RUBIELA  TORRES</v>
          </cell>
          <cell r="I545" t="str">
            <v>CRA. 7 No. 7-52 CERRO DE SAN ANTONIO</v>
          </cell>
          <cell r="J545" t="str">
            <v>312-6515105</v>
          </cell>
          <cell r="K545" t="str">
            <v>420004</v>
          </cell>
          <cell r="L545" t="str">
            <v>HOGAR COMUNITARIO - FAMI</v>
          </cell>
          <cell r="M545" t="str">
            <v>C-320-1504-4-0-10</v>
          </cell>
          <cell r="N545" t="str">
            <v>HCB - FAMI.</v>
          </cell>
          <cell r="O545">
            <v>8</v>
          </cell>
          <cell r="P545">
            <v>104</v>
          </cell>
          <cell r="Q545">
            <v>208</v>
          </cell>
          <cell r="R545">
            <v>1578.719970703125</v>
          </cell>
          <cell r="S545">
            <v>0</v>
          </cell>
          <cell r="T545">
            <v>143.52000427246094</v>
          </cell>
          <cell r="U545">
            <v>143.52000427246094</v>
          </cell>
          <cell r="V545">
            <v>143.52000427246094</v>
          </cell>
          <cell r="W545">
            <v>143.52000427246094</v>
          </cell>
          <cell r="X545">
            <v>143.52000427246094</v>
          </cell>
          <cell r="Y545">
            <v>143.52000427246094</v>
          </cell>
          <cell r="Z545">
            <v>143.52000427246094</v>
          </cell>
          <cell r="AA545">
            <v>143.52000427246094</v>
          </cell>
          <cell r="AB545">
            <v>143.52000427246094</v>
          </cell>
          <cell r="AC545">
            <v>143.52000427246094</v>
          </cell>
          <cell r="AD545">
            <v>143.52000427246094</v>
          </cell>
          <cell r="AE545">
            <v>47161</v>
          </cell>
          <cell r="AF545" t="str">
            <v>CERRO SAN ANTONIO</v>
          </cell>
          <cell r="AG545" t="str">
            <v>Unidades Servicios</v>
          </cell>
          <cell r="AH545" t="str">
            <v>SI</v>
          </cell>
        </row>
        <row r="546">
          <cell r="F546">
            <v>4706161027</v>
          </cell>
          <cell r="G546" t="str">
            <v>RUBIELA TORRES</v>
          </cell>
          <cell r="H546" t="str">
            <v>RUBIELA  TORRES</v>
          </cell>
          <cell r="I546" t="str">
            <v>CRA. 7 No. 7-52 CERRO DE SAN ANTONIO</v>
          </cell>
          <cell r="J546" t="str">
            <v>312-6515105</v>
          </cell>
          <cell r="K546" t="str">
            <v>42000500000102</v>
          </cell>
          <cell r="L546" t="str">
            <v>HCB - FAMILIARES MEDIO TIEMPO</v>
          </cell>
          <cell r="M546" t="str">
            <v>C-320-1504-4-0-12</v>
          </cell>
          <cell r="N546" t="str">
            <v>HCB - TRADICIONALES FAMILIARES MEDIO TIEMPO.</v>
          </cell>
          <cell r="O546">
            <v>48</v>
          </cell>
          <cell r="P546">
            <v>576</v>
          </cell>
          <cell r="Q546">
            <v>576</v>
          </cell>
          <cell r="R546">
            <v>5002.56005859375</v>
          </cell>
          <cell r="S546">
            <v>0</v>
          </cell>
          <cell r="T546">
            <v>699.84002685546875</v>
          </cell>
          <cell r="U546">
            <v>181.44000244140625</v>
          </cell>
          <cell r="V546">
            <v>699.84002685546875</v>
          </cell>
          <cell r="W546">
            <v>224.63999938964844</v>
          </cell>
          <cell r="X546">
            <v>164.16000366210937</v>
          </cell>
          <cell r="Y546">
            <v>181.44000244140625</v>
          </cell>
          <cell r="Z546">
            <v>699.84002685546875</v>
          </cell>
          <cell r="AA546">
            <v>691.20001220703125</v>
          </cell>
          <cell r="AB546">
            <v>708.47998046875</v>
          </cell>
          <cell r="AC546">
            <v>734.4000244140625</v>
          </cell>
          <cell r="AD546">
            <v>17.280000686645508</v>
          </cell>
          <cell r="AE546">
            <v>47161</v>
          </cell>
          <cell r="AF546" t="str">
            <v>CERRO SAN ANTONIO</v>
          </cell>
          <cell r="AG546" t="str">
            <v>Unidades Servicios</v>
          </cell>
          <cell r="AH546" t="str">
            <v>SI</v>
          </cell>
        </row>
        <row r="547">
          <cell r="F547">
            <v>4706170029</v>
          </cell>
          <cell r="G547" t="str">
            <v>Alcaldia Municpal</v>
          </cell>
          <cell r="H547" t="str">
            <v>Laury Andrade Sierra</v>
          </cell>
          <cell r="I547" t="str">
            <v>Calle Central</v>
          </cell>
          <cell r="J547" t="str">
            <v xml:space="preserve"> 3107027456</v>
          </cell>
          <cell r="K547" t="str">
            <v>420003</v>
          </cell>
          <cell r="L547" t="str">
            <v>MATERNO INFANTIL</v>
          </cell>
          <cell r="M547" t="str">
            <v>C-320-1504-4-0-1</v>
          </cell>
          <cell r="N547" t="str">
            <v>MATERNO INFANTIL.</v>
          </cell>
          <cell r="O547">
            <v>1</v>
          </cell>
          <cell r="P547">
            <v>200</v>
          </cell>
          <cell r="Q547">
            <v>200</v>
          </cell>
          <cell r="R547">
            <v>3240</v>
          </cell>
          <cell r="S547">
            <v>0</v>
          </cell>
          <cell r="T547">
            <v>0</v>
          </cell>
          <cell r="U547">
            <v>0</v>
          </cell>
          <cell r="V547">
            <v>360</v>
          </cell>
          <cell r="W547">
            <v>360</v>
          </cell>
          <cell r="X547">
            <v>360</v>
          </cell>
          <cell r="Y547">
            <v>360</v>
          </cell>
          <cell r="Z547">
            <v>360</v>
          </cell>
          <cell r="AA547">
            <v>360</v>
          </cell>
          <cell r="AB547">
            <v>360</v>
          </cell>
          <cell r="AC547">
            <v>360</v>
          </cell>
          <cell r="AD547">
            <v>360</v>
          </cell>
          <cell r="AE547">
            <v>47170</v>
          </cell>
          <cell r="AF547" t="str">
            <v>CHIVOLO</v>
          </cell>
          <cell r="AG547" t="str">
            <v>Alcaldias,Gobernaciones</v>
          </cell>
          <cell r="AH547" t="str">
            <v>NO</v>
          </cell>
        </row>
        <row r="548">
          <cell r="F548">
            <v>4706170029</v>
          </cell>
          <cell r="G548" t="str">
            <v>Alcaldia Municpal</v>
          </cell>
          <cell r="H548" t="str">
            <v>Laury Andrade Sierra</v>
          </cell>
          <cell r="I548" t="str">
            <v>Calle Central</v>
          </cell>
          <cell r="J548" t="str">
            <v xml:space="preserve"> 3107027456</v>
          </cell>
          <cell r="K548" t="str">
            <v>420015000004</v>
          </cell>
          <cell r="L548" t="str">
            <v>ALMUERZO</v>
          </cell>
          <cell r="M548" t="str">
            <v>C-320-1504-5-0-2</v>
          </cell>
          <cell r="N548" t="str">
            <v>PROGRAMA DE ALIMENTACIÓN ESCOLAR - PAE - ALMUERZO.</v>
          </cell>
          <cell r="O548">
            <v>4</v>
          </cell>
          <cell r="P548">
            <v>455</v>
          </cell>
          <cell r="Q548">
            <v>455</v>
          </cell>
          <cell r="R548">
            <v>819</v>
          </cell>
          <cell r="S548">
            <v>9.1000003814697266</v>
          </cell>
          <cell r="T548">
            <v>81.900001525878906</v>
          </cell>
          <cell r="U548">
            <v>95.550003051757813</v>
          </cell>
          <cell r="V548">
            <v>72.800003051757812</v>
          </cell>
          <cell r="W548">
            <v>95.550003051757813</v>
          </cell>
          <cell r="X548">
            <v>63.700000762939453</v>
          </cell>
          <cell r="Y548">
            <v>31.850000381469727</v>
          </cell>
          <cell r="Z548">
            <v>95.550003051757813</v>
          </cell>
          <cell r="AA548">
            <v>91</v>
          </cell>
          <cell r="AB548">
            <v>81.900001525878906</v>
          </cell>
          <cell r="AC548">
            <v>91</v>
          </cell>
          <cell r="AD548">
            <v>9.1000003814697266</v>
          </cell>
          <cell r="AE548">
            <v>47170</v>
          </cell>
          <cell r="AF548" t="str">
            <v>CHIVOLO</v>
          </cell>
          <cell r="AG548" t="str">
            <v>Alcaldias,Gobernaciones</v>
          </cell>
          <cell r="AH548" t="str">
            <v>NO</v>
          </cell>
        </row>
        <row r="549">
          <cell r="F549">
            <v>4706170029</v>
          </cell>
          <cell r="G549" t="str">
            <v>Alcaldia Municpal</v>
          </cell>
          <cell r="H549" t="str">
            <v>Laury Andrade Sierra</v>
          </cell>
          <cell r="I549" t="str">
            <v>Calle Central</v>
          </cell>
          <cell r="J549" t="str">
            <v xml:space="preserve"> 3107027456</v>
          </cell>
          <cell r="K549" t="str">
            <v>420015000005</v>
          </cell>
          <cell r="L549" t="str">
            <v>DESAYUNO</v>
          </cell>
          <cell r="M549" t="str">
            <v>C-320-1504-5-0-1</v>
          </cell>
          <cell r="N549" t="str">
            <v>PROGRAMA DE ALIMENTACIÓN ESCOLAR - PAE - DESAYUNO.</v>
          </cell>
          <cell r="O549">
            <v>12</v>
          </cell>
          <cell r="P549">
            <v>1729</v>
          </cell>
          <cell r="Q549">
            <v>1729</v>
          </cell>
          <cell r="R549">
            <v>3112.199951171875</v>
          </cell>
          <cell r="S549">
            <v>34.580001831054687</v>
          </cell>
          <cell r="T549">
            <v>311.22000122070312</v>
          </cell>
          <cell r="U549">
            <v>363.08999633789062</v>
          </cell>
          <cell r="V549">
            <v>276.6400146484375</v>
          </cell>
          <cell r="W549">
            <v>363.08999633789062</v>
          </cell>
          <cell r="X549">
            <v>242.05999755859375</v>
          </cell>
          <cell r="Y549">
            <v>121.02999877929687</v>
          </cell>
          <cell r="Z549">
            <v>363.08999633789062</v>
          </cell>
          <cell r="AA549">
            <v>345.79998779296875</v>
          </cell>
          <cell r="AB549">
            <v>311.22000122070312</v>
          </cell>
          <cell r="AC549">
            <v>345.79998779296875</v>
          </cell>
          <cell r="AD549">
            <v>34.580001831054687</v>
          </cell>
          <cell r="AE549">
            <v>47170</v>
          </cell>
          <cell r="AF549" t="str">
            <v>CHIVOLO</v>
          </cell>
          <cell r="AG549" t="str">
            <v>Alcaldias,Gobernaciones</v>
          </cell>
          <cell r="AH549" t="str">
            <v>NO</v>
          </cell>
        </row>
        <row r="550">
          <cell r="F550">
            <v>4706170033</v>
          </cell>
          <cell r="G550" t="str">
            <v>Zunilda Rodriguez</v>
          </cell>
          <cell r="H550" t="str">
            <v>Zunilda Rodriguez</v>
          </cell>
          <cell r="I550" t="str">
            <v xml:space="preserve"> Cerca de la Iglesia Pentecostal</v>
          </cell>
          <cell r="J550" t="str">
            <v xml:space="preserve"> 4854087</v>
          </cell>
          <cell r="K550" t="str">
            <v>420004</v>
          </cell>
          <cell r="L550" t="str">
            <v>HOGAR COMUNITARIO - FAMI</v>
          </cell>
          <cell r="M550" t="str">
            <v>C-320-1504-4-0-10</v>
          </cell>
          <cell r="N550" t="str">
            <v>HCB - FAMI.</v>
          </cell>
          <cell r="O550">
            <v>12</v>
          </cell>
          <cell r="P550">
            <v>156</v>
          </cell>
          <cell r="Q550">
            <v>312</v>
          </cell>
          <cell r="R550">
            <v>2368.080078125</v>
          </cell>
          <cell r="S550">
            <v>0</v>
          </cell>
          <cell r="T550">
            <v>215.27999877929687</v>
          </cell>
          <cell r="U550">
            <v>215.27999877929687</v>
          </cell>
          <cell r="V550">
            <v>215.27999877929687</v>
          </cell>
          <cell r="W550">
            <v>215.27999877929687</v>
          </cell>
          <cell r="X550">
            <v>215.27999877929687</v>
          </cell>
          <cell r="Y550">
            <v>215.27999877929687</v>
          </cell>
          <cell r="Z550">
            <v>215.27999877929687</v>
          </cell>
          <cell r="AA550">
            <v>215.27999877929687</v>
          </cell>
          <cell r="AB550">
            <v>215.27999877929687</v>
          </cell>
          <cell r="AC550">
            <v>215.27999877929687</v>
          </cell>
          <cell r="AD550">
            <v>215.27999877929687</v>
          </cell>
          <cell r="AE550">
            <v>47170</v>
          </cell>
          <cell r="AF550" t="str">
            <v>CHIVOLO</v>
          </cell>
          <cell r="AG550" t="str">
            <v>Unidades Servicios</v>
          </cell>
          <cell r="AH550" t="str">
            <v>NO</v>
          </cell>
        </row>
        <row r="551">
          <cell r="F551">
            <v>4706170033</v>
          </cell>
          <cell r="G551" t="str">
            <v>Zunilda Rodriguez</v>
          </cell>
          <cell r="H551" t="str">
            <v>Zunilda Rodriguez</v>
          </cell>
          <cell r="I551" t="str">
            <v xml:space="preserve"> Cerca de la Iglesia Pentecostal</v>
          </cell>
          <cell r="J551" t="str">
            <v xml:space="preserve"> 4854087</v>
          </cell>
          <cell r="K551" t="str">
            <v>42000500000102</v>
          </cell>
          <cell r="L551" t="str">
            <v>HCB - FAMILIARES MEDIO TIEMPO</v>
          </cell>
          <cell r="M551" t="str">
            <v>C-320-1504-4-0-12</v>
          </cell>
          <cell r="N551" t="str">
            <v>HCB - TRADICIONALES FAMILIARES MEDIO TIEMPO.</v>
          </cell>
          <cell r="O551">
            <v>58</v>
          </cell>
          <cell r="P551">
            <v>696</v>
          </cell>
          <cell r="Q551">
            <v>696</v>
          </cell>
          <cell r="R551">
            <v>6044.759765625</v>
          </cell>
          <cell r="S551">
            <v>0</v>
          </cell>
          <cell r="T551">
            <v>845.6400146484375</v>
          </cell>
          <cell r="U551">
            <v>219.24000549316406</v>
          </cell>
          <cell r="V551">
            <v>845.6400146484375</v>
          </cell>
          <cell r="W551">
            <v>271.44000244140625</v>
          </cell>
          <cell r="X551">
            <v>198.36000061035156</v>
          </cell>
          <cell r="Y551">
            <v>219.24000549316406</v>
          </cell>
          <cell r="Z551">
            <v>845.6400146484375</v>
          </cell>
          <cell r="AA551">
            <v>835.20001220703125</v>
          </cell>
          <cell r="AB551">
            <v>856.08001708984375</v>
          </cell>
          <cell r="AC551">
            <v>887.4000244140625</v>
          </cell>
          <cell r="AD551">
            <v>20.879999160766602</v>
          </cell>
          <cell r="AE551">
            <v>47170</v>
          </cell>
          <cell r="AF551" t="str">
            <v>CHIVOLO</v>
          </cell>
          <cell r="AG551" t="str">
            <v>Unidades Servicios</v>
          </cell>
          <cell r="AH551" t="str">
            <v>NO</v>
          </cell>
        </row>
        <row r="552">
          <cell r="F552">
            <v>4706170033</v>
          </cell>
          <cell r="G552" t="str">
            <v>Zunilda Rodriguez</v>
          </cell>
          <cell r="H552" t="str">
            <v>Zunilda Rodriguez</v>
          </cell>
          <cell r="I552" t="str">
            <v xml:space="preserve"> Cerca de la Iglesia Pentecostal</v>
          </cell>
          <cell r="J552" t="str">
            <v xml:space="preserve"> 4854087</v>
          </cell>
          <cell r="K552" t="str">
            <v>42000500000301</v>
          </cell>
          <cell r="L552" t="str">
            <v>HCB - GRUPALES TIEMPO COMPLETO</v>
          </cell>
          <cell r="M552" t="str">
            <v>C-320-1504-4-0-15</v>
          </cell>
          <cell r="N552" t="str">
            <v>HCB - TRADICIONAL AGRUPADOS TIEMPO COMPLETO.</v>
          </cell>
          <cell r="O552">
            <v>2</v>
          </cell>
          <cell r="P552">
            <v>120</v>
          </cell>
          <cell r="Q552">
            <v>120</v>
          </cell>
          <cell r="R552">
            <v>518.4000244140625</v>
          </cell>
          <cell r="S552">
            <v>0</v>
          </cell>
          <cell r="T552">
            <v>145.80000305175781</v>
          </cell>
          <cell r="U552">
            <v>37.799999237060547</v>
          </cell>
          <cell r="V552">
            <v>154.80000305175781</v>
          </cell>
          <cell r="W552">
            <v>46.799999237060547</v>
          </cell>
          <cell r="X552">
            <v>133.19999694824219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47170</v>
          </cell>
          <cell r="AF552" t="str">
            <v>CHIVOLO</v>
          </cell>
          <cell r="AG552" t="str">
            <v>Unidades Servicios</v>
          </cell>
          <cell r="AH552" t="str">
            <v>NO</v>
          </cell>
        </row>
        <row r="553">
          <cell r="F553">
            <v>4706205077</v>
          </cell>
          <cell r="G553" t="str">
            <v xml:space="preserve">ALCALDIA MUNICIPAL </v>
          </cell>
          <cell r="H553" t="str">
            <v>YULIS  ESCORCIA CASTRO</v>
          </cell>
          <cell r="I553" t="str">
            <v>Centro Plaza de la Iglesia</v>
          </cell>
          <cell r="J553" t="str">
            <v>3116675377</v>
          </cell>
          <cell r="K553" t="str">
            <v>420003</v>
          </cell>
          <cell r="L553" t="str">
            <v>MATERNO INFANTIL</v>
          </cell>
          <cell r="M553" t="str">
            <v>C-320-1504-4-0-1</v>
          </cell>
          <cell r="N553" t="str">
            <v>MATERNO INFANTIL.</v>
          </cell>
          <cell r="O553">
            <v>2</v>
          </cell>
          <cell r="P553">
            <v>200</v>
          </cell>
          <cell r="Q553">
            <v>200</v>
          </cell>
          <cell r="R553">
            <v>3240</v>
          </cell>
          <cell r="S553">
            <v>0</v>
          </cell>
          <cell r="T553">
            <v>0</v>
          </cell>
          <cell r="U553">
            <v>0</v>
          </cell>
          <cell r="V553">
            <v>360</v>
          </cell>
          <cell r="W553">
            <v>360</v>
          </cell>
          <cell r="X553">
            <v>360</v>
          </cell>
          <cell r="Y553">
            <v>360</v>
          </cell>
          <cell r="Z553">
            <v>360</v>
          </cell>
          <cell r="AA553">
            <v>360</v>
          </cell>
          <cell r="AB553">
            <v>360</v>
          </cell>
          <cell r="AC553">
            <v>360</v>
          </cell>
          <cell r="AD553">
            <v>360</v>
          </cell>
          <cell r="AE553">
            <v>47205</v>
          </cell>
          <cell r="AF553" t="str">
            <v>CONCORDIA</v>
          </cell>
          <cell r="AG553" t="str">
            <v>Alcaldias,Gobernaciones</v>
          </cell>
          <cell r="AH553" t="str">
            <v>SI</v>
          </cell>
        </row>
        <row r="554">
          <cell r="F554">
            <v>4706205077</v>
          </cell>
          <cell r="G554" t="str">
            <v xml:space="preserve">ALCALDIA MUNICIPAL </v>
          </cell>
          <cell r="H554" t="str">
            <v>YULIS  ESCORCIA CASTRO</v>
          </cell>
          <cell r="I554" t="str">
            <v>Centro Plaza de la Iglesia</v>
          </cell>
          <cell r="J554" t="str">
            <v>3116675377</v>
          </cell>
          <cell r="K554" t="str">
            <v>420015000004</v>
          </cell>
          <cell r="L554" t="str">
            <v>ALMUERZO</v>
          </cell>
          <cell r="M554" t="str">
            <v>C-320-1504-5-0-2</v>
          </cell>
          <cell r="N554" t="str">
            <v>PROGRAMA DE ALIMENTACIÓN ESCOLAR - PAE - ALMUERZO.</v>
          </cell>
          <cell r="O554">
            <v>4</v>
          </cell>
          <cell r="P554">
            <v>500</v>
          </cell>
          <cell r="Q554">
            <v>500</v>
          </cell>
          <cell r="R554">
            <v>900</v>
          </cell>
          <cell r="S554">
            <v>10</v>
          </cell>
          <cell r="T554">
            <v>90</v>
          </cell>
          <cell r="U554">
            <v>105</v>
          </cell>
          <cell r="V554">
            <v>80</v>
          </cell>
          <cell r="W554">
            <v>105</v>
          </cell>
          <cell r="X554">
            <v>70</v>
          </cell>
          <cell r="Y554">
            <v>35</v>
          </cell>
          <cell r="Z554">
            <v>105</v>
          </cell>
          <cell r="AA554">
            <v>100</v>
          </cell>
          <cell r="AB554">
            <v>90</v>
          </cell>
          <cell r="AC554">
            <v>100</v>
          </cell>
          <cell r="AD554">
            <v>10</v>
          </cell>
          <cell r="AE554">
            <v>47205</v>
          </cell>
          <cell r="AF554" t="str">
            <v>CONCORDIA</v>
          </cell>
          <cell r="AG554" t="str">
            <v>Alcaldias,Gobernaciones</v>
          </cell>
          <cell r="AH554" t="str">
            <v>SI</v>
          </cell>
        </row>
        <row r="555">
          <cell r="F555">
            <v>4706205077</v>
          </cell>
          <cell r="G555" t="str">
            <v xml:space="preserve">ALCALDIA MUNICIPAL </v>
          </cell>
          <cell r="H555" t="str">
            <v>YULIS  ESCORCIA CASTRO</v>
          </cell>
          <cell r="I555" t="str">
            <v>Centro Plaza de la Iglesia</v>
          </cell>
          <cell r="J555" t="str">
            <v>3116675377</v>
          </cell>
          <cell r="K555" t="str">
            <v>420015000005</v>
          </cell>
          <cell r="L555" t="str">
            <v>DESAYUNO</v>
          </cell>
          <cell r="M555" t="str">
            <v>C-320-1504-5-0-1</v>
          </cell>
          <cell r="N555" t="str">
            <v>PROGRAMA DE ALIMENTACIÓN ESCOLAR - PAE - DESAYUNO.</v>
          </cell>
          <cell r="O555">
            <v>5</v>
          </cell>
          <cell r="P555">
            <v>1138</v>
          </cell>
          <cell r="Q555">
            <v>1138</v>
          </cell>
          <cell r="R555">
            <v>2048.39990234375</v>
          </cell>
          <cell r="S555">
            <v>22.760000228881836</v>
          </cell>
          <cell r="T555">
            <v>204.83999633789063</v>
          </cell>
          <cell r="U555">
            <v>238.97999572753906</v>
          </cell>
          <cell r="V555">
            <v>182.08000183105469</v>
          </cell>
          <cell r="W555">
            <v>238.97999572753906</v>
          </cell>
          <cell r="X555">
            <v>159.32000732421875</v>
          </cell>
          <cell r="Y555">
            <v>79.660003662109375</v>
          </cell>
          <cell r="Z555">
            <v>238.97999572753906</v>
          </cell>
          <cell r="AA555">
            <v>227.60000610351562</v>
          </cell>
          <cell r="AB555">
            <v>204.83999633789063</v>
          </cell>
          <cell r="AC555">
            <v>227.60000610351562</v>
          </cell>
          <cell r="AD555">
            <v>22.760000228881836</v>
          </cell>
          <cell r="AE555">
            <v>47205</v>
          </cell>
          <cell r="AF555" t="str">
            <v>CONCORDIA</v>
          </cell>
          <cell r="AG555" t="str">
            <v>Alcaldias,Gobernaciones</v>
          </cell>
          <cell r="AH555" t="str">
            <v>SI</v>
          </cell>
        </row>
        <row r="556">
          <cell r="F556">
            <v>4706205078</v>
          </cell>
          <cell r="G556" t="str">
            <v>CARMEN ORTEGA</v>
          </cell>
          <cell r="H556" t="str">
            <v>CARMEN  ORTEGA</v>
          </cell>
          <cell r="I556" t="str">
            <v>Cerca de la Iglesia</v>
          </cell>
          <cell r="J556" t="str">
            <v xml:space="preserve"> 3003336915</v>
          </cell>
          <cell r="K556" t="str">
            <v>420004</v>
          </cell>
          <cell r="L556" t="str">
            <v>HOGAR COMUNITARIO - FAMI</v>
          </cell>
          <cell r="M556" t="str">
            <v>C-320-1504-4-0-10</v>
          </cell>
          <cell r="N556" t="str">
            <v>HCB - FAMI.</v>
          </cell>
          <cell r="O556">
            <v>6</v>
          </cell>
          <cell r="P556">
            <v>78</v>
          </cell>
          <cell r="Q556">
            <v>156</v>
          </cell>
          <cell r="R556">
            <v>1184.0400390625</v>
          </cell>
          <cell r="S556">
            <v>0</v>
          </cell>
          <cell r="T556">
            <v>107.63999938964844</v>
          </cell>
          <cell r="U556">
            <v>107.63999938964844</v>
          </cell>
          <cell r="V556">
            <v>107.63999938964844</v>
          </cell>
          <cell r="W556">
            <v>107.63999938964844</v>
          </cell>
          <cell r="X556">
            <v>107.63999938964844</v>
          </cell>
          <cell r="Y556">
            <v>107.63999938964844</v>
          </cell>
          <cell r="Z556">
            <v>107.63999938964844</v>
          </cell>
          <cell r="AA556">
            <v>107.63999938964844</v>
          </cell>
          <cell r="AB556">
            <v>107.63999938964844</v>
          </cell>
          <cell r="AC556">
            <v>107.63999938964844</v>
          </cell>
          <cell r="AD556">
            <v>107.63999938964844</v>
          </cell>
          <cell r="AE556">
            <v>47205</v>
          </cell>
          <cell r="AF556" t="str">
            <v>CONCORDIA</v>
          </cell>
          <cell r="AG556" t="str">
            <v>Unidades Servicios</v>
          </cell>
          <cell r="AH556" t="str">
            <v>SI</v>
          </cell>
        </row>
        <row r="557">
          <cell r="F557">
            <v>4706205078</v>
          </cell>
          <cell r="G557" t="str">
            <v>CARMEN ORTEGA</v>
          </cell>
          <cell r="H557" t="str">
            <v>CARMEN  ORTEGA</v>
          </cell>
          <cell r="I557" t="str">
            <v>Cerca de la Iglesia</v>
          </cell>
          <cell r="J557" t="str">
            <v xml:space="preserve"> 3003336915</v>
          </cell>
          <cell r="K557" t="str">
            <v>42000500000102</v>
          </cell>
          <cell r="L557" t="str">
            <v>HCB - FAMILIARES MEDIO TIEMPO</v>
          </cell>
          <cell r="M557" t="str">
            <v>C-320-1504-4-0-12</v>
          </cell>
          <cell r="N557" t="str">
            <v>HCB - TRADICIONALES FAMILIARES MEDIO TIEMPO.</v>
          </cell>
          <cell r="O557">
            <v>67</v>
          </cell>
          <cell r="P557">
            <v>804</v>
          </cell>
          <cell r="Q557">
            <v>804</v>
          </cell>
          <cell r="R557">
            <v>6982.740234375</v>
          </cell>
          <cell r="S557">
            <v>0</v>
          </cell>
          <cell r="T557">
            <v>976.8599853515625</v>
          </cell>
          <cell r="U557">
            <v>253.25999450683594</v>
          </cell>
          <cell r="V557">
            <v>976.8599853515625</v>
          </cell>
          <cell r="W557">
            <v>313.55999755859375</v>
          </cell>
          <cell r="X557">
            <v>229.13999938964844</v>
          </cell>
          <cell r="Y557">
            <v>253.25999450683594</v>
          </cell>
          <cell r="Z557">
            <v>976.8599853515625</v>
          </cell>
          <cell r="AA557">
            <v>964.79998779296875</v>
          </cell>
          <cell r="AB557">
            <v>988.91998291015625</v>
          </cell>
          <cell r="AC557">
            <v>1025.0999755859375</v>
          </cell>
          <cell r="AD557">
            <v>24.120000839233398</v>
          </cell>
          <cell r="AE557">
            <v>47205</v>
          </cell>
          <cell r="AF557" t="str">
            <v>CONCORDIA</v>
          </cell>
          <cell r="AG557" t="str">
            <v>Unidades Servicios</v>
          </cell>
          <cell r="AH557" t="str">
            <v>SI</v>
          </cell>
        </row>
        <row r="558">
          <cell r="F558">
            <v>4706205078</v>
          </cell>
          <cell r="G558" t="str">
            <v>CARMEN ORTEGA</v>
          </cell>
          <cell r="H558" t="str">
            <v>CARMEN  ORTEGA</v>
          </cell>
          <cell r="I558" t="str">
            <v>Cerca de la Iglesia</v>
          </cell>
          <cell r="J558" t="str">
            <v xml:space="preserve"> 3003336915</v>
          </cell>
          <cell r="K558" t="str">
            <v>42000500000301</v>
          </cell>
          <cell r="L558" t="str">
            <v>HCB - GRUPALES TIEMPO COMPLETO</v>
          </cell>
          <cell r="M558" t="str">
            <v>C-320-1504-4-0-15</v>
          </cell>
          <cell r="N558" t="str">
            <v>HCB - TRADICIONAL AGRUPADOS TIEMPO COMPLETO.</v>
          </cell>
          <cell r="O558">
            <v>1</v>
          </cell>
          <cell r="P558">
            <v>96</v>
          </cell>
          <cell r="Q558">
            <v>96</v>
          </cell>
          <cell r="R558">
            <v>414.72000122070313</v>
          </cell>
          <cell r="S558">
            <v>0</v>
          </cell>
          <cell r="T558">
            <v>116.63999938964844</v>
          </cell>
          <cell r="U558">
            <v>30.239999771118164</v>
          </cell>
          <cell r="V558">
            <v>123.83999633789062</v>
          </cell>
          <cell r="W558">
            <v>37.439998626708984</v>
          </cell>
          <cell r="X558">
            <v>106.55999755859375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47205</v>
          </cell>
          <cell r="AF558" t="str">
            <v>CONCORDIA</v>
          </cell>
          <cell r="AG558" t="str">
            <v>Unidades Servicios</v>
          </cell>
          <cell r="AH558" t="str">
            <v>SI</v>
          </cell>
        </row>
        <row r="559">
          <cell r="F559">
            <v>4706460152</v>
          </cell>
          <cell r="G559" t="str">
            <v>Alcaldia Municipal</v>
          </cell>
          <cell r="H559" t="str">
            <v>Juan carlos Gonzalez</v>
          </cell>
          <cell r="I559" t="str">
            <v>Alcaldia Municipal</v>
          </cell>
          <cell r="J559" t="str">
            <v xml:space="preserve"> 3126504234</v>
          </cell>
          <cell r="K559" t="str">
            <v>420003</v>
          </cell>
          <cell r="L559" t="str">
            <v>MATERNO INFANTIL</v>
          </cell>
          <cell r="M559" t="str">
            <v>C-320-1504-4-0-1</v>
          </cell>
          <cell r="N559" t="str">
            <v>MATERNO INFANTIL.</v>
          </cell>
          <cell r="O559">
            <v>1</v>
          </cell>
          <cell r="P559">
            <v>200</v>
          </cell>
          <cell r="Q559">
            <v>200</v>
          </cell>
          <cell r="R559">
            <v>3240</v>
          </cell>
          <cell r="S559">
            <v>0</v>
          </cell>
          <cell r="T559">
            <v>0</v>
          </cell>
          <cell r="U559">
            <v>0</v>
          </cell>
          <cell r="V559">
            <v>360</v>
          </cell>
          <cell r="W559">
            <v>360</v>
          </cell>
          <cell r="X559">
            <v>360</v>
          </cell>
          <cell r="Y559">
            <v>360</v>
          </cell>
          <cell r="Z559">
            <v>360</v>
          </cell>
          <cell r="AA559">
            <v>360</v>
          </cell>
          <cell r="AB559">
            <v>360</v>
          </cell>
          <cell r="AC559">
            <v>360</v>
          </cell>
          <cell r="AD559">
            <v>360</v>
          </cell>
          <cell r="AE559">
            <v>47460</v>
          </cell>
          <cell r="AF559" t="str">
            <v>NUEVA GRANADA</v>
          </cell>
          <cell r="AG559" t="str">
            <v>Alcaldias,Gobernaciones</v>
          </cell>
          <cell r="AH559" t="str">
            <v>NO</v>
          </cell>
        </row>
        <row r="560">
          <cell r="F560">
            <v>4706460152</v>
          </cell>
          <cell r="G560" t="str">
            <v>Alcaldia Municipal</v>
          </cell>
          <cell r="H560" t="str">
            <v>Juan carlos Gonzalez</v>
          </cell>
          <cell r="I560" t="str">
            <v>Alcaldia Municipal</v>
          </cell>
          <cell r="J560" t="str">
            <v xml:space="preserve"> 3126504234</v>
          </cell>
          <cell r="K560" t="str">
            <v>420015000004</v>
          </cell>
          <cell r="L560" t="str">
            <v>ALMUERZO</v>
          </cell>
          <cell r="M560" t="str">
            <v>C-320-1504-5-0-2</v>
          </cell>
          <cell r="N560" t="str">
            <v>PROGRAMA DE ALIMENTACIÓN ESCOLAR - PAE - ALMUERZO.</v>
          </cell>
          <cell r="O560">
            <v>3</v>
          </cell>
          <cell r="P560">
            <v>445</v>
          </cell>
          <cell r="Q560">
            <v>445</v>
          </cell>
          <cell r="R560">
            <v>801</v>
          </cell>
          <cell r="S560">
            <v>8.8999996185302734</v>
          </cell>
          <cell r="T560">
            <v>80.099998474121094</v>
          </cell>
          <cell r="U560">
            <v>93.449996948242188</v>
          </cell>
          <cell r="V560">
            <v>71.199996948242187</v>
          </cell>
          <cell r="W560">
            <v>93.449996948242188</v>
          </cell>
          <cell r="X560">
            <v>62.299999237060547</v>
          </cell>
          <cell r="Y560">
            <v>31.149999618530273</v>
          </cell>
          <cell r="Z560">
            <v>93.449996948242188</v>
          </cell>
          <cell r="AA560">
            <v>89</v>
          </cell>
          <cell r="AB560">
            <v>80.099998474121094</v>
          </cell>
          <cell r="AC560">
            <v>89</v>
          </cell>
          <cell r="AD560">
            <v>8.8999996185302734</v>
          </cell>
          <cell r="AE560">
            <v>47460</v>
          </cell>
          <cell r="AF560" t="str">
            <v>NUEVA GRANADA</v>
          </cell>
          <cell r="AG560" t="str">
            <v>Alcaldias,Gobernaciones</v>
          </cell>
          <cell r="AH560" t="str">
            <v>NO</v>
          </cell>
        </row>
        <row r="561">
          <cell r="F561">
            <v>4706460152</v>
          </cell>
          <cell r="G561" t="str">
            <v>Alcaldia Municipal</v>
          </cell>
          <cell r="H561" t="str">
            <v>Juan carlos Gonzalez</v>
          </cell>
          <cell r="I561" t="str">
            <v>Alcaldia Municipal</v>
          </cell>
          <cell r="J561" t="str">
            <v xml:space="preserve"> 3126504234</v>
          </cell>
          <cell r="K561" t="str">
            <v>420015000005</v>
          </cell>
          <cell r="L561" t="str">
            <v>DESAYUNO</v>
          </cell>
          <cell r="M561" t="str">
            <v>C-320-1504-5-0-1</v>
          </cell>
          <cell r="N561" t="str">
            <v>PROGRAMA DE ALIMENTACIÓN ESCOLAR - PAE - DESAYUNO.</v>
          </cell>
          <cell r="O561">
            <v>34</v>
          </cell>
          <cell r="P561">
            <v>3152</v>
          </cell>
          <cell r="Q561">
            <v>3152</v>
          </cell>
          <cell r="R561">
            <v>5673.60009765625</v>
          </cell>
          <cell r="S561">
            <v>63.040000915527344</v>
          </cell>
          <cell r="T561">
            <v>567.3599853515625</v>
          </cell>
          <cell r="U561">
            <v>661.91998291015625</v>
          </cell>
          <cell r="V561">
            <v>504.32000732421875</v>
          </cell>
          <cell r="W561">
            <v>661.91998291015625</v>
          </cell>
          <cell r="X561">
            <v>441.27999877929687</v>
          </cell>
          <cell r="Y561">
            <v>220.63999938964844</v>
          </cell>
          <cell r="Z561">
            <v>661.91998291015625</v>
          </cell>
          <cell r="AA561">
            <v>630.4000244140625</v>
          </cell>
          <cell r="AB561">
            <v>567.3599853515625</v>
          </cell>
          <cell r="AC561">
            <v>630.4000244140625</v>
          </cell>
          <cell r="AD561">
            <v>63.040000915527344</v>
          </cell>
          <cell r="AE561">
            <v>47460</v>
          </cell>
          <cell r="AF561" t="str">
            <v>NUEVA GRANADA</v>
          </cell>
          <cell r="AG561" t="str">
            <v>Alcaldias,Gobernaciones</v>
          </cell>
          <cell r="AH561" t="str">
            <v>NO</v>
          </cell>
        </row>
        <row r="562">
          <cell r="F562">
            <v>4706460153</v>
          </cell>
          <cell r="G562" t="str">
            <v>Emilce de Angel</v>
          </cell>
          <cell r="H562" t="str">
            <v>Emilce de Angel</v>
          </cell>
          <cell r="I562" t="str">
            <v>Frente al Campo de Futbol</v>
          </cell>
          <cell r="J562" t="str">
            <v xml:space="preserve"> 3116590833</v>
          </cell>
          <cell r="K562" t="str">
            <v>420004</v>
          </cell>
          <cell r="L562" t="str">
            <v>HOGAR COMUNITARIO - FAMI</v>
          </cell>
          <cell r="M562" t="str">
            <v>C-320-1504-4-0-10</v>
          </cell>
          <cell r="N562" t="str">
            <v>HCB - FAMI.</v>
          </cell>
          <cell r="O562">
            <v>1</v>
          </cell>
          <cell r="P562">
            <v>13</v>
          </cell>
          <cell r="Q562">
            <v>26</v>
          </cell>
          <cell r="R562">
            <v>197.33999633789062</v>
          </cell>
          <cell r="S562">
            <v>0</v>
          </cell>
          <cell r="T562">
            <v>17.940000534057617</v>
          </cell>
          <cell r="U562">
            <v>17.940000534057617</v>
          </cell>
          <cell r="V562">
            <v>17.940000534057617</v>
          </cell>
          <cell r="W562">
            <v>17.940000534057617</v>
          </cell>
          <cell r="X562">
            <v>17.940000534057617</v>
          </cell>
          <cell r="Y562">
            <v>17.940000534057617</v>
          </cell>
          <cell r="Z562">
            <v>17.940000534057617</v>
          </cell>
          <cell r="AA562">
            <v>17.940000534057617</v>
          </cell>
          <cell r="AB562">
            <v>17.940000534057617</v>
          </cell>
          <cell r="AC562">
            <v>17.940000534057617</v>
          </cell>
          <cell r="AD562">
            <v>17.940000534057617</v>
          </cell>
          <cell r="AE562">
            <v>47460</v>
          </cell>
          <cell r="AF562" t="str">
            <v>NUEVA GRANADA</v>
          </cell>
          <cell r="AG562" t="str">
            <v>Unidades Servicios</v>
          </cell>
          <cell r="AH562" t="str">
            <v>NO</v>
          </cell>
        </row>
        <row r="563">
          <cell r="F563">
            <v>4706460153</v>
          </cell>
          <cell r="G563" t="str">
            <v>Emilce de Angel</v>
          </cell>
          <cell r="H563" t="str">
            <v>Emilce de Angel</v>
          </cell>
          <cell r="I563" t="str">
            <v>Frente al Campo de Futbol</v>
          </cell>
          <cell r="J563" t="str">
            <v xml:space="preserve"> 3116590833</v>
          </cell>
          <cell r="K563" t="str">
            <v>42000500000102</v>
          </cell>
          <cell r="L563" t="str">
            <v>HCB - FAMILIARES MEDIO TIEMPO</v>
          </cell>
          <cell r="M563" t="str">
            <v>C-320-1504-4-0-12</v>
          </cell>
          <cell r="N563" t="str">
            <v>HCB - TRADICIONALES FAMILIARES MEDIO TIEMPO.</v>
          </cell>
          <cell r="O563">
            <v>5</v>
          </cell>
          <cell r="P563">
            <v>60</v>
          </cell>
          <cell r="Q563">
            <v>60</v>
          </cell>
          <cell r="R563">
            <v>521.0999755859375</v>
          </cell>
          <cell r="S563">
            <v>0</v>
          </cell>
          <cell r="T563">
            <v>72.900001525878906</v>
          </cell>
          <cell r="U563">
            <v>18.899999618530273</v>
          </cell>
          <cell r="V563">
            <v>72.900001525878906</v>
          </cell>
          <cell r="W563">
            <v>23.399999618530273</v>
          </cell>
          <cell r="X563">
            <v>17.100000381469727</v>
          </cell>
          <cell r="Y563">
            <v>18.899999618530273</v>
          </cell>
          <cell r="Z563">
            <v>72.900001525878906</v>
          </cell>
          <cell r="AA563">
            <v>72</v>
          </cell>
          <cell r="AB563">
            <v>73.800003051757812</v>
          </cell>
          <cell r="AC563">
            <v>76.5</v>
          </cell>
          <cell r="AD563">
            <v>1.7999999523162842</v>
          </cell>
          <cell r="AE563">
            <v>47460</v>
          </cell>
          <cell r="AF563" t="str">
            <v>NUEVA GRANADA</v>
          </cell>
          <cell r="AG563" t="str">
            <v>Unidades Servicios</v>
          </cell>
          <cell r="AH563" t="str">
            <v>NO</v>
          </cell>
        </row>
        <row r="564">
          <cell r="F564">
            <v>4706460153</v>
          </cell>
          <cell r="G564" t="str">
            <v>Emilce de Angel</v>
          </cell>
          <cell r="H564" t="str">
            <v>Emilce de Angel</v>
          </cell>
          <cell r="I564" t="str">
            <v>Frente al Campo de Futbol</v>
          </cell>
          <cell r="J564" t="str">
            <v xml:space="preserve"> 3116590833</v>
          </cell>
          <cell r="K564" t="str">
            <v>42000500000301</v>
          </cell>
          <cell r="L564" t="str">
            <v>HCB - GRUPALES TIEMPO COMPLETO</v>
          </cell>
          <cell r="M564" t="str">
            <v>C-320-1504-4-0-15</v>
          </cell>
          <cell r="N564" t="str">
            <v>HCB - TRADICIONAL AGRUPADOS TIEMPO COMPLETO.</v>
          </cell>
          <cell r="O564">
            <v>2</v>
          </cell>
          <cell r="P564">
            <v>96</v>
          </cell>
          <cell r="Q564">
            <v>96</v>
          </cell>
          <cell r="R564">
            <v>414.72000122070313</v>
          </cell>
          <cell r="S564">
            <v>0</v>
          </cell>
          <cell r="T564">
            <v>116.63999938964844</v>
          </cell>
          <cell r="U564">
            <v>30.239999771118164</v>
          </cell>
          <cell r="V564">
            <v>123.83999633789062</v>
          </cell>
          <cell r="W564">
            <v>37.439998626708984</v>
          </cell>
          <cell r="X564">
            <v>106.55999755859375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47460</v>
          </cell>
          <cell r="AF564" t="str">
            <v>NUEVA GRANADA</v>
          </cell>
          <cell r="AG564" t="str">
            <v>Unidades Servicios</v>
          </cell>
          <cell r="AH564" t="str">
            <v>NO</v>
          </cell>
        </row>
        <row r="565">
          <cell r="F565">
            <v>4706541155</v>
          </cell>
          <cell r="G565" t="str">
            <v>ALCALDIA MUNICIPAL</v>
          </cell>
          <cell r="H565" t="str">
            <v>GILDA  DE LA HOZ</v>
          </cell>
          <cell r="I565" t="str">
            <v>Barrio Arriba</v>
          </cell>
          <cell r="J565" t="str">
            <v xml:space="preserve"> 3106207628</v>
          </cell>
          <cell r="K565" t="str">
            <v>420003</v>
          </cell>
          <cell r="L565" t="str">
            <v>MATERNO INFANTIL</v>
          </cell>
          <cell r="M565" t="str">
            <v>C-320-1504-4-0-1</v>
          </cell>
          <cell r="N565" t="str">
            <v>MATERNO INFANTIL.</v>
          </cell>
          <cell r="O565">
            <v>5</v>
          </cell>
          <cell r="P565">
            <v>200</v>
          </cell>
          <cell r="Q565">
            <v>200</v>
          </cell>
          <cell r="R565">
            <v>3240</v>
          </cell>
          <cell r="S565">
            <v>0</v>
          </cell>
          <cell r="T565">
            <v>0</v>
          </cell>
          <cell r="U565">
            <v>0</v>
          </cell>
          <cell r="V565">
            <v>360</v>
          </cell>
          <cell r="W565">
            <v>360</v>
          </cell>
          <cell r="X565">
            <v>360</v>
          </cell>
          <cell r="Y565">
            <v>360</v>
          </cell>
          <cell r="Z565">
            <v>360</v>
          </cell>
          <cell r="AA565">
            <v>360</v>
          </cell>
          <cell r="AB565">
            <v>360</v>
          </cell>
          <cell r="AC565">
            <v>360</v>
          </cell>
          <cell r="AD565">
            <v>360</v>
          </cell>
          <cell r="AE565">
            <v>47541</v>
          </cell>
          <cell r="AF565" t="str">
            <v>PEDRAZA</v>
          </cell>
          <cell r="AG565" t="str">
            <v>Alcaldias,Gobernaciones</v>
          </cell>
          <cell r="AH565" t="str">
            <v>SI</v>
          </cell>
        </row>
        <row r="566">
          <cell r="F566">
            <v>4706541155</v>
          </cell>
          <cell r="G566" t="str">
            <v>ALCALDIA MUNICIPAL</v>
          </cell>
          <cell r="H566" t="str">
            <v>GILDA  DE LA HOZ</v>
          </cell>
          <cell r="I566" t="str">
            <v>Barrio Arriba</v>
          </cell>
          <cell r="J566" t="str">
            <v xml:space="preserve"> 3106207628</v>
          </cell>
          <cell r="K566" t="str">
            <v>420015000004</v>
          </cell>
          <cell r="L566" t="str">
            <v>ALMUERZO</v>
          </cell>
          <cell r="M566" t="str">
            <v>C-320-1504-5-0-2</v>
          </cell>
          <cell r="N566" t="str">
            <v>PROGRAMA DE ALIMENTACIÓN ESCOLAR - PAE - ALMUERZO.</v>
          </cell>
          <cell r="O566">
            <v>5</v>
          </cell>
          <cell r="P566">
            <v>376</v>
          </cell>
          <cell r="Q566">
            <v>376</v>
          </cell>
          <cell r="R566">
            <v>676.79998779296875</v>
          </cell>
          <cell r="S566">
            <v>7.5199999809265137</v>
          </cell>
          <cell r="T566">
            <v>67.680000305175781</v>
          </cell>
          <cell r="U566">
            <v>78.959999084472656</v>
          </cell>
          <cell r="V566">
            <v>60.159999847412109</v>
          </cell>
          <cell r="W566">
            <v>78.959999084472656</v>
          </cell>
          <cell r="X566">
            <v>52.639999389648438</v>
          </cell>
          <cell r="Y566">
            <v>26.319999694824219</v>
          </cell>
          <cell r="Z566">
            <v>78.959999084472656</v>
          </cell>
          <cell r="AA566">
            <v>75.199996948242187</v>
          </cell>
          <cell r="AB566">
            <v>67.680000305175781</v>
          </cell>
          <cell r="AC566">
            <v>75.199996948242187</v>
          </cell>
          <cell r="AD566">
            <v>7.5199999809265137</v>
          </cell>
          <cell r="AE566">
            <v>47541</v>
          </cell>
          <cell r="AF566" t="str">
            <v>PEDRAZA</v>
          </cell>
          <cell r="AG566" t="str">
            <v>Alcaldias,Gobernaciones</v>
          </cell>
          <cell r="AH566" t="str">
            <v>SI</v>
          </cell>
        </row>
        <row r="567">
          <cell r="F567">
            <v>4706541155</v>
          </cell>
          <cell r="G567" t="str">
            <v>ALCALDIA MUNICIPAL</v>
          </cell>
          <cell r="H567" t="str">
            <v>GILDA  DE LA HOZ</v>
          </cell>
          <cell r="I567" t="str">
            <v>Barrio Arriba</v>
          </cell>
          <cell r="J567" t="str">
            <v xml:space="preserve"> 3106207628</v>
          </cell>
          <cell r="K567" t="str">
            <v>420015000005</v>
          </cell>
          <cell r="L567" t="str">
            <v>DESAYUNO</v>
          </cell>
          <cell r="M567" t="str">
            <v>C-320-1504-5-0-1</v>
          </cell>
          <cell r="N567" t="str">
            <v>PROGRAMA DE ALIMENTACIÓN ESCOLAR - PAE - DESAYUNO.</v>
          </cell>
          <cell r="O567">
            <v>5</v>
          </cell>
          <cell r="P567">
            <v>1494</v>
          </cell>
          <cell r="Q567">
            <v>1494</v>
          </cell>
          <cell r="R567">
            <v>2689.199951171875</v>
          </cell>
          <cell r="S567">
            <v>29.879999160766602</v>
          </cell>
          <cell r="T567">
            <v>268.92001342773437</v>
          </cell>
          <cell r="U567">
            <v>313.739990234375</v>
          </cell>
          <cell r="V567">
            <v>239.03999328613281</v>
          </cell>
          <cell r="W567">
            <v>313.739990234375</v>
          </cell>
          <cell r="X567">
            <v>209.16000366210937</v>
          </cell>
          <cell r="Y567">
            <v>104.58000183105469</v>
          </cell>
          <cell r="Z567">
            <v>313.739990234375</v>
          </cell>
          <cell r="AA567">
            <v>298.79998779296875</v>
          </cell>
          <cell r="AB567">
            <v>268.92001342773437</v>
          </cell>
          <cell r="AC567">
            <v>298.79998779296875</v>
          </cell>
          <cell r="AD567">
            <v>29.879999160766602</v>
          </cell>
          <cell r="AE567">
            <v>47541</v>
          </cell>
          <cell r="AF567" t="str">
            <v>PEDRAZA</v>
          </cell>
          <cell r="AG567" t="str">
            <v>Alcaldias,Gobernaciones</v>
          </cell>
          <cell r="AH567" t="str">
            <v>SI</v>
          </cell>
        </row>
        <row r="568">
          <cell r="F568">
            <v>4706541160</v>
          </cell>
          <cell r="G568" t="str">
            <v>VICTORIA CAMARGO</v>
          </cell>
          <cell r="H568" t="str">
            <v>VICTORIA  CAMARGO</v>
          </cell>
          <cell r="I568" t="str">
            <v>Barrio Arriba</v>
          </cell>
          <cell r="J568" t="str">
            <v xml:space="preserve"> 4126059816</v>
          </cell>
          <cell r="K568" t="str">
            <v>420004</v>
          </cell>
          <cell r="L568" t="str">
            <v>HOGAR COMUNITARIO - FAMI</v>
          </cell>
          <cell r="M568" t="str">
            <v>C-320-1504-4-0-10</v>
          </cell>
          <cell r="N568" t="str">
            <v>HCB - FAMI.</v>
          </cell>
          <cell r="O568">
            <v>8</v>
          </cell>
          <cell r="P568">
            <v>104</v>
          </cell>
          <cell r="Q568">
            <v>208</v>
          </cell>
          <cell r="R568">
            <v>1578.719970703125</v>
          </cell>
          <cell r="S568">
            <v>0</v>
          </cell>
          <cell r="T568">
            <v>143.52000427246094</v>
          </cell>
          <cell r="U568">
            <v>143.52000427246094</v>
          </cell>
          <cell r="V568">
            <v>143.52000427246094</v>
          </cell>
          <cell r="W568">
            <v>143.52000427246094</v>
          </cell>
          <cell r="X568">
            <v>143.52000427246094</v>
          </cell>
          <cell r="Y568">
            <v>143.52000427246094</v>
          </cell>
          <cell r="Z568">
            <v>143.52000427246094</v>
          </cell>
          <cell r="AA568">
            <v>143.52000427246094</v>
          </cell>
          <cell r="AB568">
            <v>143.52000427246094</v>
          </cell>
          <cell r="AC568">
            <v>143.52000427246094</v>
          </cell>
          <cell r="AD568">
            <v>143.52000427246094</v>
          </cell>
          <cell r="AE568">
            <v>47541</v>
          </cell>
          <cell r="AF568" t="str">
            <v>PEDRAZA</v>
          </cell>
          <cell r="AG568" t="str">
            <v>Unidades Servicios</v>
          </cell>
          <cell r="AH568" t="str">
            <v>SI</v>
          </cell>
        </row>
        <row r="569">
          <cell r="F569">
            <v>4706541160</v>
          </cell>
          <cell r="G569" t="str">
            <v>VICTORIA CAMARGO</v>
          </cell>
          <cell r="H569" t="str">
            <v>VICTORIA  CAMARGO</v>
          </cell>
          <cell r="I569" t="str">
            <v>Barrio Arriba</v>
          </cell>
          <cell r="J569" t="str">
            <v xml:space="preserve"> 4126059816</v>
          </cell>
          <cell r="K569" t="str">
            <v>42000500000102</v>
          </cell>
          <cell r="L569" t="str">
            <v>HCB - FAMILIARES MEDIO TIEMPO</v>
          </cell>
          <cell r="M569" t="str">
            <v>C-320-1504-4-0-12</v>
          </cell>
          <cell r="N569" t="str">
            <v>HCB - TRADICIONALES FAMILIARES MEDIO TIEMPO.</v>
          </cell>
          <cell r="O569">
            <v>55</v>
          </cell>
          <cell r="P569">
            <v>660</v>
          </cell>
          <cell r="Q569">
            <v>660</v>
          </cell>
          <cell r="R569">
            <v>5732.10009765625</v>
          </cell>
          <cell r="S569">
            <v>0</v>
          </cell>
          <cell r="T569">
            <v>801.9000244140625</v>
          </cell>
          <cell r="U569">
            <v>207.89999389648437</v>
          </cell>
          <cell r="V569">
            <v>801.9000244140625</v>
          </cell>
          <cell r="W569">
            <v>257.39999389648437</v>
          </cell>
          <cell r="X569">
            <v>188.10000610351562</v>
          </cell>
          <cell r="Y569">
            <v>207.89999389648437</v>
          </cell>
          <cell r="Z569">
            <v>801.9000244140625</v>
          </cell>
          <cell r="AA569">
            <v>792</v>
          </cell>
          <cell r="AB569">
            <v>811.79998779296875</v>
          </cell>
          <cell r="AC569">
            <v>841.5</v>
          </cell>
          <cell r="AD569">
            <v>19.799999237060547</v>
          </cell>
          <cell r="AE569">
            <v>47541</v>
          </cell>
          <cell r="AF569" t="str">
            <v>PEDRAZA</v>
          </cell>
          <cell r="AG569" t="str">
            <v>Unidades Servicios</v>
          </cell>
          <cell r="AH569" t="str">
            <v>SI</v>
          </cell>
        </row>
        <row r="570">
          <cell r="F570">
            <v>4706555193</v>
          </cell>
          <cell r="G570" t="str">
            <v xml:space="preserve">HOSPITAL 7 DE AGOSTO </v>
          </cell>
          <cell r="H570" t="str">
            <v>PIEDAD  GONZALEZ</v>
          </cell>
          <cell r="I570" t="str">
            <v>Calle 14 a No 23-63</v>
          </cell>
          <cell r="J570" t="str">
            <v xml:space="preserve"> 3116518919</v>
          </cell>
          <cell r="K570" t="str">
            <v>420003</v>
          </cell>
          <cell r="L570" t="str">
            <v>MATERNO INFANTIL</v>
          </cell>
          <cell r="M570" t="str">
            <v>C-320-1504-4-0-1</v>
          </cell>
          <cell r="N570" t="str">
            <v>MATERNO INFANTIL.</v>
          </cell>
          <cell r="O570">
            <v>1</v>
          </cell>
          <cell r="P570">
            <v>800</v>
          </cell>
          <cell r="Q570">
            <v>800</v>
          </cell>
          <cell r="R570">
            <v>12960</v>
          </cell>
          <cell r="S570">
            <v>0</v>
          </cell>
          <cell r="T570">
            <v>0</v>
          </cell>
          <cell r="U570">
            <v>0</v>
          </cell>
          <cell r="V570">
            <v>1440</v>
          </cell>
          <cell r="W570">
            <v>1440</v>
          </cell>
          <cell r="X570">
            <v>1440</v>
          </cell>
          <cell r="Y570">
            <v>1440</v>
          </cell>
          <cell r="Z570">
            <v>1440</v>
          </cell>
          <cell r="AA570">
            <v>1440</v>
          </cell>
          <cell r="AB570">
            <v>1440</v>
          </cell>
          <cell r="AC570">
            <v>1440</v>
          </cell>
          <cell r="AD570">
            <v>1440</v>
          </cell>
          <cell r="AE570">
            <v>47555</v>
          </cell>
          <cell r="AF570" t="str">
            <v>PLATO</v>
          </cell>
          <cell r="AG570" t="str">
            <v>Hospitales, entes de Salud</v>
          </cell>
          <cell r="AH570" t="str">
            <v>SI</v>
          </cell>
        </row>
        <row r="571">
          <cell r="F571">
            <v>4706555193</v>
          </cell>
          <cell r="G571" t="str">
            <v xml:space="preserve">HOSPITAL 7 DE AGOSTO </v>
          </cell>
          <cell r="H571" t="str">
            <v>PIEDAD  GONZALEZ</v>
          </cell>
          <cell r="I571" t="str">
            <v>Calle 14 a No 23-63</v>
          </cell>
          <cell r="J571" t="str">
            <v xml:space="preserve"> 3116518919</v>
          </cell>
          <cell r="K571" t="str">
            <v>420012000002</v>
          </cell>
          <cell r="L571" t="str">
            <v>ORGANISMOS DE SALUD</v>
          </cell>
          <cell r="M571" t="str">
            <v>C-320-1504-4-0-8</v>
          </cell>
          <cell r="N571" t="str">
            <v>RECUPERACIÓN NUTRICIONAL - ORGANISMOS DE SALUD.</v>
          </cell>
          <cell r="O571">
            <v>1</v>
          </cell>
          <cell r="P571">
            <v>50</v>
          </cell>
          <cell r="Q571">
            <v>150</v>
          </cell>
          <cell r="R571">
            <v>495</v>
          </cell>
          <cell r="S571">
            <v>0</v>
          </cell>
          <cell r="T571">
            <v>45</v>
          </cell>
          <cell r="U571">
            <v>45</v>
          </cell>
          <cell r="V571">
            <v>45</v>
          </cell>
          <cell r="W571">
            <v>45</v>
          </cell>
          <cell r="X571">
            <v>45</v>
          </cell>
          <cell r="Y571">
            <v>45</v>
          </cell>
          <cell r="Z571">
            <v>45</v>
          </cell>
          <cell r="AA571">
            <v>45</v>
          </cell>
          <cell r="AB571">
            <v>45</v>
          </cell>
          <cell r="AC571">
            <v>45</v>
          </cell>
          <cell r="AD571">
            <v>45</v>
          </cell>
          <cell r="AE571">
            <v>47555</v>
          </cell>
          <cell r="AF571" t="str">
            <v>PLATO</v>
          </cell>
          <cell r="AG571" t="str">
            <v>Hospitales, entes de Salud</v>
          </cell>
          <cell r="AH571" t="str">
            <v>SI</v>
          </cell>
        </row>
        <row r="572">
          <cell r="F572">
            <v>4706555197</v>
          </cell>
          <cell r="G572" t="str">
            <v>Centro Zonal Plato</v>
          </cell>
          <cell r="H572" t="str">
            <v>Marvin Diaz</v>
          </cell>
          <cell r="I572" t="str">
            <v>Barrio San Jose</v>
          </cell>
          <cell r="J572" t="str">
            <v xml:space="preserve"> 4850183</v>
          </cell>
          <cell r="K572" t="str">
            <v>420004</v>
          </cell>
          <cell r="L572" t="str">
            <v>HOGAR COMUNITARIO - FAMI</v>
          </cell>
          <cell r="M572" t="str">
            <v>C-320-1504-4-0-10</v>
          </cell>
          <cell r="N572" t="str">
            <v>HCB - FAMI.</v>
          </cell>
          <cell r="O572">
            <v>83</v>
          </cell>
          <cell r="P572">
            <v>1079</v>
          </cell>
          <cell r="Q572">
            <v>2158</v>
          </cell>
          <cell r="R572">
            <v>16379.2197265625</v>
          </cell>
          <cell r="S572">
            <v>0</v>
          </cell>
          <cell r="T572">
            <v>1489.02001953125</v>
          </cell>
          <cell r="U572">
            <v>1489.02001953125</v>
          </cell>
          <cell r="V572">
            <v>1489.02001953125</v>
          </cell>
          <cell r="W572">
            <v>1489.02001953125</v>
          </cell>
          <cell r="X572">
            <v>1489.02001953125</v>
          </cell>
          <cell r="Y572">
            <v>1489.02001953125</v>
          </cell>
          <cell r="Z572">
            <v>1489.02001953125</v>
          </cell>
          <cell r="AA572">
            <v>1489.02001953125</v>
          </cell>
          <cell r="AB572">
            <v>1489.02001953125</v>
          </cell>
          <cell r="AC572">
            <v>1489.02001953125</v>
          </cell>
          <cell r="AD572">
            <v>1489.02001953125</v>
          </cell>
          <cell r="AE572">
            <v>47555</v>
          </cell>
          <cell r="AF572" t="str">
            <v>PLATO</v>
          </cell>
          <cell r="AG572" t="str">
            <v>CENTRO ZONAL</v>
          </cell>
          <cell r="AH572" t="str">
            <v>SI</v>
          </cell>
        </row>
        <row r="573">
          <cell r="F573">
            <v>4706555197</v>
          </cell>
          <cell r="G573" t="str">
            <v>Centro Zonal Plato</v>
          </cell>
          <cell r="H573" t="str">
            <v>Marvin Diaz</v>
          </cell>
          <cell r="I573" t="str">
            <v>Barrio San Jose</v>
          </cell>
          <cell r="J573" t="str">
            <v xml:space="preserve"> 4850183</v>
          </cell>
          <cell r="K573" t="str">
            <v>42000500000102</v>
          </cell>
          <cell r="L573" t="str">
            <v>HCB - FAMILIARES MEDIO TIEMPO</v>
          </cell>
          <cell r="M573" t="str">
            <v>C-320-1504-4-0-12</v>
          </cell>
          <cell r="N573" t="str">
            <v>HCB - TRADICIONALES FAMILIARES MEDIO TIEMPO.</v>
          </cell>
          <cell r="O573">
            <v>163</v>
          </cell>
          <cell r="P573">
            <v>1956</v>
          </cell>
          <cell r="Q573">
            <v>1956</v>
          </cell>
          <cell r="R573">
            <v>16987.859375</v>
          </cell>
          <cell r="S573">
            <v>0</v>
          </cell>
          <cell r="T573">
            <v>2376.5400390625</v>
          </cell>
          <cell r="U573">
            <v>616.1400146484375</v>
          </cell>
          <cell r="V573">
            <v>2376.5400390625</v>
          </cell>
          <cell r="W573">
            <v>762.84002685546875</v>
          </cell>
          <cell r="X573">
            <v>557.46002197265625</v>
          </cell>
          <cell r="Y573">
            <v>616.1400146484375</v>
          </cell>
          <cell r="Z573">
            <v>2376.5400390625</v>
          </cell>
          <cell r="AA573">
            <v>2347.199951171875</v>
          </cell>
          <cell r="AB573">
            <v>2405.8798828125</v>
          </cell>
          <cell r="AC573">
            <v>2493.89990234375</v>
          </cell>
          <cell r="AD573">
            <v>58.680000305175781</v>
          </cell>
          <cell r="AE573">
            <v>47555</v>
          </cell>
          <cell r="AF573" t="str">
            <v>PLATO</v>
          </cell>
          <cell r="AG573" t="str">
            <v>CENTRO ZONAL</v>
          </cell>
          <cell r="AH573" t="str">
            <v>SI</v>
          </cell>
        </row>
        <row r="574">
          <cell r="F574">
            <v>4706555197</v>
          </cell>
          <cell r="G574" t="str">
            <v>Centro Zonal Plato</v>
          </cell>
          <cell r="H574" t="str">
            <v>Marvin Diaz</v>
          </cell>
          <cell r="I574" t="str">
            <v>Barrio San Jose</v>
          </cell>
          <cell r="J574" t="str">
            <v xml:space="preserve"> 4850183</v>
          </cell>
          <cell r="K574" t="str">
            <v>42000500000201</v>
          </cell>
          <cell r="L574" t="str">
            <v>HCB - MULTIPLES TIEMPO COMPLETO</v>
          </cell>
          <cell r="M574" t="str">
            <v>C-320-1504-4-0-13</v>
          </cell>
          <cell r="N574" t="str">
            <v>HCB - TRADICIONAL MÚLTIPLE TIEMPO COMPLETO.</v>
          </cell>
          <cell r="O574">
            <v>1</v>
          </cell>
          <cell r="P574">
            <v>120</v>
          </cell>
          <cell r="Q574">
            <v>120</v>
          </cell>
          <cell r="R574">
            <v>509.39999389648437</v>
          </cell>
          <cell r="S574">
            <v>0</v>
          </cell>
          <cell r="T574">
            <v>145.80000305175781</v>
          </cell>
          <cell r="U574">
            <v>37.799999237060547</v>
          </cell>
          <cell r="V574">
            <v>145.80000305175781</v>
          </cell>
          <cell r="W574">
            <v>46.799999237060547</v>
          </cell>
          <cell r="X574">
            <v>133.19999694824219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47555</v>
          </cell>
          <cell r="AF574" t="str">
            <v>PLATO</v>
          </cell>
          <cell r="AG574" t="str">
            <v>CENTRO ZONAL</v>
          </cell>
          <cell r="AH574" t="str">
            <v>SI</v>
          </cell>
        </row>
        <row r="575">
          <cell r="F575">
            <v>4706555197</v>
          </cell>
          <cell r="G575" t="str">
            <v>Centro Zonal Plato</v>
          </cell>
          <cell r="H575" t="str">
            <v>Marvin Diaz</v>
          </cell>
          <cell r="I575" t="str">
            <v>Barrio San Jose</v>
          </cell>
          <cell r="J575" t="str">
            <v xml:space="preserve"> 4850183</v>
          </cell>
          <cell r="K575" t="str">
            <v>420006</v>
          </cell>
          <cell r="L575" t="str">
            <v>HOGARES INFANTILES</v>
          </cell>
          <cell r="M575" t="str">
            <v>C-320-1504-4-0-19</v>
          </cell>
          <cell r="N575" t="str">
            <v>HOGARES INFANTILES.</v>
          </cell>
          <cell r="O575">
            <v>1</v>
          </cell>
          <cell r="P575">
            <v>180</v>
          </cell>
          <cell r="Q575">
            <v>180</v>
          </cell>
          <cell r="R575">
            <v>488.70001220703125</v>
          </cell>
          <cell r="S575">
            <v>0</v>
          </cell>
          <cell r="T575">
            <v>56.700000762939453</v>
          </cell>
          <cell r="U575">
            <v>56.700000762939453</v>
          </cell>
          <cell r="V575">
            <v>51.299999237060547</v>
          </cell>
          <cell r="W575">
            <v>218.69999694824219</v>
          </cell>
          <cell r="X575">
            <v>51.299999237060547</v>
          </cell>
          <cell r="Y575">
            <v>54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47555</v>
          </cell>
          <cell r="AF575" t="str">
            <v>PLATO</v>
          </cell>
          <cell r="AG575" t="str">
            <v>CENTRO ZONAL</v>
          </cell>
          <cell r="AH575" t="str">
            <v>SI</v>
          </cell>
        </row>
        <row r="576">
          <cell r="F576">
            <v>4706555197</v>
          </cell>
          <cell r="G576" t="str">
            <v>Centro Zonal Plato</v>
          </cell>
          <cell r="H576" t="str">
            <v>Marvin Diaz</v>
          </cell>
          <cell r="I576" t="str">
            <v>Barrio San Jose</v>
          </cell>
          <cell r="J576" t="str">
            <v xml:space="preserve"> 4850183</v>
          </cell>
          <cell r="K576" t="str">
            <v>420026000001</v>
          </cell>
          <cell r="L576" t="str">
            <v>POR CONDICIONES DE AMENAZA O VULNERACION - Hog. Sustitutos ICBF</v>
          </cell>
          <cell r="M576" t="str">
            <v>C-320-1504-7-0-2-2</v>
          </cell>
          <cell r="N576" t="str">
            <v>HOGARES SUSTITUTOS ICBF.</v>
          </cell>
          <cell r="O576">
            <v>1</v>
          </cell>
          <cell r="P576">
            <v>1</v>
          </cell>
          <cell r="Q576">
            <v>2</v>
          </cell>
          <cell r="R576">
            <v>10.800000190734863</v>
          </cell>
          <cell r="S576">
            <v>0.89999997615814209</v>
          </cell>
          <cell r="T576">
            <v>0.89999997615814209</v>
          </cell>
          <cell r="U576">
            <v>0.89999997615814209</v>
          </cell>
          <cell r="V576">
            <v>0.89999997615814209</v>
          </cell>
          <cell r="W576">
            <v>0.89999997615814209</v>
          </cell>
          <cell r="X576">
            <v>0.89999997615814209</v>
          </cell>
          <cell r="Y576">
            <v>0.89999997615814209</v>
          </cell>
          <cell r="Z576">
            <v>0.89999997615814209</v>
          </cell>
          <cell r="AA576">
            <v>0.89999997615814209</v>
          </cell>
          <cell r="AB576">
            <v>0.89999997615814209</v>
          </cell>
          <cell r="AC576">
            <v>0.89999997615814209</v>
          </cell>
          <cell r="AD576">
            <v>0.89999997615814209</v>
          </cell>
          <cell r="AE576">
            <v>47555</v>
          </cell>
          <cell r="AF576" t="str">
            <v>PLATO</v>
          </cell>
          <cell r="AG576" t="str">
            <v>CENTRO ZONAL</v>
          </cell>
          <cell r="AH576" t="str">
            <v>SI</v>
          </cell>
        </row>
        <row r="577">
          <cell r="F577">
            <v>4706555197</v>
          </cell>
          <cell r="G577" t="str">
            <v>Centro Zonal Plato</v>
          </cell>
          <cell r="H577" t="str">
            <v>Marvin Diaz</v>
          </cell>
          <cell r="I577" t="str">
            <v>Barrio San Jose</v>
          </cell>
          <cell r="J577" t="str">
            <v xml:space="preserve"> 4850183</v>
          </cell>
          <cell r="K577" t="str">
            <v>420028000002</v>
          </cell>
          <cell r="L577" t="str">
            <v>CON DISCAPACIDAD O ENFERMEDAD DE CUIDADO ESPECIAL - HOG. GESTORES</v>
          </cell>
          <cell r="M577" t="str">
            <v>C-320-1504-7-0-3-1</v>
          </cell>
          <cell r="N577" t="str">
            <v>HOGARES GESTORES.</v>
          </cell>
          <cell r="O577">
            <v>3</v>
          </cell>
          <cell r="P577">
            <v>3</v>
          </cell>
          <cell r="Q577">
            <v>3</v>
          </cell>
          <cell r="R577">
            <v>16.200000762939453</v>
          </cell>
          <cell r="S577">
            <v>2.7000000476837158</v>
          </cell>
          <cell r="T577">
            <v>2.7000000476837158</v>
          </cell>
          <cell r="U577">
            <v>2.7000000476837158</v>
          </cell>
          <cell r="V577">
            <v>2.7000000476837158</v>
          </cell>
          <cell r="W577">
            <v>2.7000000476837158</v>
          </cell>
          <cell r="X577">
            <v>2.7000000476837158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47555</v>
          </cell>
          <cell r="AF577" t="str">
            <v>PLATO</v>
          </cell>
          <cell r="AG577" t="str">
            <v>CENTRO ZONAL</v>
          </cell>
          <cell r="AH577" t="str">
            <v>SI</v>
          </cell>
        </row>
        <row r="578">
          <cell r="F578">
            <v>4706555197</v>
          </cell>
          <cell r="G578" t="str">
            <v>Centro Zonal Plato</v>
          </cell>
          <cell r="H578" t="str">
            <v>Marvin Diaz</v>
          </cell>
          <cell r="I578" t="str">
            <v>Barrio San Jose</v>
          </cell>
          <cell r="J578" t="str">
            <v xml:space="preserve"> 4850183</v>
          </cell>
          <cell r="K578" t="str">
            <v>420053</v>
          </cell>
          <cell r="L578" t="str">
            <v>HOGAR COMUNITARIO - FAMI - DESPLAZADOS</v>
          </cell>
          <cell r="M578" t="str">
            <v>C-320-1504-2-0-2-4</v>
          </cell>
          <cell r="N578" t="str">
            <v>HCB - FAMI - DESPLAZADOS.</v>
          </cell>
          <cell r="O578">
            <v>6</v>
          </cell>
          <cell r="P578">
            <v>78</v>
          </cell>
          <cell r="Q578">
            <v>156</v>
          </cell>
          <cell r="R578">
            <v>1184.0400390625</v>
          </cell>
          <cell r="S578">
            <v>0</v>
          </cell>
          <cell r="T578">
            <v>107.63999938964844</v>
          </cell>
          <cell r="U578">
            <v>107.63999938964844</v>
          </cell>
          <cell r="V578">
            <v>107.63999938964844</v>
          </cell>
          <cell r="W578">
            <v>107.63999938964844</v>
          </cell>
          <cell r="X578">
            <v>107.63999938964844</v>
          </cell>
          <cell r="Y578">
            <v>107.63999938964844</v>
          </cell>
          <cell r="Z578">
            <v>107.63999938964844</v>
          </cell>
          <cell r="AA578">
            <v>107.63999938964844</v>
          </cell>
          <cell r="AB578">
            <v>107.63999938964844</v>
          </cell>
          <cell r="AC578">
            <v>107.63999938964844</v>
          </cell>
          <cell r="AD578">
            <v>107.63999938964844</v>
          </cell>
          <cell r="AE578">
            <v>47555</v>
          </cell>
          <cell r="AF578" t="str">
            <v>PLATO</v>
          </cell>
          <cell r="AG578" t="str">
            <v>CENTRO ZONAL</v>
          </cell>
          <cell r="AH578" t="str">
            <v>SI</v>
          </cell>
        </row>
        <row r="579">
          <cell r="F579">
            <v>4706555197</v>
          </cell>
          <cell r="G579" t="str">
            <v>Centro Zonal Plato</v>
          </cell>
          <cell r="H579" t="str">
            <v>Marvin Diaz</v>
          </cell>
          <cell r="I579" t="str">
            <v>Barrio San Jose</v>
          </cell>
          <cell r="J579" t="str">
            <v xml:space="preserve"> 4850183</v>
          </cell>
          <cell r="K579" t="str">
            <v>42005400000102</v>
          </cell>
          <cell r="L579" t="str">
            <v>HCB - FAMILIARES MEDIO TIEMPO - DESPL</v>
          </cell>
          <cell r="M579" t="str">
            <v>C-320-1504-2-0-2-6</v>
          </cell>
          <cell r="N579" t="str">
            <v>HCB - TRADICIONALES FAMILIARES MEDIO TIEMPO - DESPLAZADOS.</v>
          </cell>
          <cell r="O579">
            <v>6</v>
          </cell>
          <cell r="P579">
            <v>72</v>
          </cell>
          <cell r="Q579">
            <v>72</v>
          </cell>
          <cell r="R579">
            <v>689.03997802734375</v>
          </cell>
          <cell r="S579">
            <v>0</v>
          </cell>
          <cell r="T579">
            <v>87.480003356933594</v>
          </cell>
          <cell r="U579">
            <v>22.680000305175781</v>
          </cell>
          <cell r="V579">
            <v>87.480003356933594</v>
          </cell>
          <cell r="W579">
            <v>28.079999923706055</v>
          </cell>
          <cell r="X579">
            <v>79.919998168945313</v>
          </cell>
          <cell r="Y579">
            <v>27</v>
          </cell>
          <cell r="Z579">
            <v>87.480003356933594</v>
          </cell>
          <cell r="AA579">
            <v>86.400001525878906</v>
          </cell>
          <cell r="AB579">
            <v>88.55999755859375</v>
          </cell>
          <cell r="AC579">
            <v>91.800003051757813</v>
          </cell>
          <cell r="AD579">
            <v>2.1600000858306885</v>
          </cell>
          <cell r="AE579">
            <v>47555</v>
          </cell>
          <cell r="AF579" t="str">
            <v>PLATO</v>
          </cell>
          <cell r="AG579" t="str">
            <v>CENTRO ZONAL</v>
          </cell>
          <cell r="AH579" t="str">
            <v>SI</v>
          </cell>
        </row>
        <row r="580">
          <cell r="F580">
            <v>4706555197</v>
          </cell>
          <cell r="G580" t="str">
            <v>Centro Zonal Plato</v>
          </cell>
          <cell r="H580" t="str">
            <v>Marvin Diaz</v>
          </cell>
          <cell r="I580" t="str">
            <v>Barrio San Jose</v>
          </cell>
          <cell r="J580" t="str">
            <v xml:space="preserve"> 4850183</v>
          </cell>
          <cell r="K580" t="str">
            <v>420168000002</v>
          </cell>
          <cell r="L580" t="str">
            <v>CON INFRAESTRUCTURA PARTICULAR</v>
          </cell>
          <cell r="M580" t="str">
            <v>C-320-1504-4-0-28-2</v>
          </cell>
          <cell r="N580" t="str">
            <v>CON INFRAESTRUCTURA PARTICULAR.</v>
          </cell>
          <cell r="O580">
            <v>1</v>
          </cell>
          <cell r="P580">
            <v>48</v>
          </cell>
          <cell r="Q580">
            <v>48</v>
          </cell>
          <cell r="R580">
            <v>312.48001098632812</v>
          </cell>
          <cell r="S580">
            <v>43.200000762939453</v>
          </cell>
          <cell r="T580">
            <v>15.119999885559082</v>
          </cell>
          <cell r="U580">
            <v>15.119999885559082</v>
          </cell>
          <cell r="V580">
            <v>54.720001220703125</v>
          </cell>
          <cell r="W580">
            <v>15.119999885559082</v>
          </cell>
          <cell r="X580">
            <v>10.079999923706055</v>
          </cell>
          <cell r="Y580">
            <v>54.720001220703125</v>
          </cell>
          <cell r="Z580">
            <v>15.119999885559082</v>
          </cell>
          <cell r="AA580">
            <v>14.399999618530273</v>
          </cell>
          <cell r="AB580">
            <v>59.040000915527344</v>
          </cell>
          <cell r="AC580">
            <v>14.399999618530273</v>
          </cell>
          <cell r="AD580">
            <v>1.440000057220459</v>
          </cell>
          <cell r="AE580">
            <v>47555</v>
          </cell>
          <cell r="AF580" t="str">
            <v>PLATO</v>
          </cell>
          <cell r="AG580" t="str">
            <v>CENTRO ZONAL</v>
          </cell>
          <cell r="AH580" t="str">
            <v>SI</v>
          </cell>
        </row>
        <row r="581">
          <cell r="F581">
            <v>4706555203</v>
          </cell>
          <cell r="G581" t="str">
            <v>DORINA PEÑALOZA URQUIJO</v>
          </cell>
          <cell r="H581" t="str">
            <v>DORINA PEÑALOZA URQUIJO</v>
          </cell>
          <cell r="I581" t="str">
            <v>CALLE 7 No. 16-04</v>
          </cell>
          <cell r="J581" t="str">
            <v>301-7669451</v>
          </cell>
          <cell r="K581" t="str">
            <v>420015000004</v>
          </cell>
          <cell r="L581" t="str">
            <v>ALMUERZO</v>
          </cell>
          <cell r="M581" t="str">
            <v>C-320-1504-5-0-2</v>
          </cell>
          <cell r="N581" t="str">
            <v>PROGRAMA DE ALIMENTACIÓN ESCOLAR - PAE - ALMUERZO.</v>
          </cell>
          <cell r="O581">
            <v>21</v>
          </cell>
          <cell r="P581">
            <v>1533</v>
          </cell>
          <cell r="Q581">
            <v>1533</v>
          </cell>
          <cell r="R581">
            <v>2759.39990234375</v>
          </cell>
          <cell r="S581">
            <v>30.659999847412109</v>
          </cell>
          <cell r="T581">
            <v>275.94000244140625</v>
          </cell>
          <cell r="U581">
            <v>321.92999267578125</v>
          </cell>
          <cell r="V581">
            <v>245.27999877929687</v>
          </cell>
          <cell r="W581">
            <v>321.92999267578125</v>
          </cell>
          <cell r="X581">
            <v>214.6199951171875</v>
          </cell>
          <cell r="Y581">
            <v>107.30999755859375</v>
          </cell>
          <cell r="Z581">
            <v>321.92999267578125</v>
          </cell>
          <cell r="AA581">
            <v>306.60000610351562</v>
          </cell>
          <cell r="AB581">
            <v>275.94000244140625</v>
          </cell>
          <cell r="AC581">
            <v>306.60000610351562</v>
          </cell>
          <cell r="AD581">
            <v>30.659999847412109</v>
          </cell>
          <cell r="AE581">
            <v>47555</v>
          </cell>
          <cell r="AF581" t="str">
            <v>PLATO</v>
          </cell>
          <cell r="AG581" t="str">
            <v>Unidades Servicios</v>
          </cell>
          <cell r="AH581" t="str">
            <v>SI</v>
          </cell>
        </row>
        <row r="582">
          <cell r="F582">
            <v>4706555203</v>
          </cell>
          <cell r="G582" t="str">
            <v>DORINA PEÑALOZA URQUIJO</v>
          </cell>
          <cell r="H582" t="str">
            <v>DORINA PEÑALOZA URQUIJO</v>
          </cell>
          <cell r="I582" t="str">
            <v>CALLE 7 No. 16-04</v>
          </cell>
          <cell r="J582" t="str">
            <v>301-7669451</v>
          </cell>
          <cell r="K582" t="str">
            <v>420015000005</v>
          </cell>
          <cell r="L582" t="str">
            <v>DESAYUNO</v>
          </cell>
          <cell r="M582" t="str">
            <v>C-320-1504-5-0-1</v>
          </cell>
          <cell r="N582" t="str">
            <v>PROGRAMA DE ALIMENTACIÓN ESCOLAR - PAE - DESAYUNO.</v>
          </cell>
          <cell r="O582">
            <v>45</v>
          </cell>
          <cell r="P582">
            <v>5700</v>
          </cell>
          <cell r="Q582">
            <v>5700</v>
          </cell>
          <cell r="R582">
            <v>10260</v>
          </cell>
          <cell r="S582">
            <v>114</v>
          </cell>
          <cell r="T582">
            <v>1026</v>
          </cell>
          <cell r="U582">
            <v>1197</v>
          </cell>
          <cell r="V582">
            <v>912</v>
          </cell>
          <cell r="W582">
            <v>1197</v>
          </cell>
          <cell r="X582">
            <v>798</v>
          </cell>
          <cell r="Y582">
            <v>399</v>
          </cell>
          <cell r="Z582">
            <v>1197</v>
          </cell>
          <cell r="AA582">
            <v>1140</v>
          </cell>
          <cell r="AB582">
            <v>1026</v>
          </cell>
          <cell r="AC582">
            <v>1140</v>
          </cell>
          <cell r="AD582">
            <v>114</v>
          </cell>
          <cell r="AE582">
            <v>47555</v>
          </cell>
          <cell r="AF582" t="str">
            <v>PLATO</v>
          </cell>
          <cell r="AG582" t="str">
            <v>Unidades Servicios</v>
          </cell>
          <cell r="AH582" t="str">
            <v>SI</v>
          </cell>
        </row>
        <row r="583">
          <cell r="F583">
            <v>4706555203</v>
          </cell>
          <cell r="G583" t="str">
            <v>DORINA PEÑALOZA URQUIJO</v>
          </cell>
          <cell r="H583" t="str">
            <v>DORINA PEÑALOZA URQUIJO</v>
          </cell>
          <cell r="I583" t="str">
            <v>CALLE 7 No. 16-04</v>
          </cell>
          <cell r="J583" t="str">
            <v>301-7669451</v>
          </cell>
          <cell r="K583" t="str">
            <v>420057000004</v>
          </cell>
          <cell r="L583" t="str">
            <v>ALMUERZO - DESPLAZADOS</v>
          </cell>
          <cell r="M583" t="str">
            <v>C-320-1504-2-0-3-2</v>
          </cell>
          <cell r="N583" t="str">
            <v>PROGRAMA DE ALIMENTACIÓN ESCOLAR - PAE - ALMUERZO - DESPLAZADOS.</v>
          </cell>
          <cell r="O583">
            <v>8</v>
          </cell>
          <cell r="P583">
            <v>308</v>
          </cell>
          <cell r="Q583">
            <v>308</v>
          </cell>
          <cell r="R583">
            <v>554.4000244140625</v>
          </cell>
          <cell r="S583">
            <v>6.1599998474121094</v>
          </cell>
          <cell r="T583">
            <v>55.439998626708984</v>
          </cell>
          <cell r="U583">
            <v>64.680000305175781</v>
          </cell>
          <cell r="V583">
            <v>49.279998779296875</v>
          </cell>
          <cell r="W583">
            <v>64.680000305175781</v>
          </cell>
          <cell r="X583">
            <v>43.119998931884766</v>
          </cell>
          <cell r="Y583">
            <v>21.559999465942383</v>
          </cell>
          <cell r="Z583">
            <v>64.680000305175781</v>
          </cell>
          <cell r="AA583">
            <v>61.599998474121094</v>
          </cell>
          <cell r="AB583">
            <v>55.439998626708984</v>
          </cell>
          <cell r="AC583">
            <v>61.599998474121094</v>
          </cell>
          <cell r="AD583">
            <v>6.1599998474121094</v>
          </cell>
          <cell r="AE583">
            <v>47555</v>
          </cell>
          <cell r="AF583" t="str">
            <v>PLATO</v>
          </cell>
          <cell r="AG583" t="str">
            <v>Unidades Servicios</v>
          </cell>
          <cell r="AH583" t="str">
            <v>SI</v>
          </cell>
        </row>
        <row r="584">
          <cell r="F584">
            <v>47066600001</v>
          </cell>
          <cell r="G584" t="str">
            <v>CRN SEMILLAS DE AMOR</v>
          </cell>
          <cell r="H584" t="str">
            <v>KATIA  PEÑARANDA</v>
          </cell>
          <cell r="I584" t="str">
            <v>CALLE DE LA ALCALDIA</v>
          </cell>
          <cell r="J584" t="str">
            <v>3126189938</v>
          </cell>
          <cell r="K584" t="str">
            <v>420025000048</v>
          </cell>
          <cell r="L584" t="str">
            <v>CENTROS DE RECUPERACION NUTRICIONAL</v>
          </cell>
          <cell r="M584" t="str">
            <v>C-320-1504-4-0-9</v>
          </cell>
          <cell r="N584" t="str">
            <v>CENTROS DE RECUPERACION NUTRICIONAL PARA LA PRIMERA INFANCIA.</v>
          </cell>
          <cell r="O584">
            <v>1</v>
          </cell>
          <cell r="P584">
            <v>15</v>
          </cell>
          <cell r="Q584">
            <v>180</v>
          </cell>
          <cell r="R584">
            <v>34.080001831054687</v>
          </cell>
          <cell r="S584">
            <v>2.8399999141693115</v>
          </cell>
          <cell r="T584">
            <v>2.8399999141693115</v>
          </cell>
          <cell r="U584">
            <v>2.8399999141693115</v>
          </cell>
          <cell r="V584">
            <v>2.8399999141693115</v>
          </cell>
          <cell r="W584">
            <v>2.8399999141693115</v>
          </cell>
          <cell r="X584">
            <v>2.8399999141693115</v>
          </cell>
          <cell r="Y584">
            <v>2.8399999141693115</v>
          </cell>
          <cell r="Z584">
            <v>2.8399999141693115</v>
          </cell>
          <cell r="AA584">
            <v>2.8399999141693115</v>
          </cell>
          <cell r="AB584">
            <v>2.8399999141693115</v>
          </cell>
          <cell r="AC584">
            <v>2.8399999141693115</v>
          </cell>
          <cell r="AD584">
            <v>2.8399999141693115</v>
          </cell>
          <cell r="AE584">
            <v>47660</v>
          </cell>
          <cell r="AF584" t="str">
            <v>SABANAS DE SAN ANGEL</v>
          </cell>
          <cell r="AG584" t="str">
            <v>Alcaldias,Gobernaciones</v>
          </cell>
          <cell r="AH584" t="str">
            <v>SI</v>
          </cell>
        </row>
        <row r="585">
          <cell r="F585">
            <v>4706660235</v>
          </cell>
          <cell r="G585" t="str">
            <v>ALCALDIA MUNICIPAL</v>
          </cell>
          <cell r="H585" t="str">
            <v>ADELINA POSTERARO</v>
          </cell>
          <cell r="I585" t="str">
            <v>CALLE DE LA ALCALDIA</v>
          </cell>
          <cell r="J585" t="str">
            <v/>
          </cell>
          <cell r="K585" t="str">
            <v>420003</v>
          </cell>
          <cell r="L585" t="str">
            <v>MATERNO INFANTIL</v>
          </cell>
          <cell r="M585" t="str">
            <v>C-320-1504-4-0-1</v>
          </cell>
          <cell r="N585" t="str">
            <v>MATERNO INFANTIL.</v>
          </cell>
          <cell r="O585">
            <v>1</v>
          </cell>
          <cell r="P585">
            <v>300</v>
          </cell>
          <cell r="Q585">
            <v>300</v>
          </cell>
          <cell r="R585">
            <v>4860</v>
          </cell>
          <cell r="S585">
            <v>0</v>
          </cell>
          <cell r="T585">
            <v>0</v>
          </cell>
          <cell r="U585">
            <v>0</v>
          </cell>
          <cell r="V585">
            <v>540</v>
          </cell>
          <cell r="W585">
            <v>540</v>
          </cell>
          <cell r="X585">
            <v>540</v>
          </cell>
          <cell r="Y585">
            <v>540</v>
          </cell>
          <cell r="Z585">
            <v>540</v>
          </cell>
          <cell r="AA585">
            <v>540</v>
          </cell>
          <cell r="AB585">
            <v>540</v>
          </cell>
          <cell r="AC585">
            <v>540</v>
          </cell>
          <cell r="AD585">
            <v>540</v>
          </cell>
          <cell r="AE585">
            <v>47660</v>
          </cell>
          <cell r="AF585" t="str">
            <v>SABANAS DE SAN ANGEL</v>
          </cell>
          <cell r="AG585" t="str">
            <v>Alcaldias,Gobernaciones</v>
          </cell>
          <cell r="AH585" t="str">
            <v>SI</v>
          </cell>
        </row>
        <row r="586">
          <cell r="F586">
            <v>4706660235</v>
          </cell>
          <cell r="G586" t="str">
            <v>ALCALDIA MUNICIPAL</v>
          </cell>
          <cell r="H586" t="str">
            <v>ADELINA POSTERARO</v>
          </cell>
          <cell r="I586" t="str">
            <v>CALLE DE LA ALCALDIA</v>
          </cell>
          <cell r="J586" t="str">
            <v/>
          </cell>
          <cell r="K586" t="str">
            <v>420015000004</v>
          </cell>
          <cell r="L586" t="str">
            <v>ALMUERZO</v>
          </cell>
          <cell r="M586" t="str">
            <v>C-320-1504-5-0-2</v>
          </cell>
          <cell r="N586" t="str">
            <v>PROGRAMA DE ALIMENTACIÓN ESCOLAR - PAE - ALMUERZO.</v>
          </cell>
          <cell r="O586">
            <v>4</v>
          </cell>
          <cell r="P586">
            <v>454</v>
          </cell>
          <cell r="Q586">
            <v>454</v>
          </cell>
          <cell r="R586">
            <v>817.20001220703125</v>
          </cell>
          <cell r="S586">
            <v>9.0799999237060547</v>
          </cell>
          <cell r="T586">
            <v>81.720001220703125</v>
          </cell>
          <cell r="U586">
            <v>95.339996337890625</v>
          </cell>
          <cell r="V586">
            <v>72.639999389648438</v>
          </cell>
          <cell r="W586">
            <v>95.339996337890625</v>
          </cell>
          <cell r="X586">
            <v>63.560001373291016</v>
          </cell>
          <cell r="Y586">
            <v>31.780000686645508</v>
          </cell>
          <cell r="Z586">
            <v>95.339996337890625</v>
          </cell>
          <cell r="AA586">
            <v>90.800003051757812</v>
          </cell>
          <cell r="AB586">
            <v>81.720001220703125</v>
          </cell>
          <cell r="AC586">
            <v>90.800003051757812</v>
          </cell>
          <cell r="AD586">
            <v>9.0799999237060547</v>
          </cell>
          <cell r="AE586">
            <v>47660</v>
          </cell>
          <cell r="AF586" t="str">
            <v>SABANAS DE SAN ANGEL</v>
          </cell>
          <cell r="AG586" t="str">
            <v>Alcaldias,Gobernaciones</v>
          </cell>
          <cell r="AH586" t="str">
            <v>SI</v>
          </cell>
        </row>
        <row r="587">
          <cell r="F587">
            <v>4706660235</v>
          </cell>
          <cell r="G587" t="str">
            <v>ALCALDIA MUNICIPAL</v>
          </cell>
          <cell r="H587" t="str">
            <v>ADELINA POSTERARO</v>
          </cell>
          <cell r="I587" t="str">
            <v>CALLE DE LA ALCALDIA</v>
          </cell>
          <cell r="J587" t="str">
            <v/>
          </cell>
          <cell r="K587" t="str">
            <v>420015000005</v>
          </cell>
          <cell r="L587" t="str">
            <v>DESAYUNO</v>
          </cell>
          <cell r="M587" t="str">
            <v>C-320-1504-5-0-1</v>
          </cell>
          <cell r="N587" t="str">
            <v>PROGRAMA DE ALIMENTACIÓN ESCOLAR - PAE - DESAYUNO.</v>
          </cell>
          <cell r="O587">
            <v>17</v>
          </cell>
          <cell r="P587">
            <v>975</v>
          </cell>
          <cell r="Q587">
            <v>975</v>
          </cell>
          <cell r="R587">
            <v>1755</v>
          </cell>
          <cell r="S587">
            <v>19.5</v>
          </cell>
          <cell r="T587">
            <v>175.5</v>
          </cell>
          <cell r="U587">
            <v>204.75</v>
          </cell>
          <cell r="V587">
            <v>156</v>
          </cell>
          <cell r="W587">
            <v>204.75</v>
          </cell>
          <cell r="X587">
            <v>136.5</v>
          </cell>
          <cell r="Y587">
            <v>68.25</v>
          </cell>
          <cell r="Z587">
            <v>204.75</v>
          </cell>
          <cell r="AA587">
            <v>195</v>
          </cell>
          <cell r="AB587">
            <v>175.5</v>
          </cell>
          <cell r="AC587">
            <v>195</v>
          </cell>
          <cell r="AD587">
            <v>19.5</v>
          </cell>
          <cell r="AE587">
            <v>47660</v>
          </cell>
          <cell r="AF587" t="str">
            <v>SABANAS DE SAN ANGEL</v>
          </cell>
          <cell r="AG587" t="str">
            <v>Alcaldias,Gobernaciones</v>
          </cell>
          <cell r="AH587" t="str">
            <v>SI</v>
          </cell>
        </row>
        <row r="588">
          <cell r="F588">
            <v>4706660237</v>
          </cell>
          <cell r="G588" t="str">
            <v>APF SAN ANGEL</v>
          </cell>
          <cell r="H588" t="str">
            <v>MAGALY   AROCA</v>
          </cell>
          <cell r="I588" t="str">
            <v xml:space="preserve">CLLE DE LA ALCALDIA </v>
          </cell>
          <cell r="J588" t="str">
            <v xml:space="preserve"> 3137318573</v>
          </cell>
          <cell r="K588" t="str">
            <v>420004</v>
          </cell>
          <cell r="L588" t="str">
            <v>HOGAR COMUNITARIO - FAMI</v>
          </cell>
          <cell r="M588" t="str">
            <v>C-320-1504-4-0-10</v>
          </cell>
          <cell r="N588" t="str">
            <v>HCB - FAMI.</v>
          </cell>
          <cell r="O588">
            <v>2</v>
          </cell>
          <cell r="P588">
            <v>26</v>
          </cell>
          <cell r="Q588">
            <v>52</v>
          </cell>
          <cell r="R588">
            <v>394.67999267578125</v>
          </cell>
          <cell r="S588">
            <v>0</v>
          </cell>
          <cell r="T588">
            <v>35.880001068115234</v>
          </cell>
          <cell r="U588">
            <v>35.880001068115234</v>
          </cell>
          <cell r="V588">
            <v>35.880001068115234</v>
          </cell>
          <cell r="W588">
            <v>35.880001068115234</v>
          </cell>
          <cell r="X588">
            <v>35.880001068115234</v>
          </cell>
          <cell r="Y588">
            <v>35.880001068115234</v>
          </cell>
          <cell r="Z588">
            <v>35.880001068115234</v>
          </cell>
          <cell r="AA588">
            <v>35.880001068115234</v>
          </cell>
          <cell r="AB588">
            <v>35.880001068115234</v>
          </cell>
          <cell r="AC588">
            <v>35.880001068115234</v>
          </cell>
          <cell r="AD588">
            <v>35.880001068115234</v>
          </cell>
          <cell r="AE588">
            <v>47660</v>
          </cell>
          <cell r="AF588" t="str">
            <v>SABANAS DE SAN ANGEL</v>
          </cell>
          <cell r="AG588" t="str">
            <v>Alcaldias,Gobernaciones</v>
          </cell>
          <cell r="AH588" t="str">
            <v>SI</v>
          </cell>
        </row>
        <row r="589">
          <cell r="F589">
            <v>4706660237</v>
          </cell>
          <cell r="G589" t="str">
            <v>APF SAN ANGEL</v>
          </cell>
          <cell r="H589" t="str">
            <v>MAGALY   AROCA</v>
          </cell>
          <cell r="I589" t="str">
            <v xml:space="preserve">CLLE DE LA ALCALDIA </v>
          </cell>
          <cell r="J589" t="str">
            <v xml:space="preserve"> 3137318573</v>
          </cell>
          <cell r="K589" t="str">
            <v>42000500000102</v>
          </cell>
          <cell r="L589" t="str">
            <v>HCB - FAMILIARES MEDIO TIEMPO</v>
          </cell>
          <cell r="M589" t="str">
            <v>C-320-1504-4-0-12</v>
          </cell>
          <cell r="N589" t="str">
            <v>HCB - TRADICIONALES FAMILIARES MEDIO TIEMPO.</v>
          </cell>
          <cell r="O589">
            <v>5</v>
          </cell>
          <cell r="P589">
            <v>60</v>
          </cell>
          <cell r="Q589">
            <v>60</v>
          </cell>
          <cell r="R589">
            <v>521.0999755859375</v>
          </cell>
          <cell r="S589">
            <v>0</v>
          </cell>
          <cell r="T589">
            <v>72.900001525878906</v>
          </cell>
          <cell r="U589">
            <v>18.899999618530273</v>
          </cell>
          <cell r="V589">
            <v>72.900001525878906</v>
          </cell>
          <cell r="W589">
            <v>23.399999618530273</v>
          </cell>
          <cell r="X589">
            <v>17.100000381469727</v>
          </cell>
          <cell r="Y589">
            <v>18.899999618530273</v>
          </cell>
          <cell r="Z589">
            <v>72.900001525878906</v>
          </cell>
          <cell r="AA589">
            <v>72</v>
          </cell>
          <cell r="AB589">
            <v>73.800003051757812</v>
          </cell>
          <cell r="AC589">
            <v>76.5</v>
          </cell>
          <cell r="AD589">
            <v>1.7999999523162842</v>
          </cell>
          <cell r="AE589">
            <v>47660</v>
          </cell>
          <cell r="AF589" t="str">
            <v>SABANAS DE SAN ANGEL</v>
          </cell>
          <cell r="AG589" t="str">
            <v>Alcaldias,Gobernaciones</v>
          </cell>
          <cell r="AH589" t="str">
            <v>SI</v>
          </cell>
        </row>
        <row r="590">
          <cell r="F590">
            <v>4706660237</v>
          </cell>
          <cell r="G590" t="str">
            <v>APF SAN ANGEL</v>
          </cell>
          <cell r="H590" t="str">
            <v>MAGALY   AROCA</v>
          </cell>
          <cell r="I590" t="str">
            <v xml:space="preserve">CLLE DE LA ALCALDIA </v>
          </cell>
          <cell r="J590" t="str">
            <v xml:space="preserve"> 3137318573</v>
          </cell>
          <cell r="K590" t="str">
            <v>42000500000301</v>
          </cell>
          <cell r="L590" t="str">
            <v>HCB - GRUPALES TIEMPO COMPLETO</v>
          </cell>
          <cell r="M590" t="str">
            <v>C-320-1504-4-0-15</v>
          </cell>
          <cell r="N590" t="str">
            <v>HCB - TRADICIONAL AGRUPADOS TIEMPO COMPLETO.</v>
          </cell>
          <cell r="O590">
            <v>1</v>
          </cell>
          <cell r="P590">
            <v>96</v>
          </cell>
          <cell r="Q590">
            <v>96</v>
          </cell>
          <cell r="R590">
            <v>425.51998901367187</v>
          </cell>
          <cell r="S590">
            <v>0</v>
          </cell>
          <cell r="T590">
            <v>116.63999938964844</v>
          </cell>
          <cell r="U590">
            <v>30.239999771118164</v>
          </cell>
          <cell r="V590">
            <v>129.24000549316406</v>
          </cell>
          <cell r="W590">
            <v>42.840000152587891</v>
          </cell>
          <cell r="X590">
            <v>106.55999755859375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47660</v>
          </cell>
          <cell r="AF590" t="str">
            <v>SABANAS DE SAN ANGEL</v>
          </cell>
          <cell r="AG590" t="str">
            <v>Alcaldias,Gobernaciones</v>
          </cell>
          <cell r="AH590" t="str">
            <v>SI</v>
          </cell>
        </row>
        <row r="591">
          <cell r="F591">
            <v>4706660239</v>
          </cell>
          <cell r="G591" t="str">
            <v>COMUNIDAD INDIGENA CHIMILAS</v>
          </cell>
          <cell r="H591" t="str">
            <v>TEOFILO ARIZA</v>
          </cell>
          <cell r="I591" t="str">
            <v>CABILDO ISSAORISTUNA A UNA HORA DE LA CABECERA MUNICIPAL</v>
          </cell>
          <cell r="J591" t="str">
            <v>31358000429</v>
          </cell>
          <cell r="K591" t="str">
            <v>420015000004</v>
          </cell>
          <cell r="L591" t="str">
            <v>ALMUERZO</v>
          </cell>
          <cell r="M591" t="str">
            <v>C-320-1504-5-0-2</v>
          </cell>
          <cell r="N591" t="str">
            <v>PROGRAMA DE ALIMENTACIÓN ESCOLAR - PAE - ALMUERZO.</v>
          </cell>
          <cell r="O591">
            <v>1</v>
          </cell>
          <cell r="P591">
            <v>331</v>
          </cell>
          <cell r="Q591">
            <v>331</v>
          </cell>
          <cell r="R591">
            <v>595.79998779296875</v>
          </cell>
          <cell r="S591">
            <v>6.619999885559082</v>
          </cell>
          <cell r="T591">
            <v>59.580001831054688</v>
          </cell>
          <cell r="U591">
            <v>69.510002136230469</v>
          </cell>
          <cell r="V591">
            <v>52.959999084472656</v>
          </cell>
          <cell r="W591">
            <v>69.510002136230469</v>
          </cell>
          <cell r="X591">
            <v>46.340000152587891</v>
          </cell>
          <cell r="Y591">
            <v>23.170000076293945</v>
          </cell>
          <cell r="Z591">
            <v>69.510002136230469</v>
          </cell>
          <cell r="AA591">
            <v>66.199996948242187</v>
          </cell>
          <cell r="AB591">
            <v>59.580001831054688</v>
          </cell>
          <cell r="AC591">
            <v>66.199996948242187</v>
          </cell>
          <cell r="AD591">
            <v>6.619999885559082</v>
          </cell>
          <cell r="AE591">
            <v>47660</v>
          </cell>
          <cell r="AF591" t="str">
            <v>SABANAS DE SAN ANGEL</v>
          </cell>
          <cell r="AG591" t="str">
            <v>Unidades Servicios</v>
          </cell>
          <cell r="AH591" t="str">
            <v>SI</v>
          </cell>
        </row>
        <row r="592">
          <cell r="F592">
            <v>4706660239</v>
          </cell>
          <cell r="G592" t="str">
            <v>COMUNIDAD INDIGENA CHIMILAS</v>
          </cell>
          <cell r="H592" t="str">
            <v>TEOFILO ARIZA</v>
          </cell>
          <cell r="I592" t="str">
            <v>CABILDO ISSAORISTUNA A UNA HORA DE LA CABECERA MUNICIPAL</v>
          </cell>
          <cell r="J592" t="str">
            <v>31358000429</v>
          </cell>
          <cell r="K592" t="str">
            <v>420015000005</v>
          </cell>
          <cell r="L592" t="str">
            <v>DESAYUNO</v>
          </cell>
          <cell r="M592" t="str">
            <v>C-320-1504-5-0-1</v>
          </cell>
          <cell r="N592" t="str">
            <v>PROGRAMA DE ALIMENTACIÓN ESCOLAR - PAE - DESAYUNO.</v>
          </cell>
          <cell r="O592">
            <v>1</v>
          </cell>
          <cell r="P592">
            <v>200</v>
          </cell>
          <cell r="Q592">
            <v>200</v>
          </cell>
          <cell r="R592">
            <v>360</v>
          </cell>
          <cell r="S592">
            <v>4</v>
          </cell>
          <cell r="T592">
            <v>36</v>
          </cell>
          <cell r="U592">
            <v>42</v>
          </cell>
          <cell r="V592">
            <v>32</v>
          </cell>
          <cell r="W592">
            <v>42</v>
          </cell>
          <cell r="X592">
            <v>28</v>
          </cell>
          <cell r="Y592">
            <v>14</v>
          </cell>
          <cell r="Z592">
            <v>42</v>
          </cell>
          <cell r="AA592">
            <v>40</v>
          </cell>
          <cell r="AB592">
            <v>36</v>
          </cell>
          <cell r="AC592">
            <v>40</v>
          </cell>
          <cell r="AD592">
            <v>4</v>
          </cell>
          <cell r="AE592">
            <v>47660</v>
          </cell>
          <cell r="AF592" t="str">
            <v>SABANAS DE SAN ANGEL</v>
          </cell>
          <cell r="AG592" t="str">
            <v>Unidades Servicios</v>
          </cell>
          <cell r="AH592" t="str">
            <v>SI</v>
          </cell>
        </row>
        <row r="593">
          <cell r="F593">
            <v>4706798403</v>
          </cell>
          <cell r="G593" t="str">
            <v>ALCALDIA MUNICIPAL</v>
          </cell>
          <cell r="H593" t="str">
            <v>Merly Torregrosa</v>
          </cell>
          <cell r="I593" t="str">
            <v>CLLE CENTRAL</v>
          </cell>
          <cell r="J593" t="str">
            <v xml:space="preserve"> 3015015710</v>
          </cell>
          <cell r="K593" t="str">
            <v>420003</v>
          </cell>
          <cell r="L593" t="str">
            <v>MATERNO INFANTIL</v>
          </cell>
          <cell r="M593" t="str">
            <v>C-320-1504-4-0-1</v>
          </cell>
          <cell r="N593" t="str">
            <v>MATERNO INFANTIL.</v>
          </cell>
          <cell r="O593">
            <v>3</v>
          </cell>
          <cell r="P593">
            <v>200</v>
          </cell>
          <cell r="Q593">
            <v>200</v>
          </cell>
          <cell r="R593">
            <v>3240</v>
          </cell>
          <cell r="S593">
            <v>0</v>
          </cell>
          <cell r="T593">
            <v>0</v>
          </cell>
          <cell r="U593">
            <v>0</v>
          </cell>
          <cell r="V593">
            <v>360</v>
          </cell>
          <cell r="W593">
            <v>360</v>
          </cell>
          <cell r="X593">
            <v>360</v>
          </cell>
          <cell r="Y593">
            <v>360</v>
          </cell>
          <cell r="Z593">
            <v>360</v>
          </cell>
          <cell r="AA593">
            <v>360</v>
          </cell>
          <cell r="AB593">
            <v>360</v>
          </cell>
          <cell r="AC593">
            <v>360</v>
          </cell>
          <cell r="AD593">
            <v>360</v>
          </cell>
          <cell r="AE593">
            <v>47798</v>
          </cell>
          <cell r="AF593" t="str">
            <v>TENERIFE</v>
          </cell>
          <cell r="AG593" t="str">
            <v>Alcaldias,Gobernaciones</v>
          </cell>
          <cell r="AH593" t="str">
            <v>SI</v>
          </cell>
        </row>
        <row r="594">
          <cell r="F594">
            <v>4706798407</v>
          </cell>
          <cell r="G594" t="str">
            <v>HOGAR INFANTIL TAPEGUA</v>
          </cell>
          <cell r="H594" t="str">
            <v>MARIELA DEL PORTILLO</v>
          </cell>
          <cell r="I594" t="str">
            <v>BARRIO SIMON BOLIVAR</v>
          </cell>
          <cell r="J594" t="str">
            <v xml:space="preserve"> 3016706478</v>
          </cell>
          <cell r="K594" t="str">
            <v>420004</v>
          </cell>
          <cell r="L594" t="str">
            <v>HOGAR COMUNITARIO - FAMI</v>
          </cell>
          <cell r="M594" t="str">
            <v>C-320-1504-4-0-10</v>
          </cell>
          <cell r="N594" t="str">
            <v>HCB - FAMI.</v>
          </cell>
          <cell r="O594">
            <v>12</v>
          </cell>
          <cell r="P594">
            <v>156</v>
          </cell>
          <cell r="Q594">
            <v>312</v>
          </cell>
          <cell r="R594">
            <v>2368.080078125</v>
          </cell>
          <cell r="S594">
            <v>0</v>
          </cell>
          <cell r="T594">
            <v>215.27999877929687</v>
          </cell>
          <cell r="U594">
            <v>215.27999877929687</v>
          </cell>
          <cell r="V594">
            <v>215.27999877929687</v>
          </cell>
          <cell r="W594">
            <v>215.27999877929687</v>
          </cell>
          <cell r="X594">
            <v>215.27999877929687</v>
          </cell>
          <cell r="Y594">
            <v>215.27999877929687</v>
          </cell>
          <cell r="Z594">
            <v>215.27999877929687</v>
          </cell>
          <cell r="AA594">
            <v>215.27999877929687</v>
          </cell>
          <cell r="AB594">
            <v>215.27999877929687</v>
          </cell>
          <cell r="AC594">
            <v>215.27999877929687</v>
          </cell>
          <cell r="AD594">
            <v>215.27999877929687</v>
          </cell>
          <cell r="AE594">
            <v>47798</v>
          </cell>
          <cell r="AF594" t="str">
            <v>TENERIFE</v>
          </cell>
          <cell r="AG594" t="str">
            <v>Unidades Servicios</v>
          </cell>
          <cell r="AH594" t="str">
            <v>SI</v>
          </cell>
        </row>
        <row r="595">
          <cell r="F595">
            <v>4706798407</v>
          </cell>
          <cell r="G595" t="str">
            <v>HOGAR INFANTIL TAPEGUA</v>
          </cell>
          <cell r="H595" t="str">
            <v>MARIELA DEL PORTILLO</v>
          </cell>
          <cell r="I595" t="str">
            <v>BARRIO SIMON BOLIVAR</v>
          </cell>
          <cell r="J595" t="str">
            <v xml:space="preserve"> 3016706478</v>
          </cell>
          <cell r="K595" t="str">
            <v>42000500000102</v>
          </cell>
          <cell r="L595" t="str">
            <v>HCB - FAMILIARES MEDIO TIEMPO</v>
          </cell>
          <cell r="M595" t="str">
            <v>C-320-1504-4-0-12</v>
          </cell>
          <cell r="N595" t="str">
            <v>HCB - TRADICIONALES FAMILIARES MEDIO TIEMPO.</v>
          </cell>
          <cell r="O595">
            <v>51</v>
          </cell>
          <cell r="P595">
            <v>612</v>
          </cell>
          <cell r="Q595">
            <v>612</v>
          </cell>
          <cell r="R595">
            <v>5315.22021484375</v>
          </cell>
          <cell r="S595">
            <v>0</v>
          </cell>
          <cell r="T595">
            <v>743.58001708984375</v>
          </cell>
          <cell r="U595">
            <v>192.77999877929687</v>
          </cell>
          <cell r="V595">
            <v>743.58001708984375</v>
          </cell>
          <cell r="W595">
            <v>238.67999267578125</v>
          </cell>
          <cell r="X595">
            <v>174.41999816894531</v>
          </cell>
          <cell r="Y595">
            <v>192.77999877929687</v>
          </cell>
          <cell r="Z595">
            <v>743.58001708984375</v>
          </cell>
          <cell r="AA595">
            <v>734.4000244140625</v>
          </cell>
          <cell r="AB595">
            <v>752.760009765625</v>
          </cell>
          <cell r="AC595">
            <v>780.29998779296875</v>
          </cell>
          <cell r="AD595">
            <v>18.360000610351563</v>
          </cell>
          <cell r="AE595">
            <v>47798</v>
          </cell>
          <cell r="AF595" t="str">
            <v>TENERIFE</v>
          </cell>
          <cell r="AG595" t="str">
            <v>Unidades Servicios</v>
          </cell>
          <cell r="AH595" t="str">
            <v>SI</v>
          </cell>
        </row>
        <row r="596">
          <cell r="F596">
            <v>4706798407</v>
          </cell>
          <cell r="G596" t="str">
            <v>HOGAR INFANTIL TAPEGUA</v>
          </cell>
          <cell r="H596" t="str">
            <v>MARIELA DEL PORTILLO</v>
          </cell>
          <cell r="I596" t="str">
            <v>BARRIO SIMON BOLIVAR</v>
          </cell>
          <cell r="J596" t="str">
            <v xml:space="preserve"> 3016706478</v>
          </cell>
          <cell r="K596" t="str">
            <v>420006</v>
          </cell>
          <cell r="L596" t="str">
            <v>HOGARES INFANTILES</v>
          </cell>
          <cell r="M596" t="str">
            <v>C-320-1504-4-0-19</v>
          </cell>
          <cell r="N596" t="str">
            <v>HOGARES INFANTILES.</v>
          </cell>
          <cell r="O596">
            <v>1</v>
          </cell>
          <cell r="P596">
            <v>60</v>
          </cell>
          <cell r="Q596">
            <v>60</v>
          </cell>
          <cell r="R596">
            <v>162.89999389648437</v>
          </cell>
          <cell r="S596">
            <v>0</v>
          </cell>
          <cell r="T596">
            <v>18.899999618530273</v>
          </cell>
          <cell r="U596">
            <v>18.899999618530273</v>
          </cell>
          <cell r="V596">
            <v>17.100000381469727</v>
          </cell>
          <cell r="W596">
            <v>72.900001525878906</v>
          </cell>
          <cell r="X596">
            <v>17.100000381469727</v>
          </cell>
          <cell r="Y596">
            <v>18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47798</v>
          </cell>
          <cell r="AF596" t="str">
            <v>TENERIFE</v>
          </cell>
          <cell r="AG596" t="str">
            <v>Unidades Servicios</v>
          </cell>
          <cell r="AH596" t="str">
            <v>SI</v>
          </cell>
        </row>
        <row r="597">
          <cell r="F597">
            <v>4706798407</v>
          </cell>
          <cell r="G597" t="str">
            <v>HOGAR INFANTIL TAPEGUA</v>
          </cell>
          <cell r="H597" t="str">
            <v>MARIELA DEL PORTILLO</v>
          </cell>
          <cell r="I597" t="str">
            <v>BARRIO SIMON BOLIVAR</v>
          </cell>
          <cell r="J597" t="str">
            <v xml:space="preserve"> 3016706478</v>
          </cell>
          <cell r="K597" t="str">
            <v>420015000004</v>
          </cell>
          <cell r="L597" t="str">
            <v>ALMUERZO</v>
          </cell>
          <cell r="M597" t="str">
            <v>C-320-1504-5-0-2</v>
          </cell>
          <cell r="N597" t="str">
            <v>PROGRAMA DE ALIMENTACIÓN ESCOLAR - PAE - ALMUERZO.</v>
          </cell>
          <cell r="O597">
            <v>5</v>
          </cell>
          <cell r="P597">
            <v>527</v>
          </cell>
          <cell r="Q597">
            <v>527</v>
          </cell>
          <cell r="R597">
            <v>948.5999755859375</v>
          </cell>
          <cell r="S597">
            <v>10.539999961853027</v>
          </cell>
          <cell r="T597">
            <v>94.860000610351563</v>
          </cell>
          <cell r="U597">
            <v>110.66999816894531</v>
          </cell>
          <cell r="V597">
            <v>84.319999694824219</v>
          </cell>
          <cell r="W597">
            <v>110.66999816894531</v>
          </cell>
          <cell r="X597">
            <v>73.779998779296875</v>
          </cell>
          <cell r="Y597">
            <v>36.889999389648438</v>
          </cell>
          <cell r="Z597">
            <v>110.66999816894531</v>
          </cell>
          <cell r="AA597">
            <v>105.40000152587891</v>
          </cell>
          <cell r="AB597">
            <v>94.860000610351563</v>
          </cell>
          <cell r="AC597">
            <v>105.40000152587891</v>
          </cell>
          <cell r="AD597">
            <v>10.539999961853027</v>
          </cell>
          <cell r="AE597">
            <v>47798</v>
          </cell>
          <cell r="AF597" t="str">
            <v>TENERIFE</v>
          </cell>
          <cell r="AG597" t="str">
            <v>Unidades Servicios</v>
          </cell>
          <cell r="AH597" t="str">
            <v>SI</v>
          </cell>
        </row>
        <row r="598">
          <cell r="F598">
            <v>4706798407</v>
          </cell>
          <cell r="G598" t="str">
            <v>HOGAR INFANTIL TAPEGUA</v>
          </cell>
          <cell r="H598" t="str">
            <v>MARIELA DEL PORTILLO</v>
          </cell>
          <cell r="I598" t="str">
            <v>BARRIO SIMON BOLIVAR</v>
          </cell>
          <cell r="J598" t="str">
            <v xml:space="preserve"> 3016706478</v>
          </cell>
          <cell r="K598" t="str">
            <v>420015000005</v>
          </cell>
          <cell r="L598" t="str">
            <v>DESAYUNO</v>
          </cell>
          <cell r="M598" t="str">
            <v>C-320-1504-5-0-1</v>
          </cell>
          <cell r="N598" t="str">
            <v>PROGRAMA DE ALIMENTACIÓN ESCOLAR - PAE - DESAYUNO.</v>
          </cell>
          <cell r="O598">
            <v>19</v>
          </cell>
          <cell r="P598">
            <v>2100</v>
          </cell>
          <cell r="Q598">
            <v>2100</v>
          </cell>
          <cell r="R598">
            <v>3780</v>
          </cell>
          <cell r="S598">
            <v>42</v>
          </cell>
          <cell r="T598">
            <v>378</v>
          </cell>
          <cell r="U598">
            <v>441</v>
          </cell>
          <cell r="V598">
            <v>336</v>
          </cell>
          <cell r="W598">
            <v>441</v>
          </cell>
          <cell r="X598">
            <v>294</v>
          </cell>
          <cell r="Y598">
            <v>147</v>
          </cell>
          <cell r="Z598">
            <v>441</v>
          </cell>
          <cell r="AA598">
            <v>420</v>
          </cell>
          <cell r="AB598">
            <v>378</v>
          </cell>
          <cell r="AC598">
            <v>420</v>
          </cell>
          <cell r="AD598">
            <v>42</v>
          </cell>
          <cell r="AE598">
            <v>47798</v>
          </cell>
          <cell r="AF598" t="str">
            <v>TENERIFE</v>
          </cell>
          <cell r="AG598" t="str">
            <v>Unidades Servicios</v>
          </cell>
          <cell r="AH598" t="str">
            <v>SI</v>
          </cell>
        </row>
        <row r="599">
          <cell r="F599">
            <v>4706798407</v>
          </cell>
          <cell r="G599" t="str">
            <v>HOGAR INFANTIL TAPEGUA</v>
          </cell>
          <cell r="H599" t="str">
            <v>MARIELA DEL PORTILLO</v>
          </cell>
          <cell r="I599" t="str">
            <v>BARRIO SIMON BOLIVAR</v>
          </cell>
          <cell r="J599" t="str">
            <v xml:space="preserve"> 3016706478</v>
          </cell>
          <cell r="K599" t="str">
            <v>420168000002</v>
          </cell>
          <cell r="L599" t="str">
            <v>CON INFRAESTRUCTURA PARTICULAR</v>
          </cell>
          <cell r="M599" t="str">
            <v>C-320-1504-4-0-28-2</v>
          </cell>
          <cell r="N599" t="str">
            <v>CON INFRAESTRUCTURA PARTICULAR.</v>
          </cell>
          <cell r="O599">
            <v>2</v>
          </cell>
          <cell r="P599">
            <v>60</v>
          </cell>
          <cell r="Q599">
            <v>60</v>
          </cell>
          <cell r="R599">
            <v>390.60000610351562</v>
          </cell>
          <cell r="S599">
            <v>54</v>
          </cell>
          <cell r="T599">
            <v>18.899999618530273</v>
          </cell>
          <cell r="U599">
            <v>18.899999618530273</v>
          </cell>
          <cell r="V599">
            <v>68.400001525878906</v>
          </cell>
          <cell r="W599">
            <v>18.899999618530273</v>
          </cell>
          <cell r="X599">
            <v>12.600000381469727</v>
          </cell>
          <cell r="Y599">
            <v>68.400001525878906</v>
          </cell>
          <cell r="Z599">
            <v>18.899999618530273</v>
          </cell>
          <cell r="AA599">
            <v>18</v>
          </cell>
          <cell r="AB599">
            <v>73.800003051757812</v>
          </cell>
          <cell r="AC599">
            <v>18</v>
          </cell>
          <cell r="AD599">
            <v>1.7999999523162842</v>
          </cell>
          <cell r="AE599">
            <v>47798</v>
          </cell>
          <cell r="AF599" t="str">
            <v>TENERIFE</v>
          </cell>
          <cell r="AG599" t="str">
            <v>Unidades Servicios</v>
          </cell>
          <cell r="AH599" t="str">
            <v>SI</v>
          </cell>
        </row>
        <row r="600">
          <cell r="F600">
            <v>4706798409</v>
          </cell>
          <cell r="G600" t="str">
            <v>MONTERRUBIO</v>
          </cell>
          <cell r="H600" t="str">
            <v>LORENA  SANCHEZ</v>
          </cell>
          <cell r="I600" t="str">
            <v>MONTERRUBIO</v>
          </cell>
          <cell r="J600" t="str">
            <v>3107366752</v>
          </cell>
          <cell r="K600" t="str">
            <v>42000500000301</v>
          </cell>
          <cell r="L600" t="str">
            <v>HCB - GRUPALES TIEMPO COMPLETO</v>
          </cell>
          <cell r="M600" t="str">
            <v>C-320-1504-4-0-15</v>
          </cell>
          <cell r="N600" t="str">
            <v>HCB - TRADICIONAL AGRUPADOS TIEMPO COMPLETO.</v>
          </cell>
          <cell r="O600">
            <v>1</v>
          </cell>
          <cell r="P600">
            <v>72</v>
          </cell>
          <cell r="Q600">
            <v>72</v>
          </cell>
          <cell r="R600">
            <v>325.44000244140625</v>
          </cell>
          <cell r="S600">
            <v>0</v>
          </cell>
          <cell r="T600">
            <v>87.480003356933594</v>
          </cell>
          <cell r="U600">
            <v>22.680000305175781</v>
          </cell>
          <cell r="V600">
            <v>100.08000183105469</v>
          </cell>
          <cell r="W600">
            <v>35.279998779296875</v>
          </cell>
          <cell r="X600">
            <v>79.919998168945313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47660</v>
          </cell>
          <cell r="AF600" t="str">
            <v>SABANAS DE SAN ANGEL</v>
          </cell>
          <cell r="AG600" t="str">
            <v>Unidades Servicios</v>
          </cell>
          <cell r="AH600" t="str">
            <v>SI</v>
          </cell>
        </row>
        <row r="601">
          <cell r="F601">
            <v>4706960409</v>
          </cell>
          <cell r="G601" t="str">
            <v>CIELO SALGADO</v>
          </cell>
          <cell r="H601" t="str">
            <v>CIELO  SALGADO</v>
          </cell>
          <cell r="I601" t="str">
            <v>Calle Principal</v>
          </cell>
          <cell r="J601" t="str">
            <v xml:space="preserve"> </v>
          </cell>
          <cell r="K601" t="str">
            <v>420004</v>
          </cell>
          <cell r="L601" t="str">
            <v>HOGAR COMUNITARIO - FAMI</v>
          </cell>
          <cell r="M601" t="str">
            <v>C-320-1504-4-0-10</v>
          </cell>
          <cell r="N601" t="str">
            <v>HCB - FAMI.</v>
          </cell>
          <cell r="O601">
            <v>10</v>
          </cell>
          <cell r="P601">
            <v>130</v>
          </cell>
          <cell r="Q601">
            <v>260</v>
          </cell>
          <cell r="R601">
            <v>1973.4000244140625</v>
          </cell>
          <cell r="S601">
            <v>0</v>
          </cell>
          <cell r="T601">
            <v>179.39999389648437</v>
          </cell>
          <cell r="U601">
            <v>179.39999389648437</v>
          </cell>
          <cell r="V601">
            <v>179.39999389648437</v>
          </cell>
          <cell r="W601">
            <v>179.39999389648437</v>
          </cell>
          <cell r="X601">
            <v>179.39999389648437</v>
          </cell>
          <cell r="Y601">
            <v>179.39999389648437</v>
          </cell>
          <cell r="Z601">
            <v>179.39999389648437</v>
          </cell>
          <cell r="AA601">
            <v>179.39999389648437</v>
          </cell>
          <cell r="AB601">
            <v>179.39999389648437</v>
          </cell>
          <cell r="AC601">
            <v>179.39999389648437</v>
          </cell>
          <cell r="AD601">
            <v>179.39999389648437</v>
          </cell>
          <cell r="AE601">
            <v>47960</v>
          </cell>
          <cell r="AF601" t="str">
            <v>ZAPAYÁN</v>
          </cell>
          <cell r="AG601" t="str">
            <v>Unidades Servicios</v>
          </cell>
          <cell r="AH601" t="str">
            <v>SI</v>
          </cell>
        </row>
        <row r="602">
          <cell r="F602">
            <v>4706960409</v>
          </cell>
          <cell r="G602" t="str">
            <v>CIELO SALGADO</v>
          </cell>
          <cell r="H602" t="str">
            <v>CIELO  SALGADO</v>
          </cell>
          <cell r="I602" t="str">
            <v>Calle Principal</v>
          </cell>
          <cell r="J602" t="str">
            <v xml:space="preserve"> </v>
          </cell>
          <cell r="K602" t="str">
            <v>42000500000102</v>
          </cell>
          <cell r="L602" t="str">
            <v>HCB - FAMILIARES MEDIO TIEMPO</v>
          </cell>
          <cell r="M602" t="str">
            <v>C-320-1504-4-0-12</v>
          </cell>
          <cell r="N602" t="str">
            <v>HCB - TRADICIONALES FAMILIARES MEDIO TIEMPO.</v>
          </cell>
          <cell r="O602">
            <v>24</v>
          </cell>
          <cell r="P602">
            <v>288</v>
          </cell>
          <cell r="Q602">
            <v>288</v>
          </cell>
          <cell r="R602">
            <v>2501.280029296875</v>
          </cell>
          <cell r="S602">
            <v>0</v>
          </cell>
          <cell r="T602">
            <v>349.92001342773437</v>
          </cell>
          <cell r="U602">
            <v>90.720001220703125</v>
          </cell>
          <cell r="V602">
            <v>349.92001342773437</v>
          </cell>
          <cell r="W602">
            <v>112.31999969482422</v>
          </cell>
          <cell r="X602">
            <v>82.080001831054687</v>
          </cell>
          <cell r="Y602">
            <v>90.720001220703125</v>
          </cell>
          <cell r="Z602">
            <v>349.92001342773437</v>
          </cell>
          <cell r="AA602">
            <v>345.60000610351562</v>
          </cell>
          <cell r="AB602">
            <v>354.239990234375</v>
          </cell>
          <cell r="AC602">
            <v>367.20001220703125</v>
          </cell>
          <cell r="AD602">
            <v>8.6400003433227539</v>
          </cell>
          <cell r="AE602">
            <v>47960</v>
          </cell>
          <cell r="AF602" t="str">
            <v>ZAPAYÁN</v>
          </cell>
          <cell r="AG602" t="str">
            <v>Unidades Servicios</v>
          </cell>
          <cell r="AH602" t="str">
            <v>SI</v>
          </cell>
        </row>
        <row r="603">
          <cell r="F603">
            <v>4706960409</v>
          </cell>
          <cell r="G603" t="str">
            <v>CIELO SALGADO</v>
          </cell>
          <cell r="H603" t="str">
            <v>CIELO  SALGADO</v>
          </cell>
          <cell r="I603" t="str">
            <v>Calle Principal</v>
          </cell>
          <cell r="J603" t="str">
            <v xml:space="preserve"> </v>
          </cell>
          <cell r="K603" t="str">
            <v>42000500000301</v>
          </cell>
          <cell r="L603" t="str">
            <v>HCB - GRUPALES TIEMPO COMPLETO</v>
          </cell>
          <cell r="M603" t="str">
            <v>C-320-1504-4-0-15</v>
          </cell>
          <cell r="N603" t="str">
            <v>HCB - TRADICIONAL AGRUPADOS TIEMPO COMPLETO.</v>
          </cell>
          <cell r="O603">
            <v>1</v>
          </cell>
          <cell r="P603">
            <v>72</v>
          </cell>
          <cell r="Q603">
            <v>72</v>
          </cell>
          <cell r="R603">
            <v>311.04000854492188</v>
          </cell>
          <cell r="S603">
            <v>0</v>
          </cell>
          <cell r="T603">
            <v>87.480003356933594</v>
          </cell>
          <cell r="U603">
            <v>22.680000305175781</v>
          </cell>
          <cell r="V603">
            <v>92.879997253417969</v>
          </cell>
          <cell r="W603">
            <v>28.079999923706055</v>
          </cell>
          <cell r="X603">
            <v>79.919998168945313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47960</v>
          </cell>
          <cell r="AF603" t="str">
            <v>ZAPAYÁN</v>
          </cell>
          <cell r="AG603" t="str">
            <v>Unidades Servicios</v>
          </cell>
          <cell r="AH603" t="str">
            <v>SI</v>
          </cell>
        </row>
        <row r="604">
          <cell r="F604">
            <v>4706960410</v>
          </cell>
          <cell r="G604" t="str">
            <v>ALCALDIA MUNICIPAL</v>
          </cell>
          <cell r="H604" t="str">
            <v>ALEXANDER  RODRIGUEZ</v>
          </cell>
          <cell r="I604" t="str">
            <v>Alcaldia Municipal</v>
          </cell>
          <cell r="J604" t="str">
            <v>3003010075</v>
          </cell>
          <cell r="K604" t="str">
            <v>420003</v>
          </cell>
          <cell r="L604" t="str">
            <v>MATERNO INFANTIL</v>
          </cell>
          <cell r="M604" t="str">
            <v>C-320-1504-4-0-1</v>
          </cell>
          <cell r="N604" t="str">
            <v>MATERNO INFANTIL.</v>
          </cell>
          <cell r="O604">
            <v>5</v>
          </cell>
          <cell r="P604">
            <v>200</v>
          </cell>
          <cell r="Q604">
            <v>200</v>
          </cell>
          <cell r="R604">
            <v>3240</v>
          </cell>
          <cell r="S604">
            <v>0</v>
          </cell>
          <cell r="T604">
            <v>0</v>
          </cell>
          <cell r="U604">
            <v>0</v>
          </cell>
          <cell r="V604">
            <v>360</v>
          </cell>
          <cell r="W604">
            <v>360</v>
          </cell>
          <cell r="X604">
            <v>360</v>
          </cell>
          <cell r="Y604">
            <v>360</v>
          </cell>
          <cell r="Z604">
            <v>360</v>
          </cell>
          <cell r="AA604">
            <v>360</v>
          </cell>
          <cell r="AB604">
            <v>360</v>
          </cell>
          <cell r="AC604">
            <v>360</v>
          </cell>
          <cell r="AD604">
            <v>360</v>
          </cell>
          <cell r="AE604">
            <v>47960</v>
          </cell>
          <cell r="AF604" t="str">
            <v>ZAPAYÁN</v>
          </cell>
          <cell r="AG604" t="str">
            <v>Alcaldias,Gobernaciones</v>
          </cell>
          <cell r="AH604" t="str">
            <v>SI</v>
          </cell>
        </row>
        <row r="605">
          <cell r="F605">
            <v>4706960410</v>
          </cell>
          <cell r="G605" t="str">
            <v>ALCALDIA MUNICIPAL</v>
          </cell>
          <cell r="H605" t="str">
            <v>ALEXANDER  RODRIGUEZ</v>
          </cell>
          <cell r="I605" t="str">
            <v>Alcaldia Municipal</v>
          </cell>
          <cell r="J605" t="str">
            <v>3003010075</v>
          </cell>
          <cell r="K605" t="str">
            <v>420015000004</v>
          </cell>
          <cell r="L605" t="str">
            <v>ALMUERZO</v>
          </cell>
          <cell r="M605" t="str">
            <v>C-320-1504-5-0-2</v>
          </cell>
          <cell r="N605" t="str">
            <v>PROGRAMA DE ALIMENTACIÓN ESCOLAR - PAE - ALMUERZO.</v>
          </cell>
          <cell r="O605">
            <v>4</v>
          </cell>
          <cell r="P605">
            <v>370</v>
          </cell>
          <cell r="Q605">
            <v>370</v>
          </cell>
          <cell r="R605">
            <v>666</v>
          </cell>
          <cell r="S605">
            <v>7.4000000953674316</v>
          </cell>
          <cell r="T605">
            <v>66.599998474121094</v>
          </cell>
          <cell r="U605">
            <v>77.699996948242188</v>
          </cell>
          <cell r="V605">
            <v>59.200000762939453</v>
          </cell>
          <cell r="W605">
            <v>77.699996948242188</v>
          </cell>
          <cell r="X605">
            <v>51.799999237060547</v>
          </cell>
          <cell r="Y605">
            <v>25.899999618530273</v>
          </cell>
          <cell r="Z605">
            <v>77.699996948242188</v>
          </cell>
          <cell r="AA605">
            <v>74</v>
          </cell>
          <cell r="AB605">
            <v>66.599998474121094</v>
          </cell>
          <cell r="AC605">
            <v>74</v>
          </cell>
          <cell r="AD605">
            <v>7.4000000953674316</v>
          </cell>
          <cell r="AE605">
            <v>47960</v>
          </cell>
          <cell r="AF605" t="str">
            <v>ZAPAYÁN</v>
          </cell>
          <cell r="AG605" t="str">
            <v>Alcaldias,Gobernaciones</v>
          </cell>
          <cell r="AH605" t="str">
            <v>SI</v>
          </cell>
        </row>
        <row r="606">
          <cell r="F606">
            <v>4706960410</v>
          </cell>
          <cell r="G606" t="str">
            <v>ALCALDIA MUNICIPAL</v>
          </cell>
          <cell r="H606" t="str">
            <v>ALEXANDER  RODRIGUEZ</v>
          </cell>
          <cell r="I606" t="str">
            <v>Alcaldia Municipal</v>
          </cell>
          <cell r="J606" t="str">
            <v>3003010075</v>
          </cell>
          <cell r="K606" t="str">
            <v>420015000005</v>
          </cell>
          <cell r="L606" t="str">
            <v>DESAYUNO</v>
          </cell>
          <cell r="M606" t="str">
            <v>C-320-1504-5-0-1</v>
          </cell>
          <cell r="N606" t="str">
            <v>PROGRAMA DE ALIMENTACIÓN ESCOLAR - PAE - DESAYUNO.</v>
          </cell>
          <cell r="O606">
            <v>9</v>
          </cell>
          <cell r="P606">
            <v>969</v>
          </cell>
          <cell r="Q606">
            <v>969</v>
          </cell>
          <cell r="R606">
            <v>1744.199951171875</v>
          </cell>
          <cell r="S606">
            <v>19.379999160766602</v>
          </cell>
          <cell r="T606">
            <v>174.41999816894531</v>
          </cell>
          <cell r="U606">
            <v>203.49000549316406</v>
          </cell>
          <cell r="V606">
            <v>155.03999328613281</v>
          </cell>
          <cell r="W606">
            <v>203.49000549316406</v>
          </cell>
          <cell r="X606">
            <v>135.66000366210937</v>
          </cell>
          <cell r="Y606">
            <v>67.830001831054687</v>
          </cell>
          <cell r="Z606">
            <v>203.49000549316406</v>
          </cell>
          <cell r="AA606">
            <v>193.80000305175781</v>
          </cell>
          <cell r="AB606">
            <v>174.41999816894531</v>
          </cell>
          <cell r="AC606">
            <v>193.80000305175781</v>
          </cell>
          <cell r="AD606">
            <v>19.379999160766602</v>
          </cell>
          <cell r="AE606">
            <v>47960</v>
          </cell>
          <cell r="AF606" t="str">
            <v>ZAPAYÁN</v>
          </cell>
          <cell r="AG606" t="str">
            <v>Alcaldias,Gobernaciones</v>
          </cell>
          <cell r="AH606" t="str">
            <v>SI</v>
          </cell>
        </row>
        <row r="607">
          <cell r="F607">
            <v>4707245083</v>
          </cell>
          <cell r="G607" t="str">
            <v>HCB-COM SANTA ROSA DE LIMA</v>
          </cell>
          <cell r="H607" t="str">
            <v>LUZ MARINA ALFARO DE GARCIA</v>
          </cell>
          <cell r="I607" t="str">
            <v xml:space="preserve">BARRIO SANTA ROSA, CALLE 10 CRA 9 ESQUINA, CABECERA MUNICIPAL  </v>
          </cell>
          <cell r="J607" t="str">
            <v xml:space="preserve"> 4295700</v>
          </cell>
          <cell r="K607" t="str">
            <v>420004</v>
          </cell>
          <cell r="L607" t="str">
            <v>HOGAR COMUNITARIO - FAMI</v>
          </cell>
          <cell r="M607" t="str">
            <v>C-320-1504-4-0-10</v>
          </cell>
          <cell r="N607" t="str">
            <v>HCB - FAMI.</v>
          </cell>
          <cell r="O607">
            <v>6</v>
          </cell>
          <cell r="P607">
            <v>78</v>
          </cell>
          <cell r="Q607">
            <v>156</v>
          </cell>
          <cell r="R607">
            <v>1184.0400390625</v>
          </cell>
          <cell r="S607">
            <v>0</v>
          </cell>
          <cell r="T607">
            <v>107.63999938964844</v>
          </cell>
          <cell r="U607">
            <v>107.63999938964844</v>
          </cell>
          <cell r="V607">
            <v>107.63999938964844</v>
          </cell>
          <cell r="W607">
            <v>107.63999938964844</v>
          </cell>
          <cell r="X607">
            <v>107.63999938964844</v>
          </cell>
          <cell r="Y607">
            <v>107.63999938964844</v>
          </cell>
          <cell r="Z607">
            <v>107.63999938964844</v>
          </cell>
          <cell r="AA607">
            <v>107.63999938964844</v>
          </cell>
          <cell r="AB607">
            <v>107.63999938964844</v>
          </cell>
          <cell r="AC607">
            <v>107.63999938964844</v>
          </cell>
          <cell r="AD607">
            <v>107.63999938964844</v>
          </cell>
          <cell r="AE607">
            <v>47245</v>
          </cell>
          <cell r="AF607" t="str">
            <v>EL BANCO</v>
          </cell>
          <cell r="AG607" t="str">
            <v>Unidades Servicios</v>
          </cell>
          <cell r="AH607" t="str">
            <v>SI</v>
          </cell>
        </row>
        <row r="608">
          <cell r="F608">
            <v>4707245083</v>
          </cell>
          <cell r="G608" t="str">
            <v>HCB-COM SANTA ROSA DE LIMA</v>
          </cell>
          <cell r="H608" t="str">
            <v>LUZ MARINA ALFARO DE GARCIA</v>
          </cell>
          <cell r="I608" t="str">
            <v xml:space="preserve">BARRIO SANTA ROSA, CALLE 10 CRA 9 ESQUINA, CABECERA MUNICIPAL  </v>
          </cell>
          <cell r="J608" t="str">
            <v xml:space="preserve"> 4295700</v>
          </cell>
          <cell r="K608" t="str">
            <v>42000500000102</v>
          </cell>
          <cell r="L608" t="str">
            <v>HCB - FAMILIARES MEDIO TIEMPO</v>
          </cell>
          <cell r="M608" t="str">
            <v>C-320-1504-4-0-12</v>
          </cell>
          <cell r="N608" t="str">
            <v>HCB - TRADICIONALES FAMILIARES MEDIO TIEMPO.</v>
          </cell>
          <cell r="O608">
            <v>13</v>
          </cell>
          <cell r="P608">
            <v>156</v>
          </cell>
          <cell r="Q608">
            <v>156</v>
          </cell>
          <cell r="R608">
            <v>1354.8599853515625</v>
          </cell>
          <cell r="S608">
            <v>0</v>
          </cell>
          <cell r="T608">
            <v>189.53999328613281</v>
          </cell>
          <cell r="U608">
            <v>49.139999389648438</v>
          </cell>
          <cell r="V608">
            <v>189.53999328613281</v>
          </cell>
          <cell r="W608">
            <v>60.840000152587891</v>
          </cell>
          <cell r="X608">
            <v>44.459999084472656</v>
          </cell>
          <cell r="Y608">
            <v>49.139999389648438</v>
          </cell>
          <cell r="Z608">
            <v>189.53999328613281</v>
          </cell>
          <cell r="AA608">
            <v>187.19999694824219</v>
          </cell>
          <cell r="AB608">
            <v>191.8800048828125</v>
          </cell>
          <cell r="AC608">
            <v>198.89999389648437</v>
          </cell>
          <cell r="AD608">
            <v>4.679999828338623</v>
          </cell>
          <cell r="AE608">
            <v>47245</v>
          </cell>
          <cell r="AF608" t="str">
            <v>EL BANCO</v>
          </cell>
          <cell r="AG608" t="str">
            <v>Unidades Servicios</v>
          </cell>
          <cell r="AH608" t="str">
            <v>SI</v>
          </cell>
        </row>
        <row r="609">
          <cell r="F609">
            <v>4707245084</v>
          </cell>
          <cell r="G609" t="str">
            <v>HCB COM. 2 DE FEBRERO</v>
          </cell>
          <cell r="H609" t="str">
            <v>LILIBETH   VILORIA TORRES</v>
          </cell>
          <cell r="I609" t="str">
            <v>Carrera 4 No. 14-65 Barrio Dos de Febrero</v>
          </cell>
          <cell r="J609" t="str">
            <v>3215344204</v>
          </cell>
          <cell r="K609" t="str">
            <v>420004</v>
          </cell>
          <cell r="L609" t="str">
            <v>HOGAR COMUNITARIO - FAMI</v>
          </cell>
          <cell r="M609" t="str">
            <v>C-320-1504-4-0-10</v>
          </cell>
          <cell r="N609" t="str">
            <v>HCB - FAMI.</v>
          </cell>
          <cell r="O609">
            <v>10</v>
          </cell>
          <cell r="P609">
            <v>130</v>
          </cell>
          <cell r="Q609">
            <v>260</v>
          </cell>
          <cell r="R609">
            <v>1973.4000244140625</v>
          </cell>
          <cell r="S609">
            <v>0</v>
          </cell>
          <cell r="T609">
            <v>179.39999389648437</v>
          </cell>
          <cell r="U609">
            <v>179.39999389648437</v>
          </cell>
          <cell r="V609">
            <v>179.39999389648437</v>
          </cell>
          <cell r="W609">
            <v>179.39999389648437</v>
          </cell>
          <cell r="X609">
            <v>179.39999389648437</v>
          </cell>
          <cell r="Y609">
            <v>179.39999389648437</v>
          </cell>
          <cell r="Z609">
            <v>179.39999389648437</v>
          </cell>
          <cell r="AA609">
            <v>179.39999389648437</v>
          </cell>
          <cell r="AB609">
            <v>179.39999389648437</v>
          </cell>
          <cell r="AC609">
            <v>179.39999389648437</v>
          </cell>
          <cell r="AD609">
            <v>179.39999389648437</v>
          </cell>
          <cell r="AE609">
            <v>47245</v>
          </cell>
          <cell r="AF609" t="str">
            <v>EL BANCO</v>
          </cell>
          <cell r="AG609" t="str">
            <v>Unidades Servicios</v>
          </cell>
          <cell r="AH609" t="str">
            <v>SI</v>
          </cell>
        </row>
        <row r="610">
          <cell r="F610">
            <v>4707245084</v>
          </cell>
          <cell r="G610" t="str">
            <v>HCB COM. 2 DE FEBRERO</v>
          </cell>
          <cell r="H610" t="str">
            <v>LILIBETH   VILORIA TORRES</v>
          </cell>
          <cell r="I610" t="str">
            <v>Carrera 4 No. 14-65 Barrio Dos de Febrero</v>
          </cell>
          <cell r="J610" t="str">
            <v>3215344204</v>
          </cell>
          <cell r="K610" t="str">
            <v>42000500000102</v>
          </cell>
          <cell r="L610" t="str">
            <v>HCB - FAMILIARES MEDIO TIEMPO</v>
          </cell>
          <cell r="M610" t="str">
            <v>C-320-1504-4-0-12</v>
          </cell>
          <cell r="N610" t="str">
            <v>HCB - TRADICIONALES FAMILIARES MEDIO TIEMPO.</v>
          </cell>
          <cell r="O610">
            <v>10</v>
          </cell>
          <cell r="P610">
            <v>120</v>
          </cell>
          <cell r="Q610">
            <v>120</v>
          </cell>
          <cell r="R610">
            <v>1042.199951171875</v>
          </cell>
          <cell r="S610">
            <v>0</v>
          </cell>
          <cell r="T610">
            <v>145.80000305175781</v>
          </cell>
          <cell r="U610">
            <v>37.799999237060547</v>
          </cell>
          <cell r="V610">
            <v>145.80000305175781</v>
          </cell>
          <cell r="W610">
            <v>46.799999237060547</v>
          </cell>
          <cell r="X610">
            <v>34.200000762939453</v>
          </cell>
          <cell r="Y610">
            <v>37.799999237060547</v>
          </cell>
          <cell r="Z610">
            <v>145.80000305175781</v>
          </cell>
          <cell r="AA610">
            <v>144</v>
          </cell>
          <cell r="AB610">
            <v>147.60000610351562</v>
          </cell>
          <cell r="AC610">
            <v>153</v>
          </cell>
          <cell r="AD610">
            <v>3.5999999046325684</v>
          </cell>
          <cell r="AE610">
            <v>47245</v>
          </cell>
          <cell r="AF610" t="str">
            <v>EL BANCO</v>
          </cell>
          <cell r="AG610" t="str">
            <v>Unidades Servicios</v>
          </cell>
          <cell r="AH610" t="str">
            <v>SI</v>
          </cell>
        </row>
        <row r="611">
          <cell r="F611">
            <v>4707245086</v>
          </cell>
          <cell r="G611" t="str">
            <v>HCB COM. BELEN</v>
          </cell>
          <cell r="H611" t="str">
            <v>KETTYS LEONOR PEÑALOZA OLIVELLA</v>
          </cell>
          <cell r="I611" t="str">
            <v>CARRETERA EL BANCO-CHIMICHAGUA, KM. 7 CORREGIMIENTO BELEN</v>
          </cell>
          <cell r="J611" t="str">
            <v xml:space="preserve"> 3116586470</v>
          </cell>
          <cell r="K611" t="str">
            <v>420003</v>
          </cell>
          <cell r="L611" t="str">
            <v>MATERNO INFANTIL</v>
          </cell>
          <cell r="M611" t="str">
            <v>C-320-1504-4-0-1</v>
          </cell>
          <cell r="N611" t="str">
            <v>MATERNO INFANTIL.</v>
          </cell>
          <cell r="O611">
            <v>2</v>
          </cell>
          <cell r="P611">
            <v>200</v>
          </cell>
          <cell r="Q611">
            <v>200</v>
          </cell>
          <cell r="R611">
            <v>3240</v>
          </cell>
          <cell r="S611">
            <v>0</v>
          </cell>
          <cell r="T611">
            <v>0</v>
          </cell>
          <cell r="U611">
            <v>0</v>
          </cell>
          <cell r="V611">
            <v>360</v>
          </cell>
          <cell r="W611">
            <v>360</v>
          </cell>
          <cell r="X611">
            <v>360</v>
          </cell>
          <cell r="Y611">
            <v>360</v>
          </cell>
          <cell r="Z611">
            <v>360</v>
          </cell>
          <cell r="AA611">
            <v>360</v>
          </cell>
          <cell r="AB611">
            <v>360</v>
          </cell>
          <cell r="AC611">
            <v>360</v>
          </cell>
          <cell r="AD611">
            <v>360</v>
          </cell>
          <cell r="AE611">
            <v>47245</v>
          </cell>
          <cell r="AF611" t="str">
            <v>EL BANCO</v>
          </cell>
          <cell r="AG611" t="str">
            <v>Unidades Servicios</v>
          </cell>
          <cell r="AH611" t="str">
            <v>SI</v>
          </cell>
        </row>
        <row r="612">
          <cell r="F612">
            <v>4707245086</v>
          </cell>
          <cell r="G612" t="str">
            <v>HCB COM. BELEN</v>
          </cell>
          <cell r="H612" t="str">
            <v>KETTYS LEONOR PEÑALOZA OLIVELLA</v>
          </cell>
          <cell r="I612" t="str">
            <v>CARRETERA EL BANCO-CHIMICHAGUA, KM. 7 CORREGIMIENTO BELEN</v>
          </cell>
          <cell r="J612" t="str">
            <v xml:space="preserve"> 3116586470</v>
          </cell>
          <cell r="K612" t="str">
            <v>42000500000102</v>
          </cell>
          <cell r="L612" t="str">
            <v>HCB - FAMILIARES MEDIO TIEMPO</v>
          </cell>
          <cell r="M612" t="str">
            <v>C-320-1504-4-0-12</v>
          </cell>
          <cell r="N612" t="str">
            <v>HCB - TRADICIONALES FAMILIARES MEDIO TIEMPO.</v>
          </cell>
          <cell r="O612">
            <v>11</v>
          </cell>
          <cell r="P612">
            <v>132</v>
          </cell>
          <cell r="Q612">
            <v>132</v>
          </cell>
          <cell r="R612">
            <v>1146.4200439453125</v>
          </cell>
          <cell r="S612">
            <v>0</v>
          </cell>
          <cell r="T612">
            <v>160.3800048828125</v>
          </cell>
          <cell r="U612">
            <v>41.580001831054688</v>
          </cell>
          <cell r="V612">
            <v>160.3800048828125</v>
          </cell>
          <cell r="W612">
            <v>51.479999542236328</v>
          </cell>
          <cell r="X612">
            <v>37.619998931884766</v>
          </cell>
          <cell r="Y612">
            <v>41.580001831054688</v>
          </cell>
          <cell r="Z612">
            <v>160.3800048828125</v>
          </cell>
          <cell r="AA612">
            <v>158.39999389648437</v>
          </cell>
          <cell r="AB612">
            <v>162.36000061035156</v>
          </cell>
          <cell r="AC612">
            <v>168.30000305175781</v>
          </cell>
          <cell r="AD612">
            <v>3.9600000381469727</v>
          </cell>
          <cell r="AE612">
            <v>47245</v>
          </cell>
          <cell r="AF612" t="str">
            <v>EL BANCO</v>
          </cell>
          <cell r="AG612" t="str">
            <v>Unidades Servicios</v>
          </cell>
          <cell r="AH612" t="str">
            <v>SI</v>
          </cell>
        </row>
        <row r="613">
          <cell r="F613">
            <v>4707245088</v>
          </cell>
          <cell r="G613" t="str">
            <v>HCB COM. LA CANDELARIA</v>
          </cell>
          <cell r="H613" t="str">
            <v>MARCE    ELENA BENAVIDES LIÑAN</v>
          </cell>
          <cell r="I613" t="str">
            <v>CARRERA 1 No.15-113, BRIO. LA CANDELARIA</v>
          </cell>
          <cell r="J613" t="str">
            <v xml:space="preserve"> 3135988136</v>
          </cell>
          <cell r="K613" t="str">
            <v>420004</v>
          </cell>
          <cell r="L613" t="str">
            <v>HOGAR COMUNITARIO - FAMI</v>
          </cell>
          <cell r="M613" t="str">
            <v>C-320-1504-4-0-10</v>
          </cell>
          <cell r="N613" t="str">
            <v>HCB - FAMI.</v>
          </cell>
          <cell r="O613">
            <v>7</v>
          </cell>
          <cell r="P613">
            <v>91</v>
          </cell>
          <cell r="Q613">
            <v>182</v>
          </cell>
          <cell r="R613">
            <v>1381.3800048828125</v>
          </cell>
          <cell r="S613">
            <v>0</v>
          </cell>
          <cell r="T613">
            <v>125.58000183105469</v>
          </cell>
          <cell r="U613">
            <v>125.58000183105469</v>
          </cell>
          <cell r="V613">
            <v>125.58000183105469</v>
          </cell>
          <cell r="W613">
            <v>125.58000183105469</v>
          </cell>
          <cell r="X613">
            <v>125.58000183105469</v>
          </cell>
          <cell r="Y613">
            <v>125.58000183105469</v>
          </cell>
          <cell r="Z613">
            <v>125.58000183105469</v>
          </cell>
          <cell r="AA613">
            <v>125.58000183105469</v>
          </cell>
          <cell r="AB613">
            <v>125.58000183105469</v>
          </cell>
          <cell r="AC613">
            <v>125.58000183105469</v>
          </cell>
          <cell r="AD613">
            <v>125.58000183105469</v>
          </cell>
          <cell r="AE613">
            <v>47245</v>
          </cell>
          <cell r="AF613" t="str">
            <v>EL BANCO</v>
          </cell>
          <cell r="AG613" t="str">
            <v>Unidades Servicios</v>
          </cell>
          <cell r="AH613" t="str">
            <v>SI</v>
          </cell>
        </row>
        <row r="614">
          <cell r="F614">
            <v>4707245088</v>
          </cell>
          <cell r="G614" t="str">
            <v>HCB COM. LA CANDELARIA</v>
          </cell>
          <cell r="H614" t="str">
            <v>MARCE    ELENA BENAVIDES LIÑAN</v>
          </cell>
          <cell r="I614" t="str">
            <v>CARRERA 1 No.15-113, BRIO. LA CANDELARIA</v>
          </cell>
          <cell r="J614" t="str">
            <v xml:space="preserve"> 3135988136</v>
          </cell>
          <cell r="K614" t="str">
            <v>42000500000102</v>
          </cell>
          <cell r="L614" t="str">
            <v>HCB - FAMILIARES MEDIO TIEMPO</v>
          </cell>
          <cell r="M614" t="str">
            <v>C-320-1504-4-0-12</v>
          </cell>
          <cell r="N614" t="str">
            <v>HCB - TRADICIONALES FAMILIARES MEDIO TIEMPO.</v>
          </cell>
          <cell r="O614">
            <v>9</v>
          </cell>
          <cell r="P614">
            <v>108</v>
          </cell>
          <cell r="Q614">
            <v>108</v>
          </cell>
          <cell r="R614">
            <v>937.97998046875</v>
          </cell>
          <cell r="S614">
            <v>0</v>
          </cell>
          <cell r="T614">
            <v>131.22000122070312</v>
          </cell>
          <cell r="U614">
            <v>34.020000457763672</v>
          </cell>
          <cell r="V614">
            <v>131.22000122070312</v>
          </cell>
          <cell r="W614">
            <v>42.119998931884766</v>
          </cell>
          <cell r="X614">
            <v>30.780000686645508</v>
          </cell>
          <cell r="Y614">
            <v>34.020000457763672</v>
          </cell>
          <cell r="Z614">
            <v>131.22000122070312</v>
          </cell>
          <cell r="AA614">
            <v>129.60000610351562</v>
          </cell>
          <cell r="AB614">
            <v>132.83999633789062</v>
          </cell>
          <cell r="AC614">
            <v>137.69999694824219</v>
          </cell>
          <cell r="AD614">
            <v>3.2400000095367432</v>
          </cell>
          <cell r="AE614">
            <v>47245</v>
          </cell>
          <cell r="AF614" t="str">
            <v>EL BANCO</v>
          </cell>
          <cell r="AG614" t="str">
            <v>Unidades Servicios</v>
          </cell>
          <cell r="AH614" t="str">
            <v>SI</v>
          </cell>
        </row>
        <row r="615">
          <cell r="F615">
            <v>4707245089</v>
          </cell>
          <cell r="G615" t="str">
            <v>HCB COM. LAS AMERICAS</v>
          </cell>
          <cell r="H615" t="str">
            <v>LUZ     MARINA CANO RANGEL</v>
          </cell>
          <cell r="I615" t="str">
            <v xml:space="preserve">CALLE 9 CARRERA 15 No.1-64 BARRIO LAS AMERICAS, CABECERA MUNICIPAL </v>
          </cell>
          <cell r="J615" t="str">
            <v xml:space="preserve"> 4295877</v>
          </cell>
          <cell r="K615" t="str">
            <v>420004</v>
          </cell>
          <cell r="L615" t="str">
            <v>HOGAR COMUNITARIO - FAMI</v>
          </cell>
          <cell r="M615" t="str">
            <v>C-320-1504-4-0-10</v>
          </cell>
          <cell r="N615" t="str">
            <v>HCB - FAMI.</v>
          </cell>
          <cell r="O615">
            <v>4</v>
          </cell>
          <cell r="P615">
            <v>52</v>
          </cell>
          <cell r="Q615">
            <v>104</v>
          </cell>
          <cell r="R615">
            <v>789.3599853515625</v>
          </cell>
          <cell r="S615">
            <v>0</v>
          </cell>
          <cell r="T615">
            <v>71.760002136230469</v>
          </cell>
          <cell r="U615">
            <v>71.760002136230469</v>
          </cell>
          <cell r="V615">
            <v>71.760002136230469</v>
          </cell>
          <cell r="W615">
            <v>71.760002136230469</v>
          </cell>
          <cell r="X615">
            <v>71.760002136230469</v>
          </cell>
          <cell r="Y615">
            <v>71.760002136230469</v>
          </cell>
          <cell r="Z615">
            <v>71.760002136230469</v>
          </cell>
          <cell r="AA615">
            <v>71.760002136230469</v>
          </cell>
          <cell r="AB615">
            <v>71.760002136230469</v>
          </cell>
          <cell r="AC615">
            <v>71.760002136230469</v>
          </cell>
          <cell r="AD615">
            <v>71.760002136230469</v>
          </cell>
          <cell r="AE615">
            <v>47245</v>
          </cell>
          <cell r="AF615" t="str">
            <v>EL BANCO</v>
          </cell>
          <cell r="AG615" t="str">
            <v>Unidades Servicios</v>
          </cell>
          <cell r="AH615" t="str">
            <v>SI</v>
          </cell>
        </row>
        <row r="616">
          <cell r="F616">
            <v>4707245089</v>
          </cell>
          <cell r="G616" t="str">
            <v>HCB COM. LAS AMERICAS</v>
          </cell>
          <cell r="H616" t="str">
            <v>LUZ     MARINA CANO RANGEL</v>
          </cell>
          <cell r="I616" t="str">
            <v xml:space="preserve">CALLE 9 CARRERA 15 No.1-64 BARRIO LAS AMERICAS, CABECERA MUNICIPAL </v>
          </cell>
          <cell r="J616" t="str">
            <v xml:space="preserve"> 4295877</v>
          </cell>
          <cell r="K616" t="str">
            <v>42000500000102</v>
          </cell>
          <cell r="L616" t="str">
            <v>HCB - FAMILIARES MEDIO TIEMPO</v>
          </cell>
          <cell r="M616" t="str">
            <v>C-320-1504-4-0-12</v>
          </cell>
          <cell r="N616" t="str">
            <v>HCB - TRADICIONALES FAMILIARES MEDIO TIEMPO.</v>
          </cell>
          <cell r="O616">
            <v>13</v>
          </cell>
          <cell r="P616">
            <v>156</v>
          </cell>
          <cell r="Q616">
            <v>156</v>
          </cell>
          <cell r="R616">
            <v>1354.8599853515625</v>
          </cell>
          <cell r="S616">
            <v>0</v>
          </cell>
          <cell r="T616">
            <v>189.53999328613281</v>
          </cell>
          <cell r="U616">
            <v>49.139999389648438</v>
          </cell>
          <cell r="V616">
            <v>189.53999328613281</v>
          </cell>
          <cell r="W616">
            <v>60.840000152587891</v>
          </cell>
          <cell r="X616">
            <v>44.459999084472656</v>
          </cell>
          <cell r="Y616">
            <v>49.139999389648438</v>
          </cell>
          <cell r="Z616">
            <v>189.53999328613281</v>
          </cell>
          <cell r="AA616">
            <v>187.19999694824219</v>
          </cell>
          <cell r="AB616">
            <v>191.8800048828125</v>
          </cell>
          <cell r="AC616">
            <v>198.89999389648437</v>
          </cell>
          <cell r="AD616">
            <v>4.679999828338623</v>
          </cell>
          <cell r="AE616">
            <v>47245</v>
          </cell>
          <cell r="AF616" t="str">
            <v>EL BANCO</v>
          </cell>
          <cell r="AG616" t="str">
            <v>Unidades Servicios</v>
          </cell>
          <cell r="AH616" t="str">
            <v>SI</v>
          </cell>
        </row>
        <row r="617">
          <cell r="F617">
            <v>4707245090</v>
          </cell>
          <cell r="G617" t="str">
            <v>HCBF COM. LOS NEGRITOS</v>
          </cell>
          <cell r="H617" t="str">
            <v>MARIBEL ESTELA MORON OLIVEROS</v>
          </cell>
          <cell r="I617" t="str">
            <v xml:space="preserve">CARRETERA EL BANCO - GUAMAL A 20 MINUTOS  DE EL BANCO, CORREGIMIENTO LOS NEGRITOS </v>
          </cell>
          <cell r="J617" t="str">
            <v xml:space="preserve"> 3115772249</v>
          </cell>
          <cell r="K617" t="str">
            <v>420003</v>
          </cell>
          <cell r="L617" t="str">
            <v>MATERNO INFANTIL</v>
          </cell>
          <cell r="M617" t="str">
            <v>C-320-1504-4-0-1</v>
          </cell>
          <cell r="N617" t="str">
            <v>MATERNO INFANTIL.</v>
          </cell>
          <cell r="O617">
            <v>5</v>
          </cell>
          <cell r="P617">
            <v>600</v>
          </cell>
          <cell r="Q617">
            <v>600</v>
          </cell>
          <cell r="R617">
            <v>9720</v>
          </cell>
          <cell r="S617">
            <v>0</v>
          </cell>
          <cell r="T617">
            <v>0</v>
          </cell>
          <cell r="U617">
            <v>0</v>
          </cell>
          <cell r="V617">
            <v>1080</v>
          </cell>
          <cell r="W617">
            <v>1080</v>
          </cell>
          <cell r="X617">
            <v>1080</v>
          </cell>
          <cell r="Y617">
            <v>1080</v>
          </cell>
          <cell r="Z617">
            <v>1080</v>
          </cell>
          <cell r="AA617">
            <v>1080</v>
          </cell>
          <cell r="AB617">
            <v>1080</v>
          </cell>
          <cell r="AC617">
            <v>1080</v>
          </cell>
          <cell r="AD617">
            <v>1080</v>
          </cell>
          <cell r="AE617">
            <v>47245</v>
          </cell>
          <cell r="AF617" t="str">
            <v>EL BANCO</v>
          </cell>
          <cell r="AG617" t="str">
            <v>Unidades Servicios</v>
          </cell>
          <cell r="AH617" t="str">
            <v>SI</v>
          </cell>
        </row>
        <row r="618">
          <cell r="F618">
            <v>4707245090</v>
          </cell>
          <cell r="G618" t="str">
            <v>HCBF COM. LOS NEGRITOS</v>
          </cell>
          <cell r="H618" t="str">
            <v>MARIBEL ESTELA MORON OLIVEROS</v>
          </cell>
          <cell r="I618" t="str">
            <v xml:space="preserve">CARRETERA EL BANCO - GUAMAL A 20 MINUTOS  DE EL BANCO, CORREGIMIENTO LOS NEGRITOS </v>
          </cell>
          <cell r="J618" t="str">
            <v xml:space="preserve"> 3115772249</v>
          </cell>
          <cell r="K618" t="str">
            <v>420004</v>
          </cell>
          <cell r="L618" t="str">
            <v>HOGAR COMUNITARIO - FAMI</v>
          </cell>
          <cell r="M618" t="str">
            <v>C-320-1504-4-0-10</v>
          </cell>
          <cell r="N618" t="str">
            <v>HCB - FAMI.</v>
          </cell>
          <cell r="O618">
            <v>1</v>
          </cell>
          <cell r="P618">
            <v>13</v>
          </cell>
          <cell r="Q618">
            <v>26</v>
          </cell>
          <cell r="R618">
            <v>197.33999633789062</v>
          </cell>
          <cell r="S618">
            <v>0</v>
          </cell>
          <cell r="T618">
            <v>17.940000534057617</v>
          </cell>
          <cell r="U618">
            <v>17.940000534057617</v>
          </cell>
          <cell r="V618">
            <v>17.940000534057617</v>
          </cell>
          <cell r="W618">
            <v>17.940000534057617</v>
          </cell>
          <cell r="X618">
            <v>17.940000534057617</v>
          </cell>
          <cell r="Y618">
            <v>17.940000534057617</v>
          </cell>
          <cell r="Z618">
            <v>17.940000534057617</v>
          </cell>
          <cell r="AA618">
            <v>17.940000534057617</v>
          </cell>
          <cell r="AB618">
            <v>17.940000534057617</v>
          </cell>
          <cell r="AC618">
            <v>17.940000534057617</v>
          </cell>
          <cell r="AD618">
            <v>17.940000534057617</v>
          </cell>
          <cell r="AE618">
            <v>47245</v>
          </cell>
          <cell r="AF618" t="str">
            <v>EL BANCO</v>
          </cell>
          <cell r="AG618" t="str">
            <v>Unidades Servicios</v>
          </cell>
          <cell r="AH618" t="str">
            <v>SI</v>
          </cell>
        </row>
        <row r="619">
          <cell r="F619">
            <v>4707245090</v>
          </cell>
          <cell r="G619" t="str">
            <v>HCBF COM. LOS NEGRITOS</v>
          </cell>
          <cell r="H619" t="str">
            <v>MARIBEL ESTELA MORON OLIVEROS</v>
          </cell>
          <cell r="I619" t="str">
            <v xml:space="preserve">CARRETERA EL BANCO - GUAMAL A 20 MINUTOS  DE EL BANCO, CORREGIMIENTO LOS NEGRITOS </v>
          </cell>
          <cell r="J619" t="str">
            <v xml:space="preserve"> 3115772249</v>
          </cell>
          <cell r="K619" t="str">
            <v>42000500000102</v>
          </cell>
          <cell r="L619" t="str">
            <v>HCB - FAMILIARES MEDIO TIEMPO</v>
          </cell>
          <cell r="M619" t="str">
            <v>C-320-1504-4-0-12</v>
          </cell>
          <cell r="N619" t="str">
            <v>HCB - TRADICIONALES FAMILIARES MEDIO TIEMPO.</v>
          </cell>
          <cell r="O619">
            <v>10</v>
          </cell>
          <cell r="P619">
            <v>120</v>
          </cell>
          <cell r="Q619">
            <v>120</v>
          </cell>
          <cell r="R619">
            <v>1042.199951171875</v>
          </cell>
          <cell r="S619">
            <v>0</v>
          </cell>
          <cell r="T619">
            <v>145.80000305175781</v>
          </cell>
          <cell r="U619">
            <v>37.799999237060547</v>
          </cell>
          <cell r="V619">
            <v>145.80000305175781</v>
          </cell>
          <cell r="W619">
            <v>46.799999237060547</v>
          </cell>
          <cell r="X619">
            <v>34.200000762939453</v>
          </cell>
          <cell r="Y619">
            <v>37.799999237060547</v>
          </cell>
          <cell r="Z619">
            <v>145.80000305175781</v>
          </cell>
          <cell r="AA619">
            <v>144</v>
          </cell>
          <cell r="AB619">
            <v>147.60000610351562</v>
          </cell>
          <cell r="AC619">
            <v>153</v>
          </cell>
          <cell r="AD619">
            <v>3.5999999046325684</v>
          </cell>
          <cell r="AE619">
            <v>47245</v>
          </cell>
          <cell r="AF619" t="str">
            <v>EL BANCO</v>
          </cell>
          <cell r="AG619" t="str">
            <v>Unidades Servicios</v>
          </cell>
          <cell r="AH619" t="str">
            <v>SI</v>
          </cell>
        </row>
        <row r="620">
          <cell r="F620">
            <v>4707245092</v>
          </cell>
          <cell r="G620" t="str">
            <v>HCB COM. TAMALAMEQUITO</v>
          </cell>
          <cell r="H620" t="str">
            <v>WILFRANES VILLEGAS RANGEL</v>
          </cell>
          <cell r="I620" t="str">
            <v>CARRETERA EL BANCO-GUAMAL , ENTRADA CORREGIMIENTO TAMALAMEQUITO</v>
          </cell>
          <cell r="J620" t="str">
            <v xml:space="preserve"> 3145863008</v>
          </cell>
          <cell r="K620" t="str">
            <v>420003</v>
          </cell>
          <cell r="L620" t="str">
            <v>MATERNO INFANTIL</v>
          </cell>
          <cell r="M620" t="str">
            <v>C-320-1504-4-0-1</v>
          </cell>
          <cell r="N620" t="str">
            <v>MATERNO INFANTIL.</v>
          </cell>
          <cell r="O620">
            <v>8</v>
          </cell>
          <cell r="P620">
            <v>450</v>
          </cell>
          <cell r="Q620">
            <v>450</v>
          </cell>
          <cell r="R620">
            <v>7290</v>
          </cell>
          <cell r="S620">
            <v>0</v>
          </cell>
          <cell r="T620">
            <v>0</v>
          </cell>
          <cell r="U620">
            <v>0</v>
          </cell>
          <cell r="V620">
            <v>810</v>
          </cell>
          <cell r="W620">
            <v>810</v>
          </cell>
          <cell r="X620">
            <v>810</v>
          </cell>
          <cell r="Y620">
            <v>810</v>
          </cell>
          <cell r="Z620">
            <v>810</v>
          </cell>
          <cell r="AA620">
            <v>810</v>
          </cell>
          <cell r="AB620">
            <v>810</v>
          </cell>
          <cell r="AC620">
            <v>810</v>
          </cell>
          <cell r="AD620">
            <v>810</v>
          </cell>
          <cell r="AE620">
            <v>47245</v>
          </cell>
          <cell r="AF620" t="str">
            <v>EL BANCO</v>
          </cell>
          <cell r="AG620" t="str">
            <v>Unidades Servicios</v>
          </cell>
          <cell r="AH620" t="str">
            <v>SI</v>
          </cell>
        </row>
        <row r="621">
          <cell r="F621">
            <v>4707245092</v>
          </cell>
          <cell r="G621" t="str">
            <v>HCB COM. TAMALAMEQUITO</v>
          </cell>
          <cell r="H621" t="str">
            <v>WILFRANES VILLEGAS RANGEL</v>
          </cell>
          <cell r="I621" t="str">
            <v>CARRETERA EL BANCO-GUAMAL , ENTRADA CORREGIMIENTO TAMALAMEQUITO</v>
          </cell>
          <cell r="J621" t="str">
            <v xml:space="preserve"> 3145863008</v>
          </cell>
          <cell r="K621" t="str">
            <v>420004</v>
          </cell>
          <cell r="L621" t="str">
            <v>HOGAR COMUNITARIO - FAMI</v>
          </cell>
          <cell r="M621" t="str">
            <v>C-320-1504-4-0-10</v>
          </cell>
          <cell r="N621" t="str">
            <v>HCB - FAMI.</v>
          </cell>
          <cell r="O621">
            <v>7</v>
          </cell>
          <cell r="P621">
            <v>91</v>
          </cell>
          <cell r="Q621">
            <v>182</v>
          </cell>
          <cell r="R621">
            <v>1381.3800048828125</v>
          </cell>
          <cell r="S621">
            <v>0</v>
          </cell>
          <cell r="T621">
            <v>125.58000183105469</v>
          </cell>
          <cell r="U621">
            <v>125.58000183105469</v>
          </cell>
          <cell r="V621">
            <v>125.58000183105469</v>
          </cell>
          <cell r="W621">
            <v>125.58000183105469</v>
          </cell>
          <cell r="X621">
            <v>125.58000183105469</v>
          </cell>
          <cell r="Y621">
            <v>125.58000183105469</v>
          </cell>
          <cell r="Z621">
            <v>125.58000183105469</v>
          </cell>
          <cell r="AA621">
            <v>125.58000183105469</v>
          </cell>
          <cell r="AB621">
            <v>125.58000183105469</v>
          </cell>
          <cell r="AC621">
            <v>125.58000183105469</v>
          </cell>
          <cell r="AD621">
            <v>125.58000183105469</v>
          </cell>
          <cell r="AE621">
            <v>47245</v>
          </cell>
          <cell r="AF621" t="str">
            <v>EL BANCO</v>
          </cell>
          <cell r="AG621" t="str">
            <v>Unidades Servicios</v>
          </cell>
          <cell r="AH621" t="str">
            <v>SI</v>
          </cell>
        </row>
        <row r="622">
          <cell r="F622">
            <v>4707245092</v>
          </cell>
          <cell r="G622" t="str">
            <v>HCB COM. TAMALAMEQUITO</v>
          </cell>
          <cell r="H622" t="str">
            <v>WILFRANES VILLEGAS RANGEL</v>
          </cell>
          <cell r="I622" t="str">
            <v>CARRETERA EL BANCO-GUAMAL , ENTRADA CORREGIMIENTO TAMALAMEQUITO</v>
          </cell>
          <cell r="J622" t="str">
            <v xml:space="preserve"> 3145863008</v>
          </cell>
          <cell r="K622" t="str">
            <v>42000500000102</v>
          </cell>
          <cell r="L622" t="str">
            <v>HCB - FAMILIARES MEDIO TIEMPO</v>
          </cell>
          <cell r="M622" t="str">
            <v>C-320-1504-4-0-12</v>
          </cell>
          <cell r="N622" t="str">
            <v>HCB - TRADICIONALES FAMILIARES MEDIO TIEMPO.</v>
          </cell>
          <cell r="O622">
            <v>19</v>
          </cell>
          <cell r="P622">
            <v>228</v>
          </cell>
          <cell r="Q622">
            <v>228</v>
          </cell>
          <cell r="R622">
            <v>1980.1800537109375</v>
          </cell>
          <cell r="S622">
            <v>0</v>
          </cell>
          <cell r="T622">
            <v>277.01998901367187</v>
          </cell>
          <cell r="U622">
            <v>71.819999694824219</v>
          </cell>
          <cell r="V622">
            <v>277.01998901367187</v>
          </cell>
          <cell r="W622">
            <v>88.919998168945313</v>
          </cell>
          <cell r="X622">
            <v>64.980003356933594</v>
          </cell>
          <cell r="Y622">
            <v>71.819999694824219</v>
          </cell>
          <cell r="Z622">
            <v>277.01998901367187</v>
          </cell>
          <cell r="AA622">
            <v>273.60000610351562</v>
          </cell>
          <cell r="AB622">
            <v>280.44000244140625</v>
          </cell>
          <cell r="AC622">
            <v>290.70001220703125</v>
          </cell>
          <cell r="AD622">
            <v>6.8400001525878906</v>
          </cell>
          <cell r="AE622">
            <v>47245</v>
          </cell>
          <cell r="AF622" t="str">
            <v>EL BANCO</v>
          </cell>
          <cell r="AG622" t="str">
            <v>Unidades Servicios</v>
          </cell>
          <cell r="AH622" t="str">
            <v>SI</v>
          </cell>
        </row>
        <row r="623">
          <cell r="F623">
            <v>4707245093</v>
          </cell>
          <cell r="G623" t="str">
            <v>HCB COM. EL CESAR</v>
          </cell>
          <cell r="H623" t="str">
            <v>ELIANA   OBREGON LASCARRO</v>
          </cell>
          <cell r="I623" t="str">
            <v xml:space="preserve">Calle 1 Cra.9 Casa 120 </v>
          </cell>
          <cell r="J623" t="str">
            <v>3152804565</v>
          </cell>
          <cell r="K623" t="str">
            <v>420004</v>
          </cell>
          <cell r="L623" t="str">
            <v>HOGAR COMUNITARIO - FAMI</v>
          </cell>
          <cell r="M623" t="str">
            <v>C-320-1504-4-0-10</v>
          </cell>
          <cell r="N623" t="str">
            <v>HCB - FAMI.</v>
          </cell>
          <cell r="O623">
            <v>6</v>
          </cell>
          <cell r="P623">
            <v>78</v>
          </cell>
          <cell r="Q623">
            <v>156</v>
          </cell>
          <cell r="R623">
            <v>1184.0400390625</v>
          </cell>
          <cell r="S623">
            <v>0</v>
          </cell>
          <cell r="T623">
            <v>107.63999938964844</v>
          </cell>
          <cell r="U623">
            <v>107.63999938964844</v>
          </cell>
          <cell r="V623">
            <v>107.63999938964844</v>
          </cell>
          <cell r="W623">
            <v>107.63999938964844</v>
          </cell>
          <cell r="X623">
            <v>107.63999938964844</v>
          </cell>
          <cell r="Y623">
            <v>107.63999938964844</v>
          </cell>
          <cell r="Z623">
            <v>107.63999938964844</v>
          </cell>
          <cell r="AA623">
            <v>107.63999938964844</v>
          </cell>
          <cell r="AB623">
            <v>107.63999938964844</v>
          </cell>
          <cell r="AC623">
            <v>107.63999938964844</v>
          </cell>
          <cell r="AD623">
            <v>107.63999938964844</v>
          </cell>
          <cell r="AE623">
            <v>47245</v>
          </cell>
          <cell r="AF623" t="str">
            <v>EL BANCO</v>
          </cell>
          <cell r="AG623" t="str">
            <v>Unidades Servicios</v>
          </cell>
          <cell r="AH623" t="str">
            <v>SI</v>
          </cell>
        </row>
        <row r="624">
          <cell r="F624">
            <v>4707245093</v>
          </cell>
          <cell r="G624" t="str">
            <v>HCB COM. EL CESAR</v>
          </cell>
          <cell r="H624" t="str">
            <v>ELIANA   OBREGON LASCARRO</v>
          </cell>
          <cell r="I624" t="str">
            <v xml:space="preserve">Calle 1 Cra.9 Casa 120 </v>
          </cell>
          <cell r="J624" t="str">
            <v>3152804565</v>
          </cell>
          <cell r="K624" t="str">
            <v>42000500000102</v>
          </cell>
          <cell r="L624" t="str">
            <v>HCB - FAMILIARES MEDIO TIEMPO</v>
          </cell>
          <cell r="M624" t="str">
            <v>C-320-1504-4-0-12</v>
          </cell>
          <cell r="N624" t="str">
            <v>HCB - TRADICIONALES FAMILIARES MEDIO TIEMPO.</v>
          </cell>
          <cell r="O624">
            <v>15</v>
          </cell>
          <cell r="P624">
            <v>180</v>
          </cell>
          <cell r="Q624">
            <v>180</v>
          </cell>
          <cell r="R624">
            <v>1563.300048828125</v>
          </cell>
          <cell r="S624">
            <v>0</v>
          </cell>
          <cell r="T624">
            <v>218.69999694824219</v>
          </cell>
          <cell r="U624">
            <v>56.700000762939453</v>
          </cell>
          <cell r="V624">
            <v>218.69999694824219</v>
          </cell>
          <cell r="W624">
            <v>70.199996948242188</v>
          </cell>
          <cell r="X624">
            <v>51.299999237060547</v>
          </cell>
          <cell r="Y624">
            <v>56.700000762939453</v>
          </cell>
          <cell r="Z624">
            <v>218.69999694824219</v>
          </cell>
          <cell r="AA624">
            <v>216</v>
          </cell>
          <cell r="AB624">
            <v>221.39999389648437</v>
          </cell>
          <cell r="AC624">
            <v>229.5</v>
          </cell>
          <cell r="AD624">
            <v>5.4000000953674316</v>
          </cell>
          <cell r="AE624">
            <v>47245</v>
          </cell>
          <cell r="AF624" t="str">
            <v>EL BANCO</v>
          </cell>
          <cell r="AG624" t="str">
            <v>Unidades Servicios</v>
          </cell>
          <cell r="AH624" t="str">
            <v>SI</v>
          </cell>
        </row>
        <row r="625">
          <cell r="F625">
            <v>4707245100</v>
          </cell>
          <cell r="G625" t="str">
            <v>CENTRO ZONAL EL BANCO</v>
          </cell>
          <cell r="H625" t="str">
            <v>MABIS MARLEN PUERTA MARTINEZ</v>
          </cell>
          <cell r="I625" t="str">
            <v xml:space="preserve">CALLE 5 No. 9-60 </v>
          </cell>
          <cell r="J625" t="str">
            <v>4292405 - 3106935379</v>
          </cell>
          <cell r="K625" t="str">
            <v>420003</v>
          </cell>
          <cell r="L625" t="str">
            <v>MATERNO INFANTIL</v>
          </cell>
          <cell r="M625" t="str">
            <v>C-320-1504-4-0-1</v>
          </cell>
          <cell r="N625" t="str">
            <v>MATERNO INFANTIL.</v>
          </cell>
          <cell r="O625">
            <v>4</v>
          </cell>
          <cell r="P625">
            <v>650</v>
          </cell>
          <cell r="Q625">
            <v>650</v>
          </cell>
          <cell r="R625">
            <v>10530</v>
          </cell>
          <cell r="S625">
            <v>0</v>
          </cell>
          <cell r="T625">
            <v>0</v>
          </cell>
          <cell r="U625">
            <v>0</v>
          </cell>
          <cell r="V625">
            <v>1170</v>
          </cell>
          <cell r="W625">
            <v>1170</v>
          </cell>
          <cell r="X625">
            <v>1170</v>
          </cell>
          <cell r="Y625">
            <v>1170</v>
          </cell>
          <cell r="Z625">
            <v>1170</v>
          </cell>
          <cell r="AA625">
            <v>1170</v>
          </cell>
          <cell r="AB625">
            <v>1170</v>
          </cell>
          <cell r="AC625">
            <v>1170</v>
          </cell>
          <cell r="AD625">
            <v>1170</v>
          </cell>
          <cell r="AE625">
            <v>47245</v>
          </cell>
          <cell r="AF625" t="str">
            <v>EL BANCO</v>
          </cell>
          <cell r="AG625" t="str">
            <v>CENTRO ZONAL</v>
          </cell>
          <cell r="AH625" t="str">
            <v>SI</v>
          </cell>
        </row>
        <row r="626">
          <cell r="F626">
            <v>4707245100</v>
          </cell>
          <cell r="G626" t="str">
            <v>CENTRO ZONAL EL BANCO</v>
          </cell>
          <cell r="H626" t="str">
            <v>MABIS MARLEN PUERTA MARTINEZ</v>
          </cell>
          <cell r="I626" t="str">
            <v xml:space="preserve">CALLE 5 No. 9-60 </v>
          </cell>
          <cell r="J626" t="str">
            <v>4292405 - 3106935379</v>
          </cell>
          <cell r="K626" t="str">
            <v>420004</v>
          </cell>
          <cell r="L626" t="str">
            <v>HOGAR COMUNITARIO - FAMI</v>
          </cell>
          <cell r="M626" t="str">
            <v>C-320-1504-4-0-10</v>
          </cell>
          <cell r="N626" t="str">
            <v>HCB - FAMI.</v>
          </cell>
          <cell r="O626">
            <v>20</v>
          </cell>
          <cell r="P626">
            <v>260</v>
          </cell>
          <cell r="Q626">
            <v>520</v>
          </cell>
          <cell r="R626">
            <v>3946.800048828125</v>
          </cell>
          <cell r="S626">
            <v>0</v>
          </cell>
          <cell r="T626">
            <v>358.79998779296875</v>
          </cell>
          <cell r="U626">
            <v>358.79998779296875</v>
          </cell>
          <cell r="V626">
            <v>358.79998779296875</v>
          </cell>
          <cell r="W626">
            <v>358.79998779296875</v>
          </cell>
          <cell r="X626">
            <v>358.79998779296875</v>
          </cell>
          <cell r="Y626">
            <v>358.79998779296875</v>
          </cell>
          <cell r="Z626">
            <v>358.79998779296875</v>
          </cell>
          <cell r="AA626">
            <v>358.79998779296875</v>
          </cell>
          <cell r="AB626">
            <v>358.79998779296875</v>
          </cell>
          <cell r="AC626">
            <v>358.79998779296875</v>
          </cell>
          <cell r="AD626">
            <v>358.79998779296875</v>
          </cell>
          <cell r="AE626">
            <v>47245</v>
          </cell>
          <cell r="AF626" t="str">
            <v>EL BANCO</v>
          </cell>
          <cell r="AG626" t="str">
            <v>CENTRO ZONAL</v>
          </cell>
          <cell r="AH626" t="str">
            <v>SI</v>
          </cell>
        </row>
        <row r="627">
          <cell r="F627">
            <v>4707245100</v>
          </cell>
          <cell r="G627" t="str">
            <v>CENTRO ZONAL EL BANCO</v>
          </cell>
          <cell r="H627" t="str">
            <v>MABIS MARLEN PUERTA MARTINEZ</v>
          </cell>
          <cell r="I627" t="str">
            <v xml:space="preserve">CALLE 5 No. 9-60 </v>
          </cell>
          <cell r="J627" t="str">
            <v>4292405 - 3106935379</v>
          </cell>
          <cell r="K627" t="str">
            <v>42000500000102</v>
          </cell>
          <cell r="L627" t="str">
            <v>HCB - FAMILIARES MEDIO TIEMPO</v>
          </cell>
          <cell r="M627" t="str">
            <v>C-320-1504-4-0-12</v>
          </cell>
          <cell r="N627" t="str">
            <v>HCB - TRADICIONALES FAMILIARES MEDIO TIEMPO.</v>
          </cell>
          <cell r="O627">
            <v>82</v>
          </cell>
          <cell r="P627">
            <v>984</v>
          </cell>
          <cell r="Q627">
            <v>984</v>
          </cell>
          <cell r="R627">
            <v>8546.0400390625</v>
          </cell>
          <cell r="S627">
            <v>0</v>
          </cell>
          <cell r="T627">
            <v>1195.56005859375</v>
          </cell>
          <cell r="U627">
            <v>309.95999145507812</v>
          </cell>
          <cell r="V627">
            <v>1195.56005859375</v>
          </cell>
          <cell r="W627">
            <v>383.760009765625</v>
          </cell>
          <cell r="X627">
            <v>280.44000244140625</v>
          </cell>
          <cell r="Y627">
            <v>309.95999145507812</v>
          </cell>
          <cell r="Z627">
            <v>1195.56005859375</v>
          </cell>
          <cell r="AA627">
            <v>1180.800048828125</v>
          </cell>
          <cell r="AB627">
            <v>1210.3199462890625</v>
          </cell>
          <cell r="AC627">
            <v>1254.5999755859375</v>
          </cell>
          <cell r="AD627">
            <v>29.520000457763672</v>
          </cell>
          <cell r="AE627">
            <v>47245</v>
          </cell>
          <cell r="AF627" t="str">
            <v>EL BANCO</v>
          </cell>
          <cell r="AG627" t="str">
            <v>CENTRO ZONAL</v>
          </cell>
          <cell r="AH627" t="str">
            <v>SI</v>
          </cell>
        </row>
        <row r="628">
          <cell r="F628">
            <v>4707245100</v>
          </cell>
          <cell r="G628" t="str">
            <v>CENTRO ZONAL EL BANCO</v>
          </cell>
          <cell r="H628" t="str">
            <v>MABIS MARLEN PUERTA MARTINEZ</v>
          </cell>
          <cell r="I628" t="str">
            <v xml:space="preserve">CALLE 5 No. 9-60 </v>
          </cell>
          <cell r="J628" t="str">
            <v>4292405 - 3106935379</v>
          </cell>
          <cell r="K628" t="str">
            <v>42000500000201</v>
          </cell>
          <cell r="L628" t="str">
            <v>HCB - MULTIPLES TIEMPO COMPLETO</v>
          </cell>
          <cell r="M628" t="str">
            <v>C-320-1504-4-0-13</v>
          </cell>
          <cell r="N628" t="str">
            <v>HCB - TRADICIONAL MÚLTIPLE TIEMPO COMPLETO.</v>
          </cell>
          <cell r="O628">
            <v>1</v>
          </cell>
          <cell r="P628">
            <v>120</v>
          </cell>
          <cell r="Q628">
            <v>120</v>
          </cell>
          <cell r="R628">
            <v>509.39999389648437</v>
          </cell>
          <cell r="S628">
            <v>0</v>
          </cell>
          <cell r="T628">
            <v>145.80000305175781</v>
          </cell>
          <cell r="U628">
            <v>37.799999237060547</v>
          </cell>
          <cell r="V628">
            <v>145.80000305175781</v>
          </cell>
          <cell r="W628">
            <v>46.799999237060547</v>
          </cell>
          <cell r="X628">
            <v>133.19999694824219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47245</v>
          </cell>
          <cell r="AF628" t="str">
            <v>EL BANCO</v>
          </cell>
          <cell r="AG628" t="str">
            <v>CENTRO ZONAL</v>
          </cell>
          <cell r="AH628" t="str">
            <v>SI</v>
          </cell>
        </row>
        <row r="629">
          <cell r="F629">
            <v>4707245100</v>
          </cell>
          <cell r="G629" t="str">
            <v>CENTRO ZONAL EL BANCO</v>
          </cell>
          <cell r="H629" t="str">
            <v>MABIS MARLEN PUERTA MARTINEZ</v>
          </cell>
          <cell r="I629" t="str">
            <v xml:space="preserve">CALLE 5 No. 9-60 </v>
          </cell>
          <cell r="J629" t="str">
            <v>4292405 - 3106935379</v>
          </cell>
          <cell r="K629" t="str">
            <v>420015000004</v>
          </cell>
          <cell r="L629" t="str">
            <v>ALMUERZO</v>
          </cell>
          <cell r="M629" t="str">
            <v>C-320-1504-5-0-2</v>
          </cell>
          <cell r="N629" t="str">
            <v>PROGRAMA DE ALIMENTACIÓN ESCOLAR - PAE - ALMUERZO.</v>
          </cell>
          <cell r="O629">
            <v>24</v>
          </cell>
          <cell r="P629">
            <v>2152</v>
          </cell>
          <cell r="Q629">
            <v>2152</v>
          </cell>
          <cell r="R629">
            <v>3873.60009765625</v>
          </cell>
          <cell r="S629">
            <v>43.040000915527344</v>
          </cell>
          <cell r="T629">
            <v>387.3599853515625</v>
          </cell>
          <cell r="U629">
            <v>451.92001342773437</v>
          </cell>
          <cell r="V629">
            <v>344.32000732421875</v>
          </cell>
          <cell r="W629">
            <v>451.92001342773437</v>
          </cell>
          <cell r="X629">
            <v>301.27999877929687</v>
          </cell>
          <cell r="Y629">
            <v>150.63999938964844</v>
          </cell>
          <cell r="Z629">
            <v>451.92001342773437</v>
          </cell>
          <cell r="AA629">
            <v>430.39999389648437</v>
          </cell>
          <cell r="AB629">
            <v>387.3599853515625</v>
          </cell>
          <cell r="AC629">
            <v>430.39999389648437</v>
          </cell>
          <cell r="AD629">
            <v>43.040000915527344</v>
          </cell>
          <cell r="AE629">
            <v>47245</v>
          </cell>
          <cell r="AF629" t="str">
            <v>EL BANCO</v>
          </cell>
          <cell r="AG629" t="str">
            <v>CENTRO ZONAL</v>
          </cell>
          <cell r="AH629" t="str">
            <v>SI</v>
          </cell>
        </row>
        <row r="630">
          <cell r="F630">
            <v>4707245100</v>
          </cell>
          <cell r="G630" t="str">
            <v>CENTRO ZONAL EL BANCO</v>
          </cell>
          <cell r="H630" t="str">
            <v>MABIS MARLEN PUERTA MARTINEZ</v>
          </cell>
          <cell r="I630" t="str">
            <v xml:space="preserve">CALLE 5 No. 9-60 </v>
          </cell>
          <cell r="J630" t="str">
            <v>4292405 - 3106935379</v>
          </cell>
          <cell r="K630" t="str">
            <v>420015000005</v>
          </cell>
          <cell r="L630" t="str">
            <v>DESAYUNO</v>
          </cell>
          <cell r="M630" t="str">
            <v>C-320-1504-5-0-1</v>
          </cell>
          <cell r="N630" t="str">
            <v>PROGRAMA DE ALIMENTACIÓN ESCOLAR - PAE - DESAYUNO.</v>
          </cell>
          <cell r="O630">
            <v>63</v>
          </cell>
          <cell r="P630">
            <v>11153</v>
          </cell>
          <cell r="Q630">
            <v>11153</v>
          </cell>
          <cell r="R630">
            <v>20075.400390625</v>
          </cell>
          <cell r="S630">
            <v>223.05999755859375</v>
          </cell>
          <cell r="T630">
            <v>2007.5400390625</v>
          </cell>
          <cell r="U630">
            <v>2342.1298828125</v>
          </cell>
          <cell r="V630">
            <v>1784.47998046875</v>
          </cell>
          <cell r="W630">
            <v>2342.1298828125</v>
          </cell>
          <cell r="X630">
            <v>1561.4200439453125</v>
          </cell>
          <cell r="Y630">
            <v>780.71002197265625</v>
          </cell>
          <cell r="Z630">
            <v>2342.1298828125</v>
          </cell>
          <cell r="AA630">
            <v>2230.60009765625</v>
          </cell>
          <cell r="AB630">
            <v>2007.5400390625</v>
          </cell>
          <cell r="AC630">
            <v>2230.60009765625</v>
          </cell>
          <cell r="AD630">
            <v>223.05999755859375</v>
          </cell>
          <cell r="AE630">
            <v>47245</v>
          </cell>
          <cell r="AF630" t="str">
            <v>EL BANCO</v>
          </cell>
          <cell r="AG630" t="str">
            <v>CENTRO ZONAL</v>
          </cell>
          <cell r="AH630" t="str">
            <v>SI</v>
          </cell>
        </row>
        <row r="631">
          <cell r="F631">
            <v>4707245100</v>
          </cell>
          <cell r="G631" t="str">
            <v>CENTRO ZONAL EL BANCO</v>
          </cell>
          <cell r="H631" t="str">
            <v>MABIS MARLEN PUERTA MARTINEZ</v>
          </cell>
          <cell r="I631" t="str">
            <v xml:space="preserve">CALLE 5 No. 9-60 </v>
          </cell>
          <cell r="J631" t="str">
            <v>4292405 - 3106935379</v>
          </cell>
          <cell r="K631" t="str">
            <v>420026000001</v>
          </cell>
          <cell r="L631" t="str">
            <v>POR CONDICIONES DE AMENAZA O VULNERACION - Hog. Sustitutos ICBF</v>
          </cell>
          <cell r="M631" t="str">
            <v>C-320-1504-7-0-2-2</v>
          </cell>
          <cell r="N631" t="str">
            <v>HOGARES SUSTITUTOS ICBF.</v>
          </cell>
          <cell r="O631">
            <v>6</v>
          </cell>
          <cell r="P631">
            <v>6</v>
          </cell>
          <cell r="Q631">
            <v>12</v>
          </cell>
          <cell r="R631">
            <v>64.800003051757812</v>
          </cell>
          <cell r="S631">
            <v>5.4000000953674316</v>
          </cell>
          <cell r="T631">
            <v>5.4000000953674316</v>
          </cell>
          <cell r="U631">
            <v>5.4000000953674316</v>
          </cell>
          <cell r="V631">
            <v>5.4000000953674316</v>
          </cell>
          <cell r="W631">
            <v>5.4000000953674316</v>
          </cell>
          <cell r="X631">
            <v>5.4000000953674316</v>
          </cell>
          <cell r="Y631">
            <v>5.4000000953674316</v>
          </cell>
          <cell r="Z631">
            <v>5.4000000953674316</v>
          </cell>
          <cell r="AA631">
            <v>5.4000000953674316</v>
          </cell>
          <cell r="AB631">
            <v>5.4000000953674316</v>
          </cell>
          <cell r="AC631">
            <v>5.4000000953674316</v>
          </cell>
          <cell r="AD631">
            <v>5.4000000953674316</v>
          </cell>
          <cell r="AE631">
            <v>47245</v>
          </cell>
          <cell r="AF631" t="str">
            <v>EL BANCO</v>
          </cell>
          <cell r="AG631" t="str">
            <v>CENTRO ZONAL</v>
          </cell>
          <cell r="AH631" t="str">
            <v>SI</v>
          </cell>
        </row>
        <row r="632">
          <cell r="F632">
            <v>4707245100</v>
          </cell>
          <cell r="G632" t="str">
            <v>CENTRO ZONAL EL BANCO</v>
          </cell>
          <cell r="H632" t="str">
            <v>MABIS MARLEN PUERTA MARTINEZ</v>
          </cell>
          <cell r="I632" t="str">
            <v xml:space="preserve">CALLE 5 No. 9-60 </v>
          </cell>
          <cell r="J632" t="str">
            <v>4292405 - 3106935379</v>
          </cell>
          <cell r="K632" t="str">
            <v>420027000001</v>
          </cell>
          <cell r="L632" t="str">
            <v>CON DISCAPACIDAD O ENFERMEDAD DE CUIDADO ESPECIAL - ICBF</v>
          </cell>
          <cell r="M632" t="str">
            <v>C-320-1504-7-0-3-2</v>
          </cell>
          <cell r="N632" t="str">
            <v>HOGARES SUSTITUTOS ICBF.</v>
          </cell>
          <cell r="O632">
            <v>2</v>
          </cell>
          <cell r="P632">
            <v>2</v>
          </cell>
          <cell r="Q632">
            <v>2</v>
          </cell>
          <cell r="R632">
            <v>21.600000381469727</v>
          </cell>
          <cell r="S632">
            <v>1.7999999523162842</v>
          </cell>
          <cell r="T632">
            <v>1.7999999523162842</v>
          </cell>
          <cell r="U632">
            <v>1.7999999523162842</v>
          </cell>
          <cell r="V632">
            <v>1.7999999523162842</v>
          </cell>
          <cell r="W632">
            <v>1.7999999523162842</v>
          </cell>
          <cell r="X632">
            <v>1.7999999523162842</v>
          </cell>
          <cell r="Y632">
            <v>1.7999999523162842</v>
          </cell>
          <cell r="Z632">
            <v>1.7999999523162842</v>
          </cell>
          <cell r="AA632">
            <v>1.7999999523162842</v>
          </cell>
          <cell r="AB632">
            <v>1.7999999523162842</v>
          </cell>
          <cell r="AC632">
            <v>1.7999999523162842</v>
          </cell>
          <cell r="AD632">
            <v>1.7999999523162842</v>
          </cell>
          <cell r="AE632">
            <v>47245</v>
          </cell>
          <cell r="AF632" t="str">
            <v>EL BANCO</v>
          </cell>
          <cell r="AG632" t="str">
            <v>CENTRO ZONAL</v>
          </cell>
          <cell r="AH632" t="str">
            <v>SI</v>
          </cell>
        </row>
        <row r="633">
          <cell r="F633">
            <v>4707245100</v>
          </cell>
          <cell r="G633" t="str">
            <v>CENTRO ZONAL EL BANCO</v>
          </cell>
          <cell r="H633" t="str">
            <v>MABIS MARLEN PUERTA MARTINEZ</v>
          </cell>
          <cell r="I633" t="str">
            <v xml:space="preserve">CALLE 5 No. 9-60 </v>
          </cell>
          <cell r="J633" t="str">
            <v>4292405 - 3106935379</v>
          </cell>
          <cell r="K633" t="str">
            <v>420028000002</v>
          </cell>
          <cell r="L633" t="str">
            <v>CON DISCAPACIDAD O ENFERMEDAD DE CUIDADO ESPECIAL - HOG. GESTORES</v>
          </cell>
          <cell r="M633" t="str">
            <v>C-320-1504-7-0-3-1</v>
          </cell>
          <cell r="N633" t="str">
            <v>HOGARES GESTORES.</v>
          </cell>
          <cell r="O633">
            <v>3</v>
          </cell>
          <cell r="P633">
            <v>3</v>
          </cell>
          <cell r="Q633">
            <v>3</v>
          </cell>
          <cell r="R633">
            <v>16.200000762939453</v>
          </cell>
          <cell r="S633">
            <v>2.7000000476837158</v>
          </cell>
          <cell r="T633">
            <v>2.7000000476837158</v>
          </cell>
          <cell r="U633">
            <v>2.7000000476837158</v>
          </cell>
          <cell r="V633">
            <v>2.7000000476837158</v>
          </cell>
          <cell r="W633">
            <v>2.7000000476837158</v>
          </cell>
          <cell r="X633">
            <v>2.7000000476837158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47245</v>
          </cell>
          <cell r="AF633" t="str">
            <v>EL BANCO</v>
          </cell>
          <cell r="AG633" t="str">
            <v>CENTRO ZONAL</v>
          </cell>
          <cell r="AH633" t="str">
            <v>SI</v>
          </cell>
        </row>
        <row r="634">
          <cell r="F634">
            <v>4707245100</v>
          </cell>
          <cell r="G634" t="str">
            <v>CENTRO ZONAL EL BANCO</v>
          </cell>
          <cell r="H634" t="str">
            <v>MABIS MARLEN PUERTA MARTINEZ</v>
          </cell>
          <cell r="I634" t="str">
            <v xml:space="preserve">CALLE 5 No. 9-60 </v>
          </cell>
          <cell r="J634" t="str">
            <v>4292405 - 3106935379</v>
          </cell>
          <cell r="K634" t="str">
            <v>420053</v>
          </cell>
          <cell r="L634" t="str">
            <v>HOGAR COMUNITARIO - FAMI - DESPLAZADOS</v>
          </cell>
          <cell r="M634" t="str">
            <v>C-320-1504-2-0-2-4</v>
          </cell>
          <cell r="N634" t="str">
            <v>HCB - FAMI - DESPLAZADOS.</v>
          </cell>
          <cell r="O634">
            <v>2</v>
          </cell>
          <cell r="P634">
            <v>26</v>
          </cell>
          <cell r="Q634">
            <v>52</v>
          </cell>
          <cell r="R634">
            <v>394.67999267578125</v>
          </cell>
          <cell r="S634">
            <v>0</v>
          </cell>
          <cell r="T634">
            <v>35.880001068115234</v>
          </cell>
          <cell r="U634">
            <v>35.880001068115234</v>
          </cell>
          <cell r="V634">
            <v>35.880001068115234</v>
          </cell>
          <cell r="W634">
            <v>35.880001068115234</v>
          </cell>
          <cell r="X634">
            <v>35.880001068115234</v>
          </cell>
          <cell r="Y634">
            <v>35.880001068115234</v>
          </cell>
          <cell r="Z634">
            <v>35.880001068115234</v>
          </cell>
          <cell r="AA634">
            <v>35.880001068115234</v>
          </cell>
          <cell r="AB634">
            <v>35.880001068115234</v>
          </cell>
          <cell r="AC634">
            <v>35.880001068115234</v>
          </cell>
          <cell r="AD634">
            <v>35.880001068115234</v>
          </cell>
          <cell r="AE634">
            <v>47245</v>
          </cell>
          <cell r="AF634" t="str">
            <v>EL BANCO</v>
          </cell>
          <cell r="AG634" t="str">
            <v>CENTRO ZONAL</v>
          </cell>
          <cell r="AH634" t="str">
            <v>SI</v>
          </cell>
        </row>
        <row r="635">
          <cell r="F635">
            <v>4707245100</v>
          </cell>
          <cell r="G635" t="str">
            <v>CENTRO ZONAL EL BANCO</v>
          </cell>
          <cell r="H635" t="str">
            <v>MABIS MARLEN PUERTA MARTINEZ</v>
          </cell>
          <cell r="I635" t="str">
            <v xml:space="preserve">CALLE 5 No. 9-60 </v>
          </cell>
          <cell r="J635" t="str">
            <v>4292405 - 3106935379</v>
          </cell>
          <cell r="K635" t="str">
            <v>42005400000101</v>
          </cell>
          <cell r="L635" t="str">
            <v>HCB - FAMILIARES TIEMPO COMPLETO - DESPL</v>
          </cell>
          <cell r="M635" t="str">
            <v>C-320-1504-2-0-2-5</v>
          </cell>
          <cell r="N635" t="str">
            <v>HCB - TRADICIONALES FAMILIARES TIEMPO COMPLETO - DESPLAZADOS.</v>
          </cell>
          <cell r="O635">
            <v>2</v>
          </cell>
          <cell r="P635">
            <v>24</v>
          </cell>
          <cell r="Q635">
            <v>24</v>
          </cell>
          <cell r="R635">
            <v>228.24000549316406</v>
          </cell>
          <cell r="S635">
            <v>0</v>
          </cell>
          <cell r="T635">
            <v>29.159999847412109</v>
          </cell>
          <cell r="U635">
            <v>7.559999942779541</v>
          </cell>
          <cell r="V635">
            <v>29.159999847412109</v>
          </cell>
          <cell r="W635">
            <v>9.3599996566772461</v>
          </cell>
          <cell r="X635">
            <v>26.639999389648437</v>
          </cell>
          <cell r="Y635">
            <v>7.559999942779541</v>
          </cell>
          <cell r="Z635">
            <v>29.159999847412109</v>
          </cell>
          <cell r="AA635">
            <v>28.799999237060547</v>
          </cell>
          <cell r="AB635">
            <v>29.520000457763672</v>
          </cell>
          <cell r="AC635">
            <v>30.600000381469727</v>
          </cell>
          <cell r="AD635">
            <v>0.72000002861022949</v>
          </cell>
          <cell r="AE635">
            <v>47245</v>
          </cell>
          <cell r="AF635" t="str">
            <v>EL BANCO</v>
          </cell>
          <cell r="AG635" t="str">
            <v>CENTRO ZONAL</v>
          </cell>
          <cell r="AH635" t="str">
            <v>SI</v>
          </cell>
        </row>
        <row r="636">
          <cell r="F636">
            <v>4707245100</v>
          </cell>
          <cell r="G636" t="str">
            <v>CENTRO ZONAL EL BANCO</v>
          </cell>
          <cell r="H636" t="str">
            <v>MABIS MARLEN PUERTA MARTINEZ</v>
          </cell>
          <cell r="I636" t="str">
            <v xml:space="preserve">CALLE 5 No. 9-60 </v>
          </cell>
          <cell r="J636" t="str">
            <v>4292405 - 3106935379</v>
          </cell>
          <cell r="K636" t="str">
            <v>420057000004</v>
          </cell>
          <cell r="L636" t="str">
            <v>ALMUERZO - DESPLAZADOS</v>
          </cell>
          <cell r="M636" t="str">
            <v>C-320-1504-2-0-3-2</v>
          </cell>
          <cell r="N636" t="str">
            <v>PROGRAMA DE ALIMENTACIÓN ESCOLAR - PAE - ALMUERZO - DESPLAZADOS.</v>
          </cell>
          <cell r="O636">
            <v>7</v>
          </cell>
          <cell r="P636">
            <v>538</v>
          </cell>
          <cell r="Q636">
            <v>538</v>
          </cell>
          <cell r="R636">
            <v>968.4000244140625</v>
          </cell>
          <cell r="S636">
            <v>10.760000228881836</v>
          </cell>
          <cell r="T636">
            <v>96.839996337890625</v>
          </cell>
          <cell r="U636">
            <v>112.98000335693359</v>
          </cell>
          <cell r="V636">
            <v>86.080001831054687</v>
          </cell>
          <cell r="W636">
            <v>112.98000335693359</v>
          </cell>
          <cell r="X636">
            <v>75.319999694824219</v>
          </cell>
          <cell r="Y636">
            <v>37.659999847412109</v>
          </cell>
          <cell r="Z636">
            <v>112.98000335693359</v>
          </cell>
          <cell r="AA636">
            <v>107.59999847412109</v>
          </cell>
          <cell r="AB636">
            <v>96.839996337890625</v>
          </cell>
          <cell r="AC636">
            <v>107.59999847412109</v>
          </cell>
          <cell r="AD636">
            <v>10.760000228881836</v>
          </cell>
          <cell r="AE636">
            <v>47245</v>
          </cell>
          <cell r="AF636" t="str">
            <v>EL BANCO</v>
          </cell>
          <cell r="AG636" t="str">
            <v>CENTRO ZONAL</v>
          </cell>
          <cell r="AH636" t="str">
            <v>SI</v>
          </cell>
        </row>
        <row r="637">
          <cell r="F637">
            <v>4707245100</v>
          </cell>
          <cell r="G637" t="str">
            <v>CENTRO ZONAL EL BANCO</v>
          </cell>
          <cell r="H637" t="str">
            <v>MABIS MARLEN PUERTA MARTINEZ</v>
          </cell>
          <cell r="I637" t="str">
            <v xml:space="preserve">CALLE 5 No. 9-60 </v>
          </cell>
          <cell r="J637" t="str">
            <v>4292405 - 3106935379</v>
          </cell>
          <cell r="K637" t="str">
            <v>420168000002</v>
          </cell>
          <cell r="L637" t="str">
            <v>CON INFRAESTRUCTURA PARTICULAR</v>
          </cell>
          <cell r="M637" t="str">
            <v>C-320-1504-4-0-28-2</v>
          </cell>
          <cell r="N637" t="str">
            <v>CON INFRAESTRUCTURA PARTICULAR.</v>
          </cell>
          <cell r="O637">
            <v>1</v>
          </cell>
          <cell r="P637">
            <v>60</v>
          </cell>
          <cell r="Q637">
            <v>60</v>
          </cell>
          <cell r="R637">
            <v>390.60000610351562</v>
          </cell>
          <cell r="S637">
            <v>54</v>
          </cell>
          <cell r="T637">
            <v>18.899999618530273</v>
          </cell>
          <cell r="U637">
            <v>18.899999618530273</v>
          </cell>
          <cell r="V637">
            <v>68.400001525878906</v>
          </cell>
          <cell r="W637">
            <v>18.899999618530273</v>
          </cell>
          <cell r="X637">
            <v>12.600000381469727</v>
          </cell>
          <cell r="Y637">
            <v>68.400001525878906</v>
          </cell>
          <cell r="Z637">
            <v>18.899999618530273</v>
          </cell>
          <cell r="AA637">
            <v>18</v>
          </cell>
          <cell r="AB637">
            <v>73.800003051757812</v>
          </cell>
          <cell r="AC637">
            <v>18</v>
          </cell>
          <cell r="AD637">
            <v>1.7999999523162842</v>
          </cell>
          <cell r="AE637">
            <v>47245</v>
          </cell>
          <cell r="AF637" t="str">
            <v>EL BANCO</v>
          </cell>
          <cell r="AG637" t="str">
            <v>CENTRO ZONAL</v>
          </cell>
          <cell r="AH637" t="str">
            <v>SI</v>
          </cell>
        </row>
        <row r="638">
          <cell r="F638">
            <v>4707245103</v>
          </cell>
          <cell r="G638" t="str">
            <v>HOGAR INFANTIL LA PIRAGUA</v>
          </cell>
          <cell r="H638" t="str">
            <v>CARMEN GONZALES IMBRECHTS</v>
          </cell>
          <cell r="I638" t="str">
            <v>CALLE 7, AL LADO E.S.E. LA CANDELARIA</v>
          </cell>
          <cell r="J638" t="str">
            <v xml:space="preserve"> 4291064   3145251277</v>
          </cell>
          <cell r="K638" t="str">
            <v>420006</v>
          </cell>
          <cell r="L638" t="str">
            <v>HOGARES INFANTILES</v>
          </cell>
          <cell r="M638" t="str">
            <v>C-320-1504-4-0-19</v>
          </cell>
          <cell r="N638" t="str">
            <v>HOGARES INFANTILES.</v>
          </cell>
          <cell r="O638">
            <v>1</v>
          </cell>
          <cell r="P638">
            <v>180</v>
          </cell>
          <cell r="Q638">
            <v>180</v>
          </cell>
          <cell r="R638">
            <v>488.70001220703125</v>
          </cell>
          <cell r="S638">
            <v>0</v>
          </cell>
          <cell r="T638">
            <v>56.700000762939453</v>
          </cell>
          <cell r="U638">
            <v>56.700000762939453</v>
          </cell>
          <cell r="V638">
            <v>51.299999237060547</v>
          </cell>
          <cell r="W638">
            <v>218.69999694824219</v>
          </cell>
          <cell r="X638">
            <v>51.299999237060547</v>
          </cell>
          <cell r="Y638">
            <v>54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47245</v>
          </cell>
          <cell r="AF638" t="str">
            <v>EL BANCO</v>
          </cell>
          <cell r="AG638" t="str">
            <v>Unidades Servicios</v>
          </cell>
          <cell r="AH638" t="str">
            <v>SI</v>
          </cell>
        </row>
        <row r="639">
          <cell r="F639">
            <v>4707245105</v>
          </cell>
          <cell r="G639" t="str">
            <v>CORREGIMIENTO EL TREBOL</v>
          </cell>
          <cell r="H639" t="str">
            <v>NELSY CARDENAS VANEGAS</v>
          </cell>
          <cell r="I639" t="str">
            <v>Carretera El Banco - Chimichagua. Correg El Trebol</v>
          </cell>
          <cell r="J639" t="str">
            <v>3145010268</v>
          </cell>
          <cell r="K639" t="str">
            <v>420003</v>
          </cell>
          <cell r="L639" t="str">
            <v>MATERNO INFANTIL</v>
          </cell>
          <cell r="M639" t="str">
            <v>C-320-1504-4-0-1</v>
          </cell>
          <cell r="N639" t="str">
            <v>MATERNO INFANTIL.</v>
          </cell>
          <cell r="O639">
            <v>8</v>
          </cell>
          <cell r="P639">
            <v>600</v>
          </cell>
          <cell r="Q639">
            <v>600</v>
          </cell>
          <cell r="R639">
            <v>9720</v>
          </cell>
          <cell r="S639">
            <v>0</v>
          </cell>
          <cell r="T639">
            <v>0</v>
          </cell>
          <cell r="U639">
            <v>0</v>
          </cell>
          <cell r="V639">
            <v>1080</v>
          </cell>
          <cell r="W639">
            <v>1080</v>
          </cell>
          <cell r="X639">
            <v>1080</v>
          </cell>
          <cell r="Y639">
            <v>1080</v>
          </cell>
          <cell r="Z639">
            <v>1080</v>
          </cell>
          <cell r="AA639">
            <v>1080</v>
          </cell>
          <cell r="AB639">
            <v>1080</v>
          </cell>
          <cell r="AC639">
            <v>1080</v>
          </cell>
          <cell r="AD639">
            <v>1080</v>
          </cell>
          <cell r="AE639">
            <v>47245</v>
          </cell>
          <cell r="AF639" t="str">
            <v>EL BANCO</v>
          </cell>
          <cell r="AG639" t="str">
            <v>Corregimientos</v>
          </cell>
          <cell r="AH639" t="str">
            <v>SI</v>
          </cell>
        </row>
        <row r="640">
          <cell r="F640">
            <v>4707245105</v>
          </cell>
          <cell r="G640" t="str">
            <v>CORREGIMIENTO EL TREBOL</v>
          </cell>
          <cell r="H640" t="str">
            <v>NELSY CARDENAS VANEGAS</v>
          </cell>
          <cell r="I640" t="str">
            <v>Carretera El Banco - Chimichagua. Correg El Trebol</v>
          </cell>
          <cell r="J640" t="str">
            <v>3145010268</v>
          </cell>
          <cell r="K640" t="str">
            <v>42000500000102</v>
          </cell>
          <cell r="L640" t="str">
            <v>HCB - FAMILIARES MEDIO TIEMPO</v>
          </cell>
          <cell r="M640" t="str">
            <v>C-320-1504-4-0-12</v>
          </cell>
          <cell r="N640" t="str">
            <v>HCB - TRADICIONALES FAMILIARES MEDIO TIEMPO.</v>
          </cell>
          <cell r="O640">
            <v>8</v>
          </cell>
          <cell r="P640">
            <v>96</v>
          </cell>
          <cell r="Q640">
            <v>96</v>
          </cell>
          <cell r="R640">
            <v>833.760009765625</v>
          </cell>
          <cell r="S640">
            <v>0</v>
          </cell>
          <cell r="T640">
            <v>116.63999938964844</v>
          </cell>
          <cell r="U640">
            <v>30.239999771118164</v>
          </cell>
          <cell r="V640">
            <v>116.63999938964844</v>
          </cell>
          <cell r="W640">
            <v>37.439998626708984</v>
          </cell>
          <cell r="X640">
            <v>27.360000610351563</v>
          </cell>
          <cell r="Y640">
            <v>30.239999771118164</v>
          </cell>
          <cell r="Z640">
            <v>116.63999938964844</v>
          </cell>
          <cell r="AA640">
            <v>115.19999694824219</v>
          </cell>
          <cell r="AB640">
            <v>118.08000183105469</v>
          </cell>
          <cell r="AC640">
            <v>122.40000152587891</v>
          </cell>
          <cell r="AD640">
            <v>2.880000114440918</v>
          </cell>
          <cell r="AE640">
            <v>47245</v>
          </cell>
          <cell r="AF640" t="str">
            <v>EL BANCO</v>
          </cell>
          <cell r="AG640" t="str">
            <v>Corregimientos</v>
          </cell>
          <cell r="AH640" t="str">
            <v>SI</v>
          </cell>
        </row>
        <row r="641">
          <cell r="F641">
            <v>47073180001</v>
          </cell>
          <cell r="G641" t="str">
            <v>CORREGIMIENTO URQUIJO</v>
          </cell>
          <cell r="H641" t="str">
            <v>LISETH  HERNANDEZ FUENTES</v>
          </cell>
          <cell r="I641" t="str">
            <v>CARRETERA GUAMAL-ASTREA, ENTRADA AL CGTO. URQUIJO</v>
          </cell>
          <cell r="J641" t="str">
            <v>3135802224</v>
          </cell>
          <cell r="K641" t="str">
            <v>420004</v>
          </cell>
          <cell r="L641" t="str">
            <v>HOGAR COMUNITARIO - FAMI</v>
          </cell>
          <cell r="M641" t="str">
            <v>C-320-1504-4-0-10</v>
          </cell>
          <cell r="N641" t="str">
            <v>HCB - FAMI.</v>
          </cell>
          <cell r="O641">
            <v>8</v>
          </cell>
          <cell r="P641">
            <v>104</v>
          </cell>
          <cell r="Q641">
            <v>208</v>
          </cell>
          <cell r="R641">
            <v>1578.719970703125</v>
          </cell>
          <cell r="S641">
            <v>0</v>
          </cell>
          <cell r="T641">
            <v>143.52000427246094</v>
          </cell>
          <cell r="U641">
            <v>143.52000427246094</v>
          </cell>
          <cell r="V641">
            <v>143.52000427246094</v>
          </cell>
          <cell r="W641">
            <v>143.52000427246094</v>
          </cell>
          <cell r="X641">
            <v>143.52000427246094</v>
          </cell>
          <cell r="Y641">
            <v>143.52000427246094</v>
          </cell>
          <cell r="Z641">
            <v>143.52000427246094</v>
          </cell>
          <cell r="AA641">
            <v>143.52000427246094</v>
          </cell>
          <cell r="AB641">
            <v>143.52000427246094</v>
          </cell>
          <cell r="AC641">
            <v>143.52000427246094</v>
          </cell>
          <cell r="AD641">
            <v>143.52000427246094</v>
          </cell>
          <cell r="AE641">
            <v>47318</v>
          </cell>
          <cell r="AF641" t="str">
            <v>GUAMAL</v>
          </cell>
          <cell r="AG641" t="str">
            <v>Corregimientos</v>
          </cell>
          <cell r="AH641" t="str">
            <v>SI</v>
          </cell>
        </row>
        <row r="642">
          <cell r="F642">
            <v>47073180001</v>
          </cell>
          <cell r="G642" t="str">
            <v>CORREGIMIENTO URQUIJO</v>
          </cell>
          <cell r="H642" t="str">
            <v>LISETH  HERNANDEZ FUENTES</v>
          </cell>
          <cell r="I642" t="str">
            <v>CARRETERA GUAMAL-ASTREA, ENTRADA AL CGTO. URQUIJO</v>
          </cell>
          <cell r="J642" t="str">
            <v>3135802224</v>
          </cell>
          <cell r="K642" t="str">
            <v>42000500000102</v>
          </cell>
          <cell r="L642" t="str">
            <v>HCB - FAMILIARES MEDIO TIEMPO</v>
          </cell>
          <cell r="M642" t="str">
            <v>C-320-1504-4-0-12</v>
          </cell>
          <cell r="N642" t="str">
            <v>HCB - TRADICIONALES FAMILIARES MEDIO TIEMPO.</v>
          </cell>
          <cell r="O642">
            <v>27</v>
          </cell>
          <cell r="P642">
            <v>324</v>
          </cell>
          <cell r="Q642">
            <v>324</v>
          </cell>
          <cell r="R642">
            <v>2813.93994140625</v>
          </cell>
          <cell r="S642">
            <v>0</v>
          </cell>
          <cell r="T642">
            <v>393.66000366210937</v>
          </cell>
          <cell r="U642">
            <v>102.05999755859375</v>
          </cell>
          <cell r="V642">
            <v>393.66000366210937</v>
          </cell>
          <cell r="W642">
            <v>126.36000061035156</v>
          </cell>
          <cell r="X642">
            <v>92.339996337890625</v>
          </cell>
          <cell r="Y642">
            <v>102.05999755859375</v>
          </cell>
          <cell r="Z642">
            <v>393.66000366210937</v>
          </cell>
          <cell r="AA642">
            <v>388.79998779296875</v>
          </cell>
          <cell r="AB642">
            <v>398.51998901367187</v>
          </cell>
          <cell r="AC642">
            <v>413.10000610351562</v>
          </cell>
          <cell r="AD642">
            <v>9.7200002670288086</v>
          </cell>
          <cell r="AE642">
            <v>47318</v>
          </cell>
          <cell r="AF642" t="str">
            <v>GUAMAL</v>
          </cell>
          <cell r="AG642" t="str">
            <v>Corregimientos</v>
          </cell>
          <cell r="AH642" t="str">
            <v>SI</v>
          </cell>
        </row>
        <row r="643">
          <cell r="F643">
            <v>47073180001</v>
          </cell>
          <cell r="G643" t="str">
            <v>CORREGIMIENTO URQUIJO</v>
          </cell>
          <cell r="H643" t="str">
            <v>LISETH  HERNANDEZ FUENTES</v>
          </cell>
          <cell r="I643" t="str">
            <v>CARRETERA GUAMAL-ASTREA, ENTRADA AL CGTO. URQUIJO</v>
          </cell>
          <cell r="J643" t="str">
            <v>3135802224</v>
          </cell>
          <cell r="K643" t="str">
            <v>420028000002</v>
          </cell>
          <cell r="L643" t="str">
            <v>CON DISCAPACIDAD O ENFERMEDAD DE CUIDADO ESPECIAL - HOG. GESTORES</v>
          </cell>
          <cell r="M643" t="str">
            <v>C-320-1504-7-0-3-1</v>
          </cell>
          <cell r="N643" t="str">
            <v>HOGARES GESTORES.</v>
          </cell>
          <cell r="O643">
            <v>1</v>
          </cell>
          <cell r="P643">
            <v>1</v>
          </cell>
          <cell r="Q643">
            <v>1</v>
          </cell>
          <cell r="R643">
            <v>5.4000000953674316</v>
          </cell>
          <cell r="S643">
            <v>0.89999997615814209</v>
          </cell>
          <cell r="T643">
            <v>0.89999997615814209</v>
          </cell>
          <cell r="U643">
            <v>0.89999997615814209</v>
          </cell>
          <cell r="V643">
            <v>0.89999997615814209</v>
          </cell>
          <cell r="W643">
            <v>0.89999997615814209</v>
          </cell>
          <cell r="X643">
            <v>0.89999997615814209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47318</v>
          </cell>
          <cell r="AF643" t="str">
            <v>GUAMAL</v>
          </cell>
          <cell r="AG643" t="str">
            <v>Corregimientos</v>
          </cell>
          <cell r="AH643" t="str">
            <v>SI</v>
          </cell>
        </row>
        <row r="644">
          <cell r="F644">
            <v>47073180002</v>
          </cell>
          <cell r="G644" t="str">
            <v>CORREGIMIENTO LOS ANDES</v>
          </cell>
          <cell r="H644" t="str">
            <v>ARELIS  YEPEZ GUILLEN</v>
          </cell>
          <cell r="I644" t="str">
            <v>CARRETERA GUAMAL-ASTREA, KM.17 CGTO. LOS ANDES</v>
          </cell>
          <cell r="J644" t="str">
            <v>3135635606</v>
          </cell>
          <cell r="K644" t="str">
            <v>420004</v>
          </cell>
          <cell r="L644" t="str">
            <v>HOGAR COMUNITARIO - FAMI</v>
          </cell>
          <cell r="M644" t="str">
            <v>C-320-1504-4-0-10</v>
          </cell>
          <cell r="N644" t="str">
            <v>HCB - FAMI.</v>
          </cell>
          <cell r="O644">
            <v>3</v>
          </cell>
          <cell r="P644">
            <v>39</v>
          </cell>
          <cell r="Q644">
            <v>78</v>
          </cell>
          <cell r="R644">
            <v>592.02001953125</v>
          </cell>
          <cell r="S644">
            <v>0</v>
          </cell>
          <cell r="T644">
            <v>53.819999694824219</v>
          </cell>
          <cell r="U644">
            <v>53.819999694824219</v>
          </cell>
          <cell r="V644">
            <v>53.819999694824219</v>
          </cell>
          <cell r="W644">
            <v>53.819999694824219</v>
          </cell>
          <cell r="X644">
            <v>53.819999694824219</v>
          </cell>
          <cell r="Y644">
            <v>53.819999694824219</v>
          </cell>
          <cell r="Z644">
            <v>53.819999694824219</v>
          </cell>
          <cell r="AA644">
            <v>53.819999694824219</v>
          </cell>
          <cell r="AB644">
            <v>53.819999694824219</v>
          </cell>
          <cell r="AC644">
            <v>53.819999694824219</v>
          </cell>
          <cell r="AD644">
            <v>53.819999694824219</v>
          </cell>
          <cell r="AE644">
            <v>47318</v>
          </cell>
          <cell r="AF644" t="str">
            <v>GUAMAL</v>
          </cell>
          <cell r="AG644" t="str">
            <v>Corregimientos</v>
          </cell>
          <cell r="AH644" t="str">
            <v>SI</v>
          </cell>
        </row>
        <row r="645">
          <cell r="F645">
            <v>47073180002</v>
          </cell>
          <cell r="G645" t="str">
            <v>CORREGIMIENTO LOS ANDES</v>
          </cell>
          <cell r="H645" t="str">
            <v>ARELIS  YEPEZ GUILLEN</v>
          </cell>
          <cell r="I645" t="str">
            <v>CARRETERA GUAMAL-ASTREA, KM.17 CGTO. LOS ANDES</v>
          </cell>
          <cell r="J645" t="str">
            <v>3135635606</v>
          </cell>
          <cell r="K645" t="str">
            <v>42000500000102</v>
          </cell>
          <cell r="L645" t="str">
            <v>HCB - FAMILIARES MEDIO TIEMPO</v>
          </cell>
          <cell r="M645" t="str">
            <v>C-320-1504-4-0-12</v>
          </cell>
          <cell r="N645" t="str">
            <v>HCB - TRADICIONALES FAMILIARES MEDIO TIEMPO.</v>
          </cell>
          <cell r="O645">
            <v>29</v>
          </cell>
          <cell r="P645">
            <v>348</v>
          </cell>
          <cell r="Q645">
            <v>348</v>
          </cell>
          <cell r="R645">
            <v>3022.3798828125</v>
          </cell>
          <cell r="S645">
            <v>0</v>
          </cell>
          <cell r="T645">
            <v>422.82000732421875</v>
          </cell>
          <cell r="U645">
            <v>109.62000274658203</v>
          </cell>
          <cell r="V645">
            <v>422.82000732421875</v>
          </cell>
          <cell r="W645">
            <v>135.72000122070312</v>
          </cell>
          <cell r="X645">
            <v>99.180000305175781</v>
          </cell>
          <cell r="Y645">
            <v>109.62000274658203</v>
          </cell>
          <cell r="Z645">
            <v>422.82000732421875</v>
          </cell>
          <cell r="AA645">
            <v>417.60000610351562</v>
          </cell>
          <cell r="AB645">
            <v>428.04000854492188</v>
          </cell>
          <cell r="AC645">
            <v>443.70001220703125</v>
          </cell>
          <cell r="AD645">
            <v>10.439999580383301</v>
          </cell>
          <cell r="AE645">
            <v>47318</v>
          </cell>
          <cell r="AF645" t="str">
            <v>GUAMAL</v>
          </cell>
          <cell r="AG645" t="str">
            <v>Corregimientos</v>
          </cell>
          <cell r="AH645" t="str">
            <v>SI</v>
          </cell>
        </row>
        <row r="646">
          <cell r="F646">
            <v>4707318149</v>
          </cell>
          <cell r="G646" t="str">
            <v>E.S.E. NUESTRA SEÑORA DEL CARMEN</v>
          </cell>
          <cell r="H646" t="str">
            <v>LILIBETH PEÑARREDONDA</v>
          </cell>
          <cell r="I646" t="str">
            <v>CALLE 10 CARRERA 5 ESQUINA</v>
          </cell>
          <cell r="J646" t="str">
            <v xml:space="preserve"> 4182016</v>
          </cell>
          <cell r="K646" t="str">
            <v>420003</v>
          </cell>
          <cell r="L646" t="str">
            <v>MATERNO INFANTIL</v>
          </cell>
          <cell r="M646" t="str">
            <v>C-320-1504-4-0-1</v>
          </cell>
          <cell r="N646" t="str">
            <v>MATERNO INFANTIL.</v>
          </cell>
          <cell r="O646">
            <v>1</v>
          </cell>
          <cell r="P646">
            <v>200</v>
          </cell>
          <cell r="Q646">
            <v>200</v>
          </cell>
          <cell r="R646">
            <v>3240</v>
          </cell>
          <cell r="S646">
            <v>0</v>
          </cell>
          <cell r="T646">
            <v>0</v>
          </cell>
          <cell r="U646">
            <v>0</v>
          </cell>
          <cell r="V646">
            <v>360</v>
          </cell>
          <cell r="W646">
            <v>360</v>
          </cell>
          <cell r="X646">
            <v>360</v>
          </cell>
          <cell r="Y646">
            <v>360</v>
          </cell>
          <cell r="Z646">
            <v>360</v>
          </cell>
          <cell r="AA646">
            <v>360</v>
          </cell>
          <cell r="AB646">
            <v>360</v>
          </cell>
          <cell r="AC646">
            <v>360</v>
          </cell>
          <cell r="AD646">
            <v>360</v>
          </cell>
          <cell r="AE646">
            <v>47318</v>
          </cell>
          <cell r="AF646" t="str">
            <v>GUAMAL</v>
          </cell>
          <cell r="AG646" t="str">
            <v>Hospitales, entes de Salud</v>
          </cell>
          <cell r="AH646" t="str">
            <v>SI</v>
          </cell>
        </row>
        <row r="647">
          <cell r="F647">
            <v>4707318151</v>
          </cell>
          <cell r="G647" t="str">
            <v>HOGAR INFANTIL GUAMAL</v>
          </cell>
          <cell r="H647" t="str">
            <v>LUCY TRESPALACIOS LAMAR</v>
          </cell>
          <cell r="I647" t="str">
            <v>HOGAR INFANTIL GUAMAL, CALLE 3 CARRERA 3</v>
          </cell>
          <cell r="J647" t="str">
            <v xml:space="preserve"> 4182051  3138955197</v>
          </cell>
          <cell r="K647" t="str">
            <v>420004</v>
          </cell>
          <cell r="L647" t="str">
            <v>HOGAR COMUNITARIO - FAMI</v>
          </cell>
          <cell r="M647" t="str">
            <v>C-320-1504-4-0-10</v>
          </cell>
          <cell r="N647" t="str">
            <v>HCB - FAMI.</v>
          </cell>
          <cell r="O647">
            <v>23</v>
          </cell>
          <cell r="P647">
            <v>299</v>
          </cell>
          <cell r="Q647">
            <v>598</v>
          </cell>
          <cell r="R647">
            <v>4538.81982421875</v>
          </cell>
          <cell r="S647">
            <v>0</v>
          </cell>
          <cell r="T647">
            <v>412.6199951171875</v>
          </cell>
          <cell r="U647">
            <v>412.6199951171875</v>
          </cell>
          <cell r="V647">
            <v>412.6199951171875</v>
          </cell>
          <cell r="W647">
            <v>412.6199951171875</v>
          </cell>
          <cell r="X647">
            <v>412.6199951171875</v>
          </cell>
          <cell r="Y647">
            <v>412.6199951171875</v>
          </cell>
          <cell r="Z647">
            <v>412.6199951171875</v>
          </cell>
          <cell r="AA647">
            <v>412.6199951171875</v>
          </cell>
          <cell r="AB647">
            <v>412.6199951171875</v>
          </cell>
          <cell r="AC647">
            <v>412.6199951171875</v>
          </cell>
          <cell r="AD647">
            <v>412.6199951171875</v>
          </cell>
          <cell r="AE647">
            <v>47318</v>
          </cell>
          <cell r="AF647" t="str">
            <v>GUAMAL</v>
          </cell>
          <cell r="AG647" t="str">
            <v>Unidades Servicios</v>
          </cell>
          <cell r="AH647" t="str">
            <v>SI</v>
          </cell>
        </row>
        <row r="648">
          <cell r="F648">
            <v>4707318151</v>
          </cell>
          <cell r="G648" t="str">
            <v>HOGAR INFANTIL GUAMAL</v>
          </cell>
          <cell r="H648" t="str">
            <v>LUCY TRESPALACIOS LAMAR</v>
          </cell>
          <cell r="I648" t="str">
            <v>HOGAR INFANTIL GUAMAL, CALLE 3 CARRERA 3</v>
          </cell>
          <cell r="J648" t="str">
            <v xml:space="preserve"> 4182051  3138955197</v>
          </cell>
          <cell r="K648" t="str">
            <v>42000500000102</v>
          </cell>
          <cell r="L648" t="str">
            <v>HCB - FAMILIARES MEDIO TIEMPO</v>
          </cell>
          <cell r="M648" t="str">
            <v>C-320-1504-4-0-12</v>
          </cell>
          <cell r="N648" t="str">
            <v>HCB - TRADICIONALES FAMILIARES MEDIO TIEMPO.</v>
          </cell>
          <cell r="O648">
            <v>92</v>
          </cell>
          <cell r="P648">
            <v>1104</v>
          </cell>
          <cell r="Q648">
            <v>1104</v>
          </cell>
          <cell r="R648">
            <v>9588.240234375</v>
          </cell>
          <cell r="S648">
            <v>0</v>
          </cell>
          <cell r="T648">
            <v>1341.3599853515625</v>
          </cell>
          <cell r="U648">
            <v>347.760009765625</v>
          </cell>
          <cell r="V648">
            <v>1341.3599853515625</v>
          </cell>
          <cell r="W648">
            <v>430.55999755859375</v>
          </cell>
          <cell r="X648">
            <v>314.6400146484375</v>
          </cell>
          <cell r="Y648">
            <v>347.760009765625</v>
          </cell>
          <cell r="Z648">
            <v>1341.3599853515625</v>
          </cell>
          <cell r="AA648">
            <v>1324.800048828125</v>
          </cell>
          <cell r="AB648">
            <v>1357.9200439453125</v>
          </cell>
          <cell r="AC648">
            <v>1407.5999755859375</v>
          </cell>
          <cell r="AD648">
            <v>33.119998931884766</v>
          </cell>
          <cell r="AE648">
            <v>47318</v>
          </cell>
          <cell r="AF648" t="str">
            <v>GUAMAL</v>
          </cell>
          <cell r="AG648" t="str">
            <v>Unidades Servicios</v>
          </cell>
          <cell r="AH648" t="str">
            <v>SI</v>
          </cell>
        </row>
        <row r="649">
          <cell r="F649">
            <v>4707318151</v>
          </cell>
          <cell r="G649" t="str">
            <v>HOGAR INFANTIL GUAMAL</v>
          </cell>
          <cell r="H649" t="str">
            <v>LUCY TRESPALACIOS LAMAR</v>
          </cell>
          <cell r="I649" t="str">
            <v>HOGAR INFANTIL GUAMAL, CALLE 3 CARRERA 3</v>
          </cell>
          <cell r="J649" t="str">
            <v xml:space="preserve"> 4182051  3138955197</v>
          </cell>
          <cell r="K649" t="str">
            <v>42000500000301</v>
          </cell>
          <cell r="L649" t="str">
            <v>HCB - GRUPALES TIEMPO COMPLETO</v>
          </cell>
          <cell r="M649" t="str">
            <v>C-320-1504-4-0-15</v>
          </cell>
          <cell r="N649" t="str">
            <v>HCB - TRADICIONAL AGRUPADOS TIEMPO COMPLETO.</v>
          </cell>
          <cell r="O649">
            <v>1</v>
          </cell>
          <cell r="P649">
            <v>84</v>
          </cell>
          <cell r="Q649">
            <v>84</v>
          </cell>
          <cell r="R649">
            <v>362.8800048828125</v>
          </cell>
          <cell r="S649">
            <v>0</v>
          </cell>
          <cell r="T649">
            <v>102.05999755859375</v>
          </cell>
          <cell r="U649">
            <v>26.459999084472656</v>
          </cell>
          <cell r="V649">
            <v>108.36000061035156</v>
          </cell>
          <cell r="W649">
            <v>32.759998321533203</v>
          </cell>
          <cell r="X649">
            <v>93.239997863769531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47318</v>
          </cell>
          <cell r="AF649" t="str">
            <v>GUAMAL</v>
          </cell>
          <cell r="AG649" t="str">
            <v>Unidades Servicios</v>
          </cell>
          <cell r="AH649" t="str">
            <v>SI</v>
          </cell>
        </row>
        <row r="650">
          <cell r="F650">
            <v>4707318151</v>
          </cell>
          <cell r="G650" t="str">
            <v>HOGAR INFANTIL GUAMAL</v>
          </cell>
          <cell r="H650" t="str">
            <v>LUCY TRESPALACIOS LAMAR</v>
          </cell>
          <cell r="I650" t="str">
            <v>HOGAR INFANTIL GUAMAL, CALLE 3 CARRERA 3</v>
          </cell>
          <cell r="J650" t="str">
            <v xml:space="preserve"> 4182051  3138955197</v>
          </cell>
          <cell r="K650" t="str">
            <v>420006</v>
          </cell>
          <cell r="L650" t="str">
            <v>HOGARES INFANTILES</v>
          </cell>
          <cell r="M650" t="str">
            <v>C-320-1504-4-0-19</v>
          </cell>
          <cell r="N650" t="str">
            <v>HOGARES INFANTILES.</v>
          </cell>
          <cell r="O650">
            <v>1</v>
          </cell>
          <cell r="P650">
            <v>100</v>
          </cell>
          <cell r="Q650">
            <v>100</v>
          </cell>
          <cell r="R650">
            <v>271.5</v>
          </cell>
          <cell r="S650">
            <v>0</v>
          </cell>
          <cell r="T650">
            <v>31.5</v>
          </cell>
          <cell r="U650">
            <v>31.5</v>
          </cell>
          <cell r="V650">
            <v>28.5</v>
          </cell>
          <cell r="W650">
            <v>121.5</v>
          </cell>
          <cell r="X650">
            <v>28.5</v>
          </cell>
          <cell r="Y650">
            <v>30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47318</v>
          </cell>
          <cell r="AF650" t="str">
            <v>GUAMAL</v>
          </cell>
          <cell r="AG650" t="str">
            <v>Unidades Servicios</v>
          </cell>
          <cell r="AH650" t="str">
            <v>SI</v>
          </cell>
        </row>
        <row r="651">
          <cell r="F651">
            <v>4707318151</v>
          </cell>
          <cell r="G651" t="str">
            <v>HOGAR INFANTIL GUAMAL</v>
          </cell>
          <cell r="H651" t="str">
            <v>LUCY TRESPALACIOS LAMAR</v>
          </cell>
          <cell r="I651" t="str">
            <v>HOGAR INFANTIL GUAMAL, CALLE 3 CARRERA 3</v>
          </cell>
          <cell r="J651" t="str">
            <v xml:space="preserve"> 4182051  3138955197</v>
          </cell>
          <cell r="K651" t="str">
            <v>420015000004</v>
          </cell>
          <cell r="L651" t="str">
            <v>ALMUERZO</v>
          </cell>
          <cell r="M651" t="str">
            <v>C-320-1504-5-0-2</v>
          </cell>
          <cell r="N651" t="str">
            <v>PROGRAMA DE ALIMENTACIÓN ESCOLAR - PAE - ALMUERZO.</v>
          </cell>
          <cell r="O651">
            <v>33</v>
          </cell>
          <cell r="P651">
            <v>2836</v>
          </cell>
          <cell r="Q651">
            <v>2836</v>
          </cell>
          <cell r="R651">
            <v>5104.7998046875</v>
          </cell>
          <cell r="S651">
            <v>56.720001220703125</v>
          </cell>
          <cell r="T651">
            <v>510.48001098632813</v>
          </cell>
          <cell r="U651">
            <v>595.55999755859375</v>
          </cell>
          <cell r="V651">
            <v>453.760009765625</v>
          </cell>
          <cell r="W651">
            <v>595.55999755859375</v>
          </cell>
          <cell r="X651">
            <v>397.04000854492187</v>
          </cell>
          <cell r="Y651">
            <v>198.52000427246094</v>
          </cell>
          <cell r="Z651">
            <v>595.55999755859375</v>
          </cell>
          <cell r="AA651">
            <v>567.20001220703125</v>
          </cell>
          <cell r="AB651">
            <v>510.48001098632813</v>
          </cell>
          <cell r="AC651">
            <v>567.20001220703125</v>
          </cell>
          <cell r="AD651">
            <v>56.720001220703125</v>
          </cell>
          <cell r="AE651">
            <v>47318</v>
          </cell>
          <cell r="AF651" t="str">
            <v>GUAMAL</v>
          </cell>
          <cell r="AG651" t="str">
            <v>Unidades Servicios</v>
          </cell>
          <cell r="AH651" t="str">
            <v>SI</v>
          </cell>
        </row>
        <row r="652">
          <cell r="F652">
            <v>4707318151</v>
          </cell>
          <cell r="G652" t="str">
            <v>HOGAR INFANTIL GUAMAL</v>
          </cell>
          <cell r="H652" t="str">
            <v>LUCY TRESPALACIOS LAMAR</v>
          </cell>
          <cell r="I652" t="str">
            <v>HOGAR INFANTIL GUAMAL, CALLE 3 CARRERA 3</v>
          </cell>
          <cell r="J652" t="str">
            <v xml:space="preserve"> 4182051  3138955197</v>
          </cell>
          <cell r="K652" t="str">
            <v>420015000005</v>
          </cell>
          <cell r="L652" t="str">
            <v>DESAYUNO</v>
          </cell>
          <cell r="M652" t="str">
            <v>C-320-1504-5-0-1</v>
          </cell>
          <cell r="N652" t="str">
            <v>PROGRAMA DE ALIMENTACIÓN ESCOLAR - PAE - DESAYUNO.</v>
          </cell>
          <cell r="O652">
            <v>31</v>
          </cell>
          <cell r="P652">
            <v>1836</v>
          </cell>
          <cell r="Q652">
            <v>1836</v>
          </cell>
          <cell r="R652">
            <v>3304.800048828125</v>
          </cell>
          <cell r="S652">
            <v>36.720001220703125</v>
          </cell>
          <cell r="T652">
            <v>330.48001098632812</v>
          </cell>
          <cell r="U652">
            <v>385.55999755859375</v>
          </cell>
          <cell r="V652">
            <v>293.760009765625</v>
          </cell>
          <cell r="W652">
            <v>385.55999755859375</v>
          </cell>
          <cell r="X652">
            <v>257.04000854492188</v>
          </cell>
          <cell r="Y652">
            <v>128.52000427246094</v>
          </cell>
          <cell r="Z652">
            <v>385.55999755859375</v>
          </cell>
          <cell r="AA652">
            <v>367.20001220703125</v>
          </cell>
          <cell r="AB652">
            <v>330.48001098632812</v>
          </cell>
          <cell r="AC652">
            <v>367.20001220703125</v>
          </cell>
          <cell r="AD652">
            <v>36.720001220703125</v>
          </cell>
          <cell r="AE652">
            <v>47318</v>
          </cell>
          <cell r="AF652" t="str">
            <v>GUAMAL</v>
          </cell>
          <cell r="AG652" t="str">
            <v>Unidades Servicios</v>
          </cell>
          <cell r="AH652" t="str">
            <v>SI</v>
          </cell>
        </row>
        <row r="653">
          <cell r="F653">
            <v>4707692152</v>
          </cell>
          <cell r="G653" t="str">
            <v xml:space="preserve">E.S.E. RAFAEL PAVA MANJARRES-HOSPITAL LOCAL </v>
          </cell>
          <cell r="H653" t="str">
            <v>SANDRA NAJERA MONTES</v>
          </cell>
          <cell r="I653" t="str">
            <v xml:space="preserve">CABECERA MUNICIPAL </v>
          </cell>
          <cell r="J653" t="str">
            <v>311-4037769</v>
          </cell>
          <cell r="K653" t="str">
            <v>420003</v>
          </cell>
          <cell r="L653" t="str">
            <v>MATERNO INFANTIL</v>
          </cell>
          <cell r="M653" t="str">
            <v>C-320-1504-4-0-1</v>
          </cell>
          <cell r="N653" t="str">
            <v>MATERNO INFANTIL.</v>
          </cell>
          <cell r="O653">
            <v>1</v>
          </cell>
          <cell r="P653">
            <v>250</v>
          </cell>
          <cell r="Q653">
            <v>250</v>
          </cell>
          <cell r="R653">
            <v>4050</v>
          </cell>
          <cell r="S653">
            <v>0</v>
          </cell>
          <cell r="T653">
            <v>0</v>
          </cell>
          <cell r="U653">
            <v>0</v>
          </cell>
          <cell r="V653">
            <v>450</v>
          </cell>
          <cell r="W653">
            <v>450</v>
          </cell>
          <cell r="X653">
            <v>450</v>
          </cell>
          <cell r="Y653">
            <v>450</v>
          </cell>
          <cell r="Z653">
            <v>450</v>
          </cell>
          <cell r="AA653">
            <v>450</v>
          </cell>
          <cell r="AB653">
            <v>450</v>
          </cell>
          <cell r="AC653">
            <v>450</v>
          </cell>
          <cell r="AD653">
            <v>450</v>
          </cell>
          <cell r="AE653">
            <v>47692</v>
          </cell>
          <cell r="AF653" t="str">
            <v>SAN SEBASTIÁN DE BUENAVISTA</v>
          </cell>
          <cell r="AG653" t="str">
            <v>Hospitales, entes de Salud</v>
          </cell>
          <cell r="AH653" t="str">
            <v>SI</v>
          </cell>
        </row>
        <row r="654">
          <cell r="F654">
            <v>47085450001</v>
          </cell>
          <cell r="G654" t="str">
            <v>CASABLANCA</v>
          </cell>
          <cell r="H654" t="str">
            <v>JANNER  ARRIETA MARTINEZ</v>
          </cell>
          <cell r="I654" t="str">
            <v>CORREGIMIENTO DE CASABLANCA</v>
          </cell>
          <cell r="J654" t="str">
            <v/>
          </cell>
          <cell r="K654" t="str">
            <v>420003</v>
          </cell>
          <cell r="L654" t="str">
            <v>MATERNO INFANTIL</v>
          </cell>
          <cell r="M654" t="str">
            <v>C-320-1504-4-0-1</v>
          </cell>
          <cell r="N654" t="str">
            <v>MATERNO INFANTIL.</v>
          </cell>
          <cell r="O654">
            <v>1</v>
          </cell>
          <cell r="P654">
            <v>100</v>
          </cell>
          <cell r="Q654">
            <v>100</v>
          </cell>
          <cell r="R654">
            <v>1620</v>
          </cell>
          <cell r="S654">
            <v>0</v>
          </cell>
          <cell r="T654">
            <v>0</v>
          </cell>
          <cell r="U654">
            <v>0</v>
          </cell>
          <cell r="V654">
            <v>180</v>
          </cell>
          <cell r="W654">
            <v>180</v>
          </cell>
          <cell r="X654">
            <v>180</v>
          </cell>
          <cell r="Y654">
            <v>180</v>
          </cell>
          <cell r="Z654">
            <v>180</v>
          </cell>
          <cell r="AA654">
            <v>180</v>
          </cell>
          <cell r="AB654">
            <v>180</v>
          </cell>
          <cell r="AC654">
            <v>180</v>
          </cell>
          <cell r="AD654">
            <v>180</v>
          </cell>
          <cell r="AE654">
            <v>47545</v>
          </cell>
          <cell r="AF654" t="str">
            <v>PIJIÑO DEL CARMEN</v>
          </cell>
          <cell r="AG654" t="str">
            <v>Unidades Servicios</v>
          </cell>
          <cell r="AH654" t="str">
            <v>SI</v>
          </cell>
        </row>
        <row r="655">
          <cell r="F655">
            <v>4708545161</v>
          </cell>
          <cell r="G655" t="str">
            <v>HCB EL HORNO</v>
          </cell>
          <cell r="H655" t="str">
            <v>IDALIA  RETAMOZO FLORES</v>
          </cell>
          <cell r="I655" t="str">
            <v>CORREGIMIENTO DEL HORNO</v>
          </cell>
          <cell r="J655" t="str">
            <v xml:space="preserve"> </v>
          </cell>
          <cell r="K655" t="str">
            <v>420004</v>
          </cell>
          <cell r="L655" t="str">
            <v>HOGAR COMUNITARIO - FAMI</v>
          </cell>
          <cell r="M655" t="str">
            <v>C-320-1504-4-0-10</v>
          </cell>
          <cell r="N655" t="str">
            <v>HCB - FAMI.</v>
          </cell>
          <cell r="O655">
            <v>1</v>
          </cell>
          <cell r="P655">
            <v>13</v>
          </cell>
          <cell r="Q655">
            <v>26</v>
          </cell>
          <cell r="R655">
            <v>197.33999633789062</v>
          </cell>
          <cell r="S655">
            <v>0</v>
          </cell>
          <cell r="T655">
            <v>17.940000534057617</v>
          </cell>
          <cell r="U655">
            <v>17.940000534057617</v>
          </cell>
          <cell r="V655">
            <v>17.940000534057617</v>
          </cell>
          <cell r="W655">
            <v>17.940000534057617</v>
          </cell>
          <cell r="X655">
            <v>17.940000534057617</v>
          </cell>
          <cell r="Y655">
            <v>17.940000534057617</v>
          </cell>
          <cell r="Z655">
            <v>17.940000534057617</v>
          </cell>
          <cell r="AA655">
            <v>17.940000534057617</v>
          </cell>
          <cell r="AB655">
            <v>17.940000534057617</v>
          </cell>
          <cell r="AC655">
            <v>17.940000534057617</v>
          </cell>
          <cell r="AD655">
            <v>17.940000534057617</v>
          </cell>
          <cell r="AE655">
            <v>47703</v>
          </cell>
          <cell r="AF655" t="str">
            <v>SAN ZENÓN</v>
          </cell>
          <cell r="AG655" t="str">
            <v>Unidades Servicios</v>
          </cell>
          <cell r="AH655" t="str">
            <v>SI</v>
          </cell>
        </row>
        <row r="656">
          <cell r="F656">
            <v>4708545161</v>
          </cell>
          <cell r="G656" t="str">
            <v>HCB EL HORNO</v>
          </cell>
          <cell r="H656" t="str">
            <v>IDALIA  RETAMOZO FLORES</v>
          </cell>
          <cell r="I656" t="str">
            <v>CORREGIMIENTO DEL HORNO</v>
          </cell>
          <cell r="J656" t="str">
            <v xml:space="preserve"> </v>
          </cell>
          <cell r="K656" t="str">
            <v>42000500000102</v>
          </cell>
          <cell r="L656" t="str">
            <v>HCB - FAMILIARES MEDIO TIEMPO</v>
          </cell>
          <cell r="M656" t="str">
            <v>C-320-1504-4-0-12</v>
          </cell>
          <cell r="N656" t="str">
            <v>HCB - TRADICIONALES FAMILIARES MEDIO TIEMPO.</v>
          </cell>
          <cell r="O656">
            <v>7</v>
          </cell>
          <cell r="P656">
            <v>84</v>
          </cell>
          <cell r="Q656">
            <v>84</v>
          </cell>
          <cell r="R656">
            <v>729.53997802734375</v>
          </cell>
          <cell r="S656">
            <v>0</v>
          </cell>
          <cell r="T656">
            <v>102.05999755859375</v>
          </cell>
          <cell r="U656">
            <v>26.459999084472656</v>
          </cell>
          <cell r="V656">
            <v>102.05999755859375</v>
          </cell>
          <cell r="W656">
            <v>32.759998321533203</v>
          </cell>
          <cell r="X656">
            <v>23.940000534057617</v>
          </cell>
          <cell r="Y656">
            <v>26.459999084472656</v>
          </cell>
          <cell r="Z656">
            <v>102.05999755859375</v>
          </cell>
          <cell r="AA656">
            <v>100.80000305175781</v>
          </cell>
          <cell r="AB656">
            <v>103.31999969482422</v>
          </cell>
          <cell r="AC656">
            <v>107.09999847412109</v>
          </cell>
          <cell r="AD656">
            <v>2.5199999809265137</v>
          </cell>
          <cell r="AE656">
            <v>47703</v>
          </cell>
          <cell r="AF656" t="str">
            <v>SAN ZENÓN</v>
          </cell>
          <cell r="AG656" t="str">
            <v>Unidades Servicios</v>
          </cell>
          <cell r="AH656" t="str">
            <v>SI</v>
          </cell>
        </row>
        <row r="657">
          <cell r="F657">
            <v>4708545162</v>
          </cell>
          <cell r="G657" t="str">
            <v>HCB CABRERA</v>
          </cell>
          <cell r="H657" t="str">
            <v>MERCEDES    OLIVERO CONTRERAS</v>
          </cell>
          <cell r="I657" t="str">
            <v>BARRIO CENTRO CORREGIMIENTO DE CABRERA</v>
          </cell>
          <cell r="J657" t="str">
            <v xml:space="preserve"> 3107028899</v>
          </cell>
          <cell r="K657" t="str">
            <v>420004</v>
          </cell>
          <cell r="L657" t="str">
            <v>HOGAR COMUNITARIO - FAMI</v>
          </cell>
          <cell r="M657" t="str">
            <v>C-320-1504-4-0-10</v>
          </cell>
          <cell r="N657" t="str">
            <v>HCB - FAMI.</v>
          </cell>
          <cell r="O657">
            <v>1</v>
          </cell>
          <cell r="P657">
            <v>13</v>
          </cell>
          <cell r="Q657">
            <v>26</v>
          </cell>
          <cell r="R657">
            <v>197.33999633789062</v>
          </cell>
          <cell r="S657">
            <v>0</v>
          </cell>
          <cell r="T657">
            <v>17.940000534057617</v>
          </cell>
          <cell r="U657">
            <v>17.940000534057617</v>
          </cell>
          <cell r="V657">
            <v>17.940000534057617</v>
          </cell>
          <cell r="W657">
            <v>17.940000534057617</v>
          </cell>
          <cell r="X657">
            <v>17.940000534057617</v>
          </cell>
          <cell r="Y657">
            <v>17.940000534057617</v>
          </cell>
          <cell r="Z657">
            <v>17.940000534057617</v>
          </cell>
          <cell r="AA657">
            <v>17.940000534057617</v>
          </cell>
          <cell r="AB657">
            <v>17.940000534057617</v>
          </cell>
          <cell r="AC657">
            <v>17.940000534057617</v>
          </cell>
          <cell r="AD657">
            <v>17.940000534057617</v>
          </cell>
          <cell r="AE657">
            <v>47545</v>
          </cell>
          <cell r="AF657" t="str">
            <v>PIJIÑO DEL CARMEN</v>
          </cell>
          <cell r="AG657" t="str">
            <v>Unidades Servicios</v>
          </cell>
          <cell r="AH657" t="str">
            <v>SI</v>
          </cell>
        </row>
        <row r="658">
          <cell r="F658">
            <v>4708545162</v>
          </cell>
          <cell r="G658" t="str">
            <v>HCB CABRERA</v>
          </cell>
          <cell r="H658" t="str">
            <v>MERCEDES    OLIVERO CONTRERAS</v>
          </cell>
          <cell r="I658" t="str">
            <v>BARRIO CENTRO CORREGIMIENTO DE CABRERA</v>
          </cell>
          <cell r="J658" t="str">
            <v xml:space="preserve"> 3107028899</v>
          </cell>
          <cell r="K658" t="str">
            <v>42000500000102</v>
          </cell>
          <cell r="L658" t="str">
            <v>HCB - FAMILIARES MEDIO TIEMPO</v>
          </cell>
          <cell r="M658" t="str">
            <v>C-320-1504-4-0-12</v>
          </cell>
          <cell r="N658" t="str">
            <v>HCB - TRADICIONALES FAMILIARES MEDIO TIEMPO.</v>
          </cell>
          <cell r="O658">
            <v>4</v>
          </cell>
          <cell r="P658">
            <v>48</v>
          </cell>
          <cell r="Q658">
            <v>48</v>
          </cell>
          <cell r="R658">
            <v>416.8800048828125</v>
          </cell>
          <cell r="S658">
            <v>0</v>
          </cell>
          <cell r="T658">
            <v>58.319999694824219</v>
          </cell>
          <cell r="U658">
            <v>15.119999885559082</v>
          </cell>
          <cell r="V658">
            <v>58.319999694824219</v>
          </cell>
          <cell r="W658">
            <v>18.719999313354492</v>
          </cell>
          <cell r="X658">
            <v>13.680000305175781</v>
          </cell>
          <cell r="Y658">
            <v>15.119999885559082</v>
          </cell>
          <cell r="Z658">
            <v>58.319999694824219</v>
          </cell>
          <cell r="AA658">
            <v>57.599998474121094</v>
          </cell>
          <cell r="AB658">
            <v>59.040000915527344</v>
          </cell>
          <cell r="AC658">
            <v>61.200000762939453</v>
          </cell>
          <cell r="AD658">
            <v>1.440000057220459</v>
          </cell>
          <cell r="AE658">
            <v>47545</v>
          </cell>
          <cell r="AF658" t="str">
            <v>PIJIÑO DEL CARMEN</v>
          </cell>
          <cell r="AG658" t="str">
            <v>Unidades Servicios</v>
          </cell>
          <cell r="AH658" t="str">
            <v>SI</v>
          </cell>
        </row>
        <row r="659">
          <cell r="F659">
            <v>4708545163</v>
          </cell>
          <cell r="G659" t="str">
            <v>HCB FILADELFIA</v>
          </cell>
          <cell r="H659" t="str">
            <v>NOREIDA    QUIROZ RICO</v>
          </cell>
          <cell r="I659" t="str">
            <v>Nueva Urbanizaciòn Filadelfia</v>
          </cell>
          <cell r="J659" t="str">
            <v xml:space="preserve"> 3132506974</v>
          </cell>
          <cell r="K659" t="str">
            <v>420004</v>
          </cell>
          <cell r="L659" t="str">
            <v>HOGAR COMUNITARIO - FAMI</v>
          </cell>
          <cell r="M659" t="str">
            <v>C-320-1504-4-0-10</v>
          </cell>
          <cell r="N659" t="str">
            <v>HCB - FAMI.</v>
          </cell>
          <cell r="O659">
            <v>1</v>
          </cell>
          <cell r="P659">
            <v>13</v>
          </cell>
          <cell r="Q659">
            <v>26</v>
          </cell>
          <cell r="R659">
            <v>197.33999633789062</v>
          </cell>
          <cell r="S659">
            <v>0</v>
          </cell>
          <cell r="T659">
            <v>17.940000534057617</v>
          </cell>
          <cell r="U659">
            <v>17.940000534057617</v>
          </cell>
          <cell r="V659">
            <v>17.940000534057617</v>
          </cell>
          <cell r="W659">
            <v>17.940000534057617</v>
          </cell>
          <cell r="X659">
            <v>17.940000534057617</v>
          </cell>
          <cell r="Y659">
            <v>17.940000534057617</v>
          </cell>
          <cell r="Z659">
            <v>17.940000534057617</v>
          </cell>
          <cell r="AA659">
            <v>17.940000534057617</v>
          </cell>
          <cell r="AB659">
            <v>17.940000534057617</v>
          </cell>
          <cell r="AC659">
            <v>17.940000534057617</v>
          </cell>
          <cell r="AD659">
            <v>17.940000534057617</v>
          </cell>
          <cell r="AE659">
            <v>47545</v>
          </cell>
          <cell r="AF659" t="str">
            <v>PIJIÑO DEL CARMEN</v>
          </cell>
          <cell r="AG659" t="str">
            <v>Unidades Servicios</v>
          </cell>
          <cell r="AH659" t="str">
            <v>SI</v>
          </cell>
        </row>
        <row r="660">
          <cell r="F660">
            <v>4708545163</v>
          </cell>
          <cell r="G660" t="str">
            <v>HCB FILADELFIA</v>
          </cell>
          <cell r="H660" t="str">
            <v>NOREIDA    QUIROZ RICO</v>
          </cell>
          <cell r="I660" t="str">
            <v>Nueva Urbanizaciòn Filadelfia</v>
          </cell>
          <cell r="J660" t="str">
            <v xml:space="preserve"> 3132506974</v>
          </cell>
          <cell r="K660" t="str">
            <v>42000500000102</v>
          </cell>
          <cell r="L660" t="str">
            <v>HCB - FAMILIARES MEDIO TIEMPO</v>
          </cell>
          <cell r="M660" t="str">
            <v>C-320-1504-4-0-12</v>
          </cell>
          <cell r="N660" t="str">
            <v>HCB - TRADICIONALES FAMILIARES MEDIO TIEMPO.</v>
          </cell>
          <cell r="O660">
            <v>3</v>
          </cell>
          <cell r="P660">
            <v>36</v>
          </cell>
          <cell r="Q660">
            <v>36</v>
          </cell>
          <cell r="R660">
            <v>312.66000366210937</v>
          </cell>
          <cell r="S660">
            <v>0</v>
          </cell>
          <cell r="T660">
            <v>43.740001678466797</v>
          </cell>
          <cell r="U660">
            <v>11.340000152587891</v>
          </cell>
          <cell r="V660">
            <v>43.740001678466797</v>
          </cell>
          <cell r="W660">
            <v>14.039999961853027</v>
          </cell>
          <cell r="X660">
            <v>10.260000228881836</v>
          </cell>
          <cell r="Y660">
            <v>11.340000152587891</v>
          </cell>
          <cell r="Z660">
            <v>43.740001678466797</v>
          </cell>
          <cell r="AA660">
            <v>43.200000762939453</v>
          </cell>
          <cell r="AB660">
            <v>44.279998779296875</v>
          </cell>
          <cell r="AC660">
            <v>45.900001525878906</v>
          </cell>
          <cell r="AD660">
            <v>1.0800000429153442</v>
          </cell>
          <cell r="AE660">
            <v>47545</v>
          </cell>
          <cell r="AF660" t="str">
            <v>PIJIÑO DEL CARMEN</v>
          </cell>
          <cell r="AG660" t="str">
            <v>Unidades Servicios</v>
          </cell>
          <cell r="AH660" t="str">
            <v>SI</v>
          </cell>
        </row>
        <row r="661">
          <cell r="F661">
            <v>4708545164</v>
          </cell>
          <cell r="G661" t="str">
            <v>HOGAR AGRUPADO</v>
          </cell>
          <cell r="H661" t="str">
            <v>EVERTO  BENAVIDEZ</v>
          </cell>
          <cell r="I661" t="str">
            <v>CERCA AL BARRIO EL CARMEN</v>
          </cell>
          <cell r="J661" t="str">
            <v xml:space="preserve"> 3114118212</v>
          </cell>
          <cell r="K661" t="str">
            <v>420004</v>
          </cell>
          <cell r="L661" t="str">
            <v>HOGAR COMUNITARIO - FAMI</v>
          </cell>
          <cell r="M661" t="str">
            <v>C-320-1504-4-0-10</v>
          </cell>
          <cell r="N661" t="str">
            <v>HCB - FAMI.</v>
          </cell>
          <cell r="O661">
            <v>8</v>
          </cell>
          <cell r="P661">
            <v>104</v>
          </cell>
          <cell r="Q661">
            <v>208</v>
          </cell>
          <cell r="R661">
            <v>1578.719970703125</v>
          </cell>
          <cell r="S661">
            <v>0</v>
          </cell>
          <cell r="T661">
            <v>143.52000427246094</v>
          </cell>
          <cell r="U661">
            <v>143.52000427246094</v>
          </cell>
          <cell r="V661">
            <v>143.52000427246094</v>
          </cell>
          <cell r="W661">
            <v>143.52000427246094</v>
          </cell>
          <cell r="X661">
            <v>143.52000427246094</v>
          </cell>
          <cell r="Y661">
            <v>143.52000427246094</v>
          </cell>
          <cell r="Z661">
            <v>143.52000427246094</v>
          </cell>
          <cell r="AA661">
            <v>143.52000427246094</v>
          </cell>
          <cell r="AB661">
            <v>143.52000427246094</v>
          </cell>
          <cell r="AC661">
            <v>143.52000427246094</v>
          </cell>
          <cell r="AD661">
            <v>143.52000427246094</v>
          </cell>
          <cell r="AE661">
            <v>47545</v>
          </cell>
          <cell r="AF661" t="str">
            <v>PIJIÑO DEL CARMEN</v>
          </cell>
          <cell r="AG661" t="str">
            <v>Unidades Servicios</v>
          </cell>
          <cell r="AH661" t="str">
            <v>SI</v>
          </cell>
        </row>
        <row r="662">
          <cell r="F662">
            <v>4708545164</v>
          </cell>
          <cell r="G662" t="str">
            <v>HOGAR AGRUPADO</v>
          </cell>
          <cell r="H662" t="str">
            <v>EVERTO  BENAVIDEZ</v>
          </cell>
          <cell r="I662" t="str">
            <v>CERCA AL BARRIO EL CARMEN</v>
          </cell>
          <cell r="J662" t="str">
            <v xml:space="preserve"> 3114118212</v>
          </cell>
          <cell r="K662" t="str">
            <v>42000500000102</v>
          </cell>
          <cell r="L662" t="str">
            <v>HCB - FAMILIARES MEDIO TIEMPO</v>
          </cell>
          <cell r="M662" t="str">
            <v>C-320-1504-4-0-12</v>
          </cell>
          <cell r="N662" t="str">
            <v>HCB - TRADICIONALES FAMILIARES MEDIO TIEMPO.</v>
          </cell>
          <cell r="O662">
            <v>14</v>
          </cell>
          <cell r="P662">
            <v>168</v>
          </cell>
          <cell r="Q662">
            <v>168</v>
          </cell>
          <cell r="R662">
            <v>1459.0799560546875</v>
          </cell>
          <cell r="S662">
            <v>0</v>
          </cell>
          <cell r="T662">
            <v>204.1199951171875</v>
          </cell>
          <cell r="U662">
            <v>52.919998168945313</v>
          </cell>
          <cell r="V662">
            <v>204.1199951171875</v>
          </cell>
          <cell r="W662">
            <v>65.519996643066406</v>
          </cell>
          <cell r="X662">
            <v>47.880001068115234</v>
          </cell>
          <cell r="Y662">
            <v>52.919998168945313</v>
          </cell>
          <cell r="Z662">
            <v>204.1199951171875</v>
          </cell>
          <cell r="AA662">
            <v>201.60000610351562</v>
          </cell>
          <cell r="AB662">
            <v>206.63999938964844</v>
          </cell>
          <cell r="AC662">
            <v>214.19999694824219</v>
          </cell>
          <cell r="AD662">
            <v>5.0399999618530273</v>
          </cell>
          <cell r="AE662">
            <v>47545</v>
          </cell>
          <cell r="AF662" t="str">
            <v>PIJIÑO DEL CARMEN</v>
          </cell>
          <cell r="AG662" t="str">
            <v>Unidades Servicios</v>
          </cell>
          <cell r="AH662" t="str">
            <v>SI</v>
          </cell>
        </row>
        <row r="663">
          <cell r="F663">
            <v>4708545164</v>
          </cell>
          <cell r="G663" t="str">
            <v>HOGAR AGRUPADO</v>
          </cell>
          <cell r="H663" t="str">
            <v>EVERTO  BENAVIDEZ</v>
          </cell>
          <cell r="I663" t="str">
            <v>CERCA AL BARRIO EL CARMEN</v>
          </cell>
          <cell r="J663" t="str">
            <v xml:space="preserve"> 3114118212</v>
          </cell>
          <cell r="K663" t="str">
            <v>42000500000301</v>
          </cell>
          <cell r="L663" t="str">
            <v>HCB - GRUPALES TIEMPO COMPLETO</v>
          </cell>
          <cell r="M663" t="str">
            <v>C-320-1504-4-0-15</v>
          </cell>
          <cell r="N663" t="str">
            <v>HCB - TRADICIONAL AGRUPADOS TIEMPO COMPLETO.</v>
          </cell>
          <cell r="O663">
            <v>1</v>
          </cell>
          <cell r="P663">
            <v>72</v>
          </cell>
          <cell r="Q663">
            <v>72</v>
          </cell>
          <cell r="R663">
            <v>311.04000854492188</v>
          </cell>
          <cell r="S663">
            <v>0</v>
          </cell>
          <cell r="T663">
            <v>87.480003356933594</v>
          </cell>
          <cell r="U663">
            <v>22.680000305175781</v>
          </cell>
          <cell r="V663">
            <v>92.879997253417969</v>
          </cell>
          <cell r="W663">
            <v>28.079999923706055</v>
          </cell>
          <cell r="X663">
            <v>79.919998168945313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47545</v>
          </cell>
          <cell r="AF663" t="str">
            <v>PIJIÑO DEL CARMEN</v>
          </cell>
          <cell r="AG663" t="str">
            <v>Unidades Servicios</v>
          </cell>
          <cell r="AH663" t="str">
            <v>SI</v>
          </cell>
        </row>
        <row r="664">
          <cell r="F664">
            <v>4708545165</v>
          </cell>
          <cell r="G664" t="str">
            <v>HCB LA LUCHA</v>
          </cell>
          <cell r="H664" t="str">
            <v>FANNY    JIMENEZ ROPERO</v>
          </cell>
          <cell r="I664" t="str">
            <v>CALLE LARGA CORREGIMIENTO LA LUCHA</v>
          </cell>
          <cell r="J664" t="str">
            <v xml:space="preserve">3135263395 </v>
          </cell>
          <cell r="K664" t="str">
            <v>42000500000102</v>
          </cell>
          <cell r="L664" t="str">
            <v>HCB - FAMILIARES MEDIO TIEMPO</v>
          </cell>
          <cell r="M664" t="str">
            <v>C-320-1504-4-0-12</v>
          </cell>
          <cell r="N664" t="str">
            <v>HCB - TRADICIONALES FAMILIARES MEDIO TIEMPO.</v>
          </cell>
          <cell r="O664">
            <v>6</v>
          </cell>
          <cell r="P664">
            <v>72</v>
          </cell>
          <cell r="Q664">
            <v>72</v>
          </cell>
          <cell r="R664">
            <v>625.32000732421875</v>
          </cell>
          <cell r="S664">
            <v>0</v>
          </cell>
          <cell r="T664">
            <v>87.480003356933594</v>
          </cell>
          <cell r="U664">
            <v>22.680000305175781</v>
          </cell>
          <cell r="V664">
            <v>87.480003356933594</v>
          </cell>
          <cell r="W664">
            <v>28.079999923706055</v>
          </cell>
          <cell r="X664">
            <v>20.520000457763672</v>
          </cell>
          <cell r="Y664">
            <v>22.680000305175781</v>
          </cell>
          <cell r="Z664">
            <v>87.480003356933594</v>
          </cell>
          <cell r="AA664">
            <v>86.400001525878906</v>
          </cell>
          <cell r="AB664">
            <v>88.55999755859375</v>
          </cell>
          <cell r="AC664">
            <v>91.800003051757813</v>
          </cell>
          <cell r="AD664">
            <v>2.1600000858306885</v>
          </cell>
          <cell r="AE664">
            <v>47545</v>
          </cell>
          <cell r="AF664" t="str">
            <v>PIJIÑO DEL CARMEN</v>
          </cell>
          <cell r="AG664" t="str">
            <v>Unidades Servicios</v>
          </cell>
          <cell r="AH664" t="str">
            <v>SI</v>
          </cell>
        </row>
        <row r="665">
          <cell r="F665">
            <v>4708545166</v>
          </cell>
          <cell r="G665" t="str">
            <v>Bodega de la Alcaldia</v>
          </cell>
          <cell r="H665" t="str">
            <v>HOLMAN  MACHADO ROCHA</v>
          </cell>
          <cell r="I665" t="str">
            <v>Cll Principal ALCALDÌA MUNICIPAL DE PIJIÑO DEL CARMEN</v>
          </cell>
          <cell r="J665" t="str">
            <v xml:space="preserve"> 3114735708</v>
          </cell>
          <cell r="K665" t="str">
            <v>420003</v>
          </cell>
          <cell r="L665" t="str">
            <v>MATERNO INFANTIL</v>
          </cell>
          <cell r="M665" t="str">
            <v>C-320-1504-4-0-1</v>
          </cell>
          <cell r="N665" t="str">
            <v>MATERNO INFANTIL.</v>
          </cell>
          <cell r="O665">
            <v>7</v>
          </cell>
          <cell r="P665">
            <v>678</v>
          </cell>
          <cell r="Q665">
            <v>678</v>
          </cell>
          <cell r="R665">
            <v>10983.599609375</v>
          </cell>
          <cell r="S665">
            <v>0</v>
          </cell>
          <cell r="T665">
            <v>0</v>
          </cell>
          <cell r="U665">
            <v>0</v>
          </cell>
          <cell r="V665">
            <v>1220.4000244140625</v>
          </cell>
          <cell r="W665">
            <v>1220.4000244140625</v>
          </cell>
          <cell r="X665">
            <v>1220.4000244140625</v>
          </cell>
          <cell r="Y665">
            <v>1220.4000244140625</v>
          </cell>
          <cell r="Z665">
            <v>1220.4000244140625</v>
          </cell>
          <cell r="AA665">
            <v>1220.4000244140625</v>
          </cell>
          <cell r="AB665">
            <v>1220.4000244140625</v>
          </cell>
          <cell r="AC665">
            <v>1220.4000244140625</v>
          </cell>
          <cell r="AD665">
            <v>1220.4000244140625</v>
          </cell>
          <cell r="AE665">
            <v>47545</v>
          </cell>
          <cell r="AF665" t="str">
            <v>PIJIÑO DEL CARMEN</v>
          </cell>
          <cell r="AG665" t="str">
            <v>Alcaldias,Gobernaciones</v>
          </cell>
          <cell r="AH665" t="str">
            <v>SI</v>
          </cell>
        </row>
        <row r="666">
          <cell r="F666">
            <v>4708545166</v>
          </cell>
          <cell r="G666" t="str">
            <v>Bodega de la Alcaldia</v>
          </cell>
          <cell r="H666" t="str">
            <v>HOLMAN  MACHADO ROCHA</v>
          </cell>
          <cell r="I666" t="str">
            <v>Cll Principal ALCALDÌA MUNICIPAL DE PIJIÑO DEL CARMEN</v>
          </cell>
          <cell r="J666" t="str">
            <v xml:space="preserve"> 3114735708</v>
          </cell>
          <cell r="K666" t="str">
            <v>420015000004</v>
          </cell>
          <cell r="L666" t="str">
            <v>ALMUERZO</v>
          </cell>
          <cell r="M666" t="str">
            <v>C-320-1504-5-0-2</v>
          </cell>
          <cell r="N666" t="str">
            <v>PROGRAMA DE ALIMENTACIÓN ESCOLAR - PAE - ALMUERZO.</v>
          </cell>
          <cell r="O666">
            <v>5</v>
          </cell>
          <cell r="P666">
            <v>510</v>
          </cell>
          <cell r="Q666">
            <v>510</v>
          </cell>
          <cell r="R666">
            <v>918</v>
          </cell>
          <cell r="S666">
            <v>10.199999809265137</v>
          </cell>
          <cell r="T666">
            <v>91.800003051757813</v>
          </cell>
          <cell r="U666">
            <v>107.09999847412109</v>
          </cell>
          <cell r="V666">
            <v>81.599998474121094</v>
          </cell>
          <cell r="W666">
            <v>107.09999847412109</v>
          </cell>
          <cell r="X666">
            <v>71.400001525878906</v>
          </cell>
          <cell r="Y666">
            <v>35.700000762939453</v>
          </cell>
          <cell r="Z666">
            <v>107.09999847412109</v>
          </cell>
          <cell r="AA666">
            <v>102</v>
          </cell>
          <cell r="AB666">
            <v>91.800003051757813</v>
          </cell>
          <cell r="AC666">
            <v>102</v>
          </cell>
          <cell r="AD666">
            <v>10.199999809265137</v>
          </cell>
          <cell r="AE666">
            <v>47545</v>
          </cell>
          <cell r="AF666" t="str">
            <v>PIJIÑO DEL CARMEN</v>
          </cell>
          <cell r="AG666" t="str">
            <v>Alcaldias,Gobernaciones</v>
          </cell>
          <cell r="AH666" t="str">
            <v>SI</v>
          </cell>
        </row>
        <row r="667">
          <cell r="F667">
            <v>4708545166</v>
          </cell>
          <cell r="G667" t="str">
            <v>Bodega de la Alcaldia</v>
          </cell>
          <cell r="H667" t="str">
            <v>HOLMAN  MACHADO ROCHA</v>
          </cell>
          <cell r="I667" t="str">
            <v>Cll Principal ALCALDÌA MUNICIPAL DE PIJIÑO DEL CARMEN</v>
          </cell>
          <cell r="J667" t="str">
            <v xml:space="preserve"> 3114735708</v>
          </cell>
          <cell r="K667" t="str">
            <v>420015000005</v>
          </cell>
          <cell r="L667" t="str">
            <v>DESAYUNO</v>
          </cell>
          <cell r="M667" t="str">
            <v>C-320-1504-5-0-1</v>
          </cell>
          <cell r="N667" t="str">
            <v>PROGRAMA DE ALIMENTACIÓN ESCOLAR - PAE - DESAYUNO.</v>
          </cell>
          <cell r="O667">
            <v>22</v>
          </cell>
          <cell r="P667">
            <v>2659</v>
          </cell>
          <cell r="Q667">
            <v>2659</v>
          </cell>
          <cell r="R667">
            <v>4786.2001953125</v>
          </cell>
          <cell r="S667">
            <v>53.180000305175781</v>
          </cell>
          <cell r="T667">
            <v>478.6199951171875</v>
          </cell>
          <cell r="U667">
            <v>558.3900146484375</v>
          </cell>
          <cell r="V667">
            <v>425.44000244140625</v>
          </cell>
          <cell r="W667">
            <v>558.3900146484375</v>
          </cell>
          <cell r="X667">
            <v>372.260009765625</v>
          </cell>
          <cell r="Y667">
            <v>186.1300048828125</v>
          </cell>
          <cell r="Z667">
            <v>558.3900146484375</v>
          </cell>
          <cell r="AA667">
            <v>531.79998779296875</v>
          </cell>
          <cell r="AB667">
            <v>478.6199951171875</v>
          </cell>
          <cell r="AC667">
            <v>531.79998779296875</v>
          </cell>
          <cell r="AD667">
            <v>53.180000305175781</v>
          </cell>
          <cell r="AE667">
            <v>47545</v>
          </cell>
          <cell r="AF667" t="str">
            <v>PIJIÑO DEL CARMEN</v>
          </cell>
          <cell r="AG667" t="str">
            <v>Alcaldias,Gobernaciones</v>
          </cell>
          <cell r="AH667" t="str">
            <v>SI</v>
          </cell>
        </row>
        <row r="668">
          <cell r="F668">
            <v>4708545167</v>
          </cell>
          <cell r="G668" t="str">
            <v>HCB SANTA TERESA</v>
          </cell>
          <cell r="H668" t="str">
            <v>YANETH  RAMOS</v>
          </cell>
          <cell r="I668" t="str">
            <v>Diagonal Tienda Comunitaria Santa Teresa</v>
          </cell>
          <cell r="J668" t="str">
            <v xml:space="preserve"> 3106827616</v>
          </cell>
          <cell r="K668" t="str">
            <v>420004</v>
          </cell>
          <cell r="L668" t="str">
            <v>HOGAR COMUNITARIO - FAMI</v>
          </cell>
          <cell r="M668" t="str">
            <v>C-320-1504-4-0-10</v>
          </cell>
          <cell r="N668" t="str">
            <v>HCB - FAMI.</v>
          </cell>
          <cell r="O668">
            <v>2</v>
          </cell>
          <cell r="P668">
            <v>26</v>
          </cell>
          <cell r="Q668">
            <v>52</v>
          </cell>
          <cell r="R668">
            <v>394.67999267578125</v>
          </cell>
          <cell r="S668">
            <v>0</v>
          </cell>
          <cell r="T668">
            <v>35.880001068115234</v>
          </cell>
          <cell r="U668">
            <v>35.880001068115234</v>
          </cell>
          <cell r="V668">
            <v>35.880001068115234</v>
          </cell>
          <cell r="W668">
            <v>35.880001068115234</v>
          </cell>
          <cell r="X668">
            <v>35.880001068115234</v>
          </cell>
          <cell r="Y668">
            <v>35.880001068115234</v>
          </cell>
          <cell r="Z668">
            <v>35.880001068115234</v>
          </cell>
          <cell r="AA668">
            <v>35.880001068115234</v>
          </cell>
          <cell r="AB668">
            <v>35.880001068115234</v>
          </cell>
          <cell r="AC668">
            <v>35.880001068115234</v>
          </cell>
          <cell r="AD668">
            <v>35.880001068115234</v>
          </cell>
          <cell r="AE668">
            <v>47703</v>
          </cell>
          <cell r="AF668" t="str">
            <v>SAN ZENÓN</v>
          </cell>
          <cell r="AG668" t="str">
            <v>Unidades Servicios</v>
          </cell>
          <cell r="AH668" t="str">
            <v>SI</v>
          </cell>
        </row>
        <row r="669">
          <cell r="F669">
            <v>4708545167</v>
          </cell>
          <cell r="G669" t="str">
            <v>HCB SANTA TERESA</v>
          </cell>
          <cell r="H669" t="str">
            <v>YANETH  RAMOS</v>
          </cell>
          <cell r="I669" t="str">
            <v>Diagonal Tienda Comunitaria Santa Teresa</v>
          </cell>
          <cell r="J669" t="str">
            <v xml:space="preserve"> 3106827616</v>
          </cell>
          <cell r="K669" t="str">
            <v>42000500000102</v>
          </cell>
          <cell r="L669" t="str">
            <v>HCB - FAMILIARES MEDIO TIEMPO</v>
          </cell>
          <cell r="M669" t="str">
            <v>C-320-1504-4-0-12</v>
          </cell>
          <cell r="N669" t="str">
            <v>HCB - TRADICIONALES FAMILIARES MEDIO TIEMPO.</v>
          </cell>
          <cell r="O669">
            <v>8</v>
          </cell>
          <cell r="P669">
            <v>96</v>
          </cell>
          <cell r="Q669">
            <v>96</v>
          </cell>
          <cell r="R669">
            <v>833.760009765625</v>
          </cell>
          <cell r="S669">
            <v>0</v>
          </cell>
          <cell r="T669">
            <v>116.63999938964844</v>
          </cell>
          <cell r="U669">
            <v>30.239999771118164</v>
          </cell>
          <cell r="V669">
            <v>116.63999938964844</v>
          </cell>
          <cell r="W669">
            <v>37.439998626708984</v>
          </cell>
          <cell r="X669">
            <v>27.360000610351563</v>
          </cell>
          <cell r="Y669">
            <v>30.239999771118164</v>
          </cell>
          <cell r="Z669">
            <v>116.63999938964844</v>
          </cell>
          <cell r="AA669">
            <v>115.19999694824219</v>
          </cell>
          <cell r="AB669">
            <v>118.08000183105469</v>
          </cell>
          <cell r="AC669">
            <v>122.40000152587891</v>
          </cell>
          <cell r="AD669">
            <v>2.880000114440918</v>
          </cell>
          <cell r="AE669">
            <v>47703</v>
          </cell>
          <cell r="AF669" t="str">
            <v>SAN ZENÓN</v>
          </cell>
          <cell r="AG669" t="str">
            <v>Unidades Servicios</v>
          </cell>
          <cell r="AH669" t="str">
            <v>SI</v>
          </cell>
        </row>
        <row r="670">
          <cell r="F670">
            <v>4708545168</v>
          </cell>
          <cell r="G670" t="str">
            <v>GANIMEDES</v>
          </cell>
          <cell r="H670" t="str">
            <v>MARINELA  SANCHEZ RODRIGUEZ</v>
          </cell>
          <cell r="I670" t="str">
            <v>VEREDA GANIMEDES</v>
          </cell>
          <cell r="J670" t="str">
            <v xml:space="preserve"> 3135250854</v>
          </cell>
          <cell r="K670" t="str">
            <v>420003</v>
          </cell>
          <cell r="L670" t="str">
            <v>MATERNO INFANTIL</v>
          </cell>
          <cell r="M670" t="str">
            <v>C-320-1504-4-0-1</v>
          </cell>
          <cell r="N670" t="str">
            <v>MATERNO INFANTIL.</v>
          </cell>
          <cell r="O670">
            <v>1</v>
          </cell>
          <cell r="P670">
            <v>22</v>
          </cell>
          <cell r="Q670">
            <v>22</v>
          </cell>
          <cell r="R670">
            <v>356.39999389648438</v>
          </cell>
          <cell r="S670">
            <v>0</v>
          </cell>
          <cell r="T670">
            <v>0</v>
          </cell>
          <cell r="U670">
            <v>0</v>
          </cell>
          <cell r="V670">
            <v>39.599998474121094</v>
          </cell>
          <cell r="W670">
            <v>39.599998474121094</v>
          </cell>
          <cell r="X670">
            <v>39.599998474121094</v>
          </cell>
          <cell r="Y670">
            <v>39.599998474121094</v>
          </cell>
          <cell r="Z670">
            <v>39.599998474121094</v>
          </cell>
          <cell r="AA670">
            <v>39.599998474121094</v>
          </cell>
          <cell r="AB670">
            <v>39.599998474121094</v>
          </cell>
          <cell r="AC670">
            <v>39.599998474121094</v>
          </cell>
          <cell r="AD670">
            <v>39.599998474121094</v>
          </cell>
          <cell r="AE670">
            <v>47545</v>
          </cell>
          <cell r="AF670" t="str">
            <v>PIJIÑO DEL CARMEN</v>
          </cell>
          <cell r="AG670" t="str">
            <v>Veredas</v>
          </cell>
          <cell r="AH670" t="str">
            <v>SI</v>
          </cell>
        </row>
        <row r="671">
          <cell r="F671">
            <v>4708703260</v>
          </cell>
          <cell r="G671" t="str">
            <v>HCB PEÑONCITO</v>
          </cell>
          <cell r="H671" t="str">
            <v>CRISTINA  DELGADO DE MACHADO</v>
          </cell>
          <cell r="I671" t="str">
            <v>CALLE HACIA EL RIO</v>
          </cell>
          <cell r="J671" t="str">
            <v>3106827616</v>
          </cell>
          <cell r="K671" t="str">
            <v>420004</v>
          </cell>
          <cell r="L671" t="str">
            <v>HOGAR COMUNITARIO - FAMI</v>
          </cell>
          <cell r="M671" t="str">
            <v>C-320-1504-4-0-10</v>
          </cell>
          <cell r="N671" t="str">
            <v>HCB - FAMI.</v>
          </cell>
          <cell r="O671">
            <v>5</v>
          </cell>
          <cell r="P671">
            <v>65</v>
          </cell>
          <cell r="Q671">
            <v>130</v>
          </cell>
          <cell r="R671">
            <v>986.70001220703125</v>
          </cell>
          <cell r="S671">
            <v>0</v>
          </cell>
          <cell r="T671">
            <v>89.699996948242188</v>
          </cell>
          <cell r="U671">
            <v>89.699996948242188</v>
          </cell>
          <cell r="V671">
            <v>89.699996948242188</v>
          </cell>
          <cell r="W671">
            <v>89.699996948242188</v>
          </cell>
          <cell r="X671">
            <v>89.699996948242188</v>
          </cell>
          <cell r="Y671">
            <v>89.699996948242188</v>
          </cell>
          <cell r="Z671">
            <v>89.699996948242188</v>
          </cell>
          <cell r="AA671">
            <v>89.699996948242188</v>
          </cell>
          <cell r="AB671">
            <v>89.699996948242188</v>
          </cell>
          <cell r="AC671">
            <v>89.699996948242188</v>
          </cell>
          <cell r="AD671">
            <v>89.699996948242188</v>
          </cell>
          <cell r="AE671">
            <v>47703</v>
          </cell>
          <cell r="AF671" t="str">
            <v>SAN ZENÓN</v>
          </cell>
          <cell r="AG671" t="str">
            <v>Unidades Servicios</v>
          </cell>
          <cell r="AH671" t="str">
            <v>SI</v>
          </cell>
        </row>
        <row r="672">
          <cell r="F672">
            <v>4708703260</v>
          </cell>
          <cell r="G672" t="str">
            <v>HCB PEÑONCITO</v>
          </cell>
          <cell r="H672" t="str">
            <v>CRISTINA  DELGADO DE MACHADO</v>
          </cell>
          <cell r="I672" t="str">
            <v>CALLE HACIA EL RIO</v>
          </cell>
          <cell r="J672" t="str">
            <v>3106827616</v>
          </cell>
          <cell r="K672" t="str">
            <v>42000500000102</v>
          </cell>
          <cell r="L672" t="str">
            <v>HCB - FAMILIARES MEDIO TIEMPO</v>
          </cell>
          <cell r="M672" t="str">
            <v>C-320-1504-4-0-12</v>
          </cell>
          <cell r="N672" t="str">
            <v>HCB - TRADICIONALES FAMILIARES MEDIO TIEMPO.</v>
          </cell>
          <cell r="O672">
            <v>12</v>
          </cell>
          <cell r="P672">
            <v>144</v>
          </cell>
          <cell r="Q672">
            <v>144</v>
          </cell>
          <cell r="R672">
            <v>1250.6400146484375</v>
          </cell>
          <cell r="S672">
            <v>0</v>
          </cell>
          <cell r="T672">
            <v>174.96000671386719</v>
          </cell>
          <cell r="U672">
            <v>45.360000610351562</v>
          </cell>
          <cell r="V672">
            <v>174.96000671386719</v>
          </cell>
          <cell r="W672">
            <v>56.159999847412109</v>
          </cell>
          <cell r="X672">
            <v>41.040000915527344</v>
          </cell>
          <cell r="Y672">
            <v>45.360000610351562</v>
          </cell>
          <cell r="Z672">
            <v>174.96000671386719</v>
          </cell>
          <cell r="AA672">
            <v>172.80000305175781</v>
          </cell>
          <cell r="AB672">
            <v>177.1199951171875</v>
          </cell>
          <cell r="AC672">
            <v>183.60000610351562</v>
          </cell>
          <cell r="AD672">
            <v>4.320000171661377</v>
          </cell>
          <cell r="AE672">
            <v>47703</v>
          </cell>
          <cell r="AF672" t="str">
            <v>SAN ZENÓN</v>
          </cell>
          <cell r="AG672" t="str">
            <v>Unidades Servicios</v>
          </cell>
          <cell r="AH672" t="str">
            <v>SI</v>
          </cell>
        </row>
        <row r="673">
          <cell r="F673">
            <v>4708703261</v>
          </cell>
          <cell r="G673" t="str">
            <v>HCB GUINEA</v>
          </cell>
          <cell r="H673" t="str">
            <v>BERTA    SILVA MARTINEZ</v>
          </cell>
          <cell r="I673" t="str">
            <v xml:space="preserve"> BARRIO CENTRO CORREGIMIENTO DE GUINEA</v>
          </cell>
          <cell r="J673" t="str">
            <v xml:space="preserve"> 3126663858</v>
          </cell>
          <cell r="K673" t="str">
            <v>42000500000102</v>
          </cell>
          <cell r="L673" t="str">
            <v>HCB - FAMILIARES MEDIO TIEMPO</v>
          </cell>
          <cell r="M673" t="str">
            <v>C-320-1504-4-0-12</v>
          </cell>
          <cell r="N673" t="str">
            <v>HCB - TRADICIONALES FAMILIARES MEDIO TIEMPO.</v>
          </cell>
          <cell r="O673">
            <v>4</v>
          </cell>
          <cell r="P673">
            <v>48</v>
          </cell>
          <cell r="Q673">
            <v>48</v>
          </cell>
          <cell r="R673">
            <v>416.8800048828125</v>
          </cell>
          <cell r="S673">
            <v>0</v>
          </cell>
          <cell r="T673">
            <v>58.319999694824219</v>
          </cell>
          <cell r="U673">
            <v>15.119999885559082</v>
          </cell>
          <cell r="V673">
            <v>58.319999694824219</v>
          </cell>
          <cell r="W673">
            <v>18.719999313354492</v>
          </cell>
          <cell r="X673">
            <v>13.680000305175781</v>
          </cell>
          <cell r="Y673">
            <v>15.119999885559082</v>
          </cell>
          <cell r="Z673">
            <v>58.319999694824219</v>
          </cell>
          <cell r="AA673">
            <v>57.599998474121094</v>
          </cell>
          <cell r="AB673">
            <v>59.040000915527344</v>
          </cell>
          <cell r="AC673">
            <v>61.200000762939453</v>
          </cell>
          <cell r="AD673">
            <v>1.440000057220459</v>
          </cell>
          <cell r="AE673">
            <v>47703</v>
          </cell>
          <cell r="AF673" t="str">
            <v>SAN ZENÓN</v>
          </cell>
          <cell r="AG673" t="str">
            <v>Unidades Servicios</v>
          </cell>
          <cell r="AH673" t="str">
            <v>SI</v>
          </cell>
        </row>
        <row r="674">
          <cell r="F674">
            <v>4708703263</v>
          </cell>
          <cell r="G674" t="str">
            <v>HCB SAN ZENON</v>
          </cell>
          <cell r="H674" t="str">
            <v>ENALBA   LEON MARTINEZ</v>
          </cell>
          <cell r="I674" t="str">
            <v>Cra. 3 No. 7-40</v>
          </cell>
          <cell r="J674" t="str">
            <v xml:space="preserve"> 3114062278</v>
          </cell>
          <cell r="K674" t="str">
            <v>420004</v>
          </cell>
          <cell r="L674" t="str">
            <v>HOGAR COMUNITARIO - FAMI</v>
          </cell>
          <cell r="M674" t="str">
            <v>C-320-1504-4-0-10</v>
          </cell>
          <cell r="N674" t="str">
            <v>HCB - FAMI.</v>
          </cell>
          <cell r="O674">
            <v>4</v>
          </cell>
          <cell r="P674">
            <v>52</v>
          </cell>
          <cell r="Q674">
            <v>104</v>
          </cell>
          <cell r="R674">
            <v>789.3599853515625</v>
          </cell>
          <cell r="S674">
            <v>0</v>
          </cell>
          <cell r="T674">
            <v>71.760002136230469</v>
          </cell>
          <cell r="U674">
            <v>71.760002136230469</v>
          </cell>
          <cell r="V674">
            <v>71.760002136230469</v>
          </cell>
          <cell r="W674">
            <v>71.760002136230469</v>
          </cell>
          <cell r="X674">
            <v>71.760002136230469</v>
          </cell>
          <cell r="Y674">
            <v>71.760002136230469</v>
          </cell>
          <cell r="Z674">
            <v>71.760002136230469</v>
          </cell>
          <cell r="AA674">
            <v>71.760002136230469</v>
          </cell>
          <cell r="AB674">
            <v>71.760002136230469</v>
          </cell>
          <cell r="AC674">
            <v>71.760002136230469</v>
          </cell>
          <cell r="AD674">
            <v>71.760002136230469</v>
          </cell>
          <cell r="AE674">
            <v>47703</v>
          </cell>
          <cell r="AF674" t="str">
            <v>SAN ZENÓN</v>
          </cell>
          <cell r="AG674" t="str">
            <v>Unidades Servicios</v>
          </cell>
          <cell r="AH674" t="str">
            <v>SI</v>
          </cell>
        </row>
        <row r="675">
          <cell r="F675">
            <v>4708703263</v>
          </cell>
          <cell r="G675" t="str">
            <v>HCB SAN ZENON</v>
          </cell>
          <cell r="H675" t="str">
            <v>ENALBA   LEON MARTINEZ</v>
          </cell>
          <cell r="I675" t="str">
            <v>Cra. 3 No. 7-40</v>
          </cell>
          <cell r="J675" t="str">
            <v xml:space="preserve"> 3114062278</v>
          </cell>
          <cell r="K675" t="str">
            <v>42000500000102</v>
          </cell>
          <cell r="L675" t="str">
            <v>HCB - FAMILIARES MEDIO TIEMPO</v>
          </cell>
          <cell r="M675" t="str">
            <v>C-320-1504-4-0-12</v>
          </cell>
          <cell r="N675" t="str">
            <v>HCB - TRADICIONALES FAMILIARES MEDIO TIEMPO.</v>
          </cell>
          <cell r="O675">
            <v>7</v>
          </cell>
          <cell r="P675">
            <v>84</v>
          </cell>
          <cell r="Q675">
            <v>84</v>
          </cell>
          <cell r="R675">
            <v>729.53997802734375</v>
          </cell>
          <cell r="S675">
            <v>0</v>
          </cell>
          <cell r="T675">
            <v>102.05999755859375</v>
          </cell>
          <cell r="U675">
            <v>26.459999084472656</v>
          </cell>
          <cell r="V675">
            <v>102.05999755859375</v>
          </cell>
          <cell r="W675">
            <v>32.759998321533203</v>
          </cell>
          <cell r="X675">
            <v>23.940000534057617</v>
          </cell>
          <cell r="Y675">
            <v>26.459999084472656</v>
          </cell>
          <cell r="Z675">
            <v>102.05999755859375</v>
          </cell>
          <cell r="AA675">
            <v>100.80000305175781</v>
          </cell>
          <cell r="AB675">
            <v>103.31999969482422</v>
          </cell>
          <cell r="AC675">
            <v>107.09999847412109</v>
          </cell>
          <cell r="AD675">
            <v>2.5199999809265137</v>
          </cell>
          <cell r="AE675">
            <v>47703</v>
          </cell>
          <cell r="AF675" t="str">
            <v>SAN ZENÓN</v>
          </cell>
          <cell r="AG675" t="str">
            <v>Unidades Servicios</v>
          </cell>
          <cell r="AH675" t="str">
            <v>SI</v>
          </cell>
        </row>
        <row r="676">
          <cell r="F676">
            <v>4708703264</v>
          </cell>
          <cell r="G676" t="str">
            <v>HCB PALOMAR</v>
          </cell>
          <cell r="H676" t="str">
            <v>ELAINIS   FAJARDO CORONADO</v>
          </cell>
          <cell r="I676" t="str">
            <v>CORREGIMIENTO PALOMAR</v>
          </cell>
          <cell r="J676" t="str">
            <v/>
          </cell>
          <cell r="K676" t="str">
            <v>42000500000102</v>
          </cell>
          <cell r="L676" t="str">
            <v>HCB - FAMILIARES MEDIO TIEMPO</v>
          </cell>
          <cell r="M676" t="str">
            <v>C-320-1504-4-0-12</v>
          </cell>
          <cell r="N676" t="str">
            <v>HCB - TRADICIONALES FAMILIARES MEDIO TIEMPO.</v>
          </cell>
          <cell r="O676">
            <v>4</v>
          </cell>
          <cell r="P676">
            <v>48</v>
          </cell>
          <cell r="Q676">
            <v>48</v>
          </cell>
          <cell r="R676">
            <v>416.8800048828125</v>
          </cell>
          <cell r="S676">
            <v>0</v>
          </cell>
          <cell r="T676">
            <v>58.319999694824219</v>
          </cell>
          <cell r="U676">
            <v>15.119999885559082</v>
          </cell>
          <cell r="V676">
            <v>58.319999694824219</v>
          </cell>
          <cell r="W676">
            <v>18.719999313354492</v>
          </cell>
          <cell r="X676">
            <v>13.680000305175781</v>
          </cell>
          <cell r="Y676">
            <v>15.119999885559082</v>
          </cell>
          <cell r="Z676">
            <v>58.319999694824219</v>
          </cell>
          <cell r="AA676">
            <v>57.599998474121094</v>
          </cell>
          <cell r="AB676">
            <v>59.040000915527344</v>
          </cell>
          <cell r="AC676">
            <v>61.200000762939453</v>
          </cell>
          <cell r="AD676">
            <v>1.440000057220459</v>
          </cell>
          <cell r="AE676">
            <v>47703</v>
          </cell>
          <cell r="AF676" t="str">
            <v>SAN ZENÓN</v>
          </cell>
          <cell r="AG676" t="str">
            <v>Unidades Servicios</v>
          </cell>
          <cell r="AH676" t="str">
            <v>SI</v>
          </cell>
        </row>
        <row r="677">
          <cell r="F677">
            <v>4708703265</v>
          </cell>
          <cell r="G677" t="str">
            <v>HCB JANEIRO</v>
          </cell>
          <cell r="H677" t="str">
            <v>TELMIRA    CARRASCAL VILLARREAL</v>
          </cell>
          <cell r="I677" t="str">
            <v xml:space="preserve">CALLE PRINCIPAL CORREGIMIENTO DE JANEIRO </v>
          </cell>
          <cell r="J677" t="str">
            <v xml:space="preserve"> 3107134785</v>
          </cell>
          <cell r="K677" t="str">
            <v>42000500000102</v>
          </cell>
          <cell r="L677" t="str">
            <v>HCB - FAMILIARES MEDIO TIEMPO</v>
          </cell>
          <cell r="M677" t="str">
            <v>C-320-1504-4-0-12</v>
          </cell>
          <cell r="N677" t="str">
            <v>HCB - TRADICIONALES FAMILIARES MEDIO TIEMPO.</v>
          </cell>
          <cell r="O677">
            <v>10</v>
          </cell>
          <cell r="P677">
            <v>120</v>
          </cell>
          <cell r="Q677">
            <v>120</v>
          </cell>
          <cell r="R677">
            <v>1042.199951171875</v>
          </cell>
          <cell r="S677">
            <v>0</v>
          </cell>
          <cell r="T677">
            <v>145.80000305175781</v>
          </cell>
          <cell r="U677">
            <v>37.799999237060547</v>
          </cell>
          <cell r="V677">
            <v>145.80000305175781</v>
          </cell>
          <cell r="W677">
            <v>46.799999237060547</v>
          </cell>
          <cell r="X677">
            <v>34.200000762939453</v>
          </cell>
          <cell r="Y677">
            <v>37.799999237060547</v>
          </cell>
          <cell r="Z677">
            <v>145.80000305175781</v>
          </cell>
          <cell r="AA677">
            <v>144</v>
          </cell>
          <cell r="AB677">
            <v>147.60000610351562</v>
          </cell>
          <cell r="AC677">
            <v>153</v>
          </cell>
          <cell r="AD677">
            <v>3.5999999046325684</v>
          </cell>
          <cell r="AE677">
            <v>47703</v>
          </cell>
          <cell r="AF677" t="str">
            <v>SAN ZENÓN</v>
          </cell>
          <cell r="AG677" t="str">
            <v>Unidades Servicios</v>
          </cell>
          <cell r="AH677" t="str">
            <v>SI</v>
          </cell>
        </row>
        <row r="678">
          <cell r="F678">
            <v>4708703266</v>
          </cell>
          <cell r="G678" t="str">
            <v>HCB BERMEJAL</v>
          </cell>
          <cell r="H678" t="str">
            <v>ROXANA    MARIN ROJAS</v>
          </cell>
          <cell r="I678" t="str">
            <v>CALLE CENTRALCORREGIMIENTO DE BERMEJAL</v>
          </cell>
          <cell r="J678" t="str">
            <v xml:space="preserve"> 3114216789</v>
          </cell>
          <cell r="K678" t="str">
            <v>42000500000102</v>
          </cell>
          <cell r="L678" t="str">
            <v>HCB - FAMILIARES MEDIO TIEMPO</v>
          </cell>
          <cell r="M678" t="str">
            <v>C-320-1504-4-0-12</v>
          </cell>
          <cell r="N678" t="str">
            <v>HCB - TRADICIONALES FAMILIARES MEDIO TIEMPO.</v>
          </cell>
          <cell r="O678">
            <v>6</v>
          </cell>
          <cell r="P678">
            <v>72</v>
          </cell>
          <cell r="Q678">
            <v>72</v>
          </cell>
          <cell r="R678">
            <v>625.32000732421875</v>
          </cell>
          <cell r="S678">
            <v>0</v>
          </cell>
          <cell r="T678">
            <v>87.480003356933594</v>
          </cell>
          <cell r="U678">
            <v>22.680000305175781</v>
          </cell>
          <cell r="V678">
            <v>87.480003356933594</v>
          </cell>
          <cell r="W678">
            <v>28.079999923706055</v>
          </cell>
          <cell r="X678">
            <v>20.520000457763672</v>
          </cell>
          <cell r="Y678">
            <v>22.680000305175781</v>
          </cell>
          <cell r="Z678">
            <v>87.480003356933594</v>
          </cell>
          <cell r="AA678">
            <v>86.400001525878906</v>
          </cell>
          <cell r="AB678">
            <v>88.55999755859375</v>
          </cell>
          <cell r="AC678">
            <v>91.800003051757813</v>
          </cell>
          <cell r="AD678">
            <v>2.1600000858306885</v>
          </cell>
          <cell r="AE678">
            <v>47703</v>
          </cell>
          <cell r="AF678" t="str">
            <v>SAN ZENÓN</v>
          </cell>
          <cell r="AG678" t="str">
            <v>Unidades Servicios</v>
          </cell>
          <cell r="AH678" t="str">
            <v>SI</v>
          </cell>
        </row>
        <row r="679">
          <cell r="F679">
            <v>4708703267</v>
          </cell>
          <cell r="G679" t="str">
            <v>Alcaldia Municipal San Zenon</v>
          </cell>
          <cell r="H679" t="str">
            <v>YULEIMA  MEDINA MARTINEZ</v>
          </cell>
          <cell r="I679" t="str">
            <v>Sede de Alcaldia MUNICIPAL SAN ZENON</v>
          </cell>
          <cell r="J679" t="str">
            <v>3135052031</v>
          </cell>
          <cell r="K679" t="str">
            <v>420003</v>
          </cell>
          <cell r="L679" t="str">
            <v>MATERNO INFANTIL</v>
          </cell>
          <cell r="M679" t="str">
            <v>C-320-1504-4-0-1</v>
          </cell>
          <cell r="N679" t="str">
            <v>MATERNO INFANTIL.</v>
          </cell>
          <cell r="O679">
            <v>5</v>
          </cell>
          <cell r="P679">
            <v>580</v>
          </cell>
          <cell r="Q679">
            <v>580</v>
          </cell>
          <cell r="R679">
            <v>9396</v>
          </cell>
          <cell r="S679">
            <v>0</v>
          </cell>
          <cell r="T679">
            <v>0</v>
          </cell>
          <cell r="U679">
            <v>0</v>
          </cell>
          <cell r="V679">
            <v>1044</v>
          </cell>
          <cell r="W679">
            <v>1044</v>
          </cell>
          <cell r="X679">
            <v>1044</v>
          </cell>
          <cell r="Y679">
            <v>1044</v>
          </cell>
          <cell r="Z679">
            <v>1044</v>
          </cell>
          <cell r="AA679">
            <v>1044</v>
          </cell>
          <cell r="AB679">
            <v>1044</v>
          </cell>
          <cell r="AC679">
            <v>1044</v>
          </cell>
          <cell r="AD679">
            <v>1044</v>
          </cell>
          <cell r="AE679">
            <v>47703</v>
          </cell>
          <cell r="AF679" t="str">
            <v>SAN ZENÓN</v>
          </cell>
          <cell r="AG679" t="str">
            <v>Alcaldias,Gobernaciones</v>
          </cell>
          <cell r="AH679" t="str">
            <v>SI</v>
          </cell>
        </row>
        <row r="680">
          <cell r="F680">
            <v>4708703267</v>
          </cell>
          <cell r="G680" t="str">
            <v>Alcaldia Municipal San Zenon</v>
          </cell>
          <cell r="H680" t="str">
            <v>YULEIMA  MEDINA MARTINEZ</v>
          </cell>
          <cell r="I680" t="str">
            <v>Sede de Alcaldia MUNICIPAL SAN ZENON</v>
          </cell>
          <cell r="J680" t="str">
            <v>3135052031</v>
          </cell>
          <cell r="K680" t="str">
            <v>420015000004</v>
          </cell>
          <cell r="L680" t="str">
            <v>ALMUERZO</v>
          </cell>
          <cell r="M680" t="str">
            <v>C-320-1504-5-0-2</v>
          </cell>
          <cell r="N680" t="str">
            <v>PROGRAMA DE ALIMENTACIÓN ESCOLAR - PAE - ALMUERZO.</v>
          </cell>
          <cell r="O680">
            <v>10</v>
          </cell>
          <cell r="P680">
            <v>1158</v>
          </cell>
          <cell r="Q680">
            <v>1158</v>
          </cell>
          <cell r="R680">
            <v>2084.39990234375</v>
          </cell>
          <cell r="S680">
            <v>23.159999847412109</v>
          </cell>
          <cell r="T680">
            <v>208.44000244140625</v>
          </cell>
          <cell r="U680">
            <v>243.17999267578125</v>
          </cell>
          <cell r="V680">
            <v>185.27999877929687</v>
          </cell>
          <cell r="W680">
            <v>243.17999267578125</v>
          </cell>
          <cell r="X680">
            <v>162.1199951171875</v>
          </cell>
          <cell r="Y680">
            <v>81.05999755859375</v>
          </cell>
          <cell r="Z680">
            <v>243.17999267578125</v>
          </cell>
          <cell r="AA680">
            <v>231.60000610351562</v>
          </cell>
          <cell r="AB680">
            <v>208.44000244140625</v>
          </cell>
          <cell r="AC680">
            <v>231.60000610351562</v>
          </cell>
          <cell r="AD680">
            <v>23.159999847412109</v>
          </cell>
          <cell r="AE680">
            <v>47703</v>
          </cell>
          <cell r="AF680" t="str">
            <v>SAN ZENÓN</v>
          </cell>
          <cell r="AG680" t="str">
            <v>Alcaldias,Gobernaciones</v>
          </cell>
          <cell r="AH680" t="str">
            <v>SI</v>
          </cell>
        </row>
        <row r="681">
          <cell r="F681">
            <v>4708703267</v>
          </cell>
          <cell r="G681" t="str">
            <v>Alcaldia Municipal San Zenon</v>
          </cell>
          <cell r="H681" t="str">
            <v>YULEIMA  MEDINA MARTINEZ</v>
          </cell>
          <cell r="I681" t="str">
            <v>Sede de Alcaldia MUNICIPAL SAN ZENON</v>
          </cell>
          <cell r="J681" t="str">
            <v>3135052031</v>
          </cell>
          <cell r="K681" t="str">
            <v>420015000005</v>
          </cell>
          <cell r="L681" t="str">
            <v>DESAYUNO</v>
          </cell>
          <cell r="M681" t="str">
            <v>C-320-1504-5-0-1</v>
          </cell>
          <cell r="N681" t="str">
            <v>PROGRAMA DE ALIMENTACIÓN ESCOLAR - PAE - DESAYUNO.</v>
          </cell>
          <cell r="O681">
            <v>16</v>
          </cell>
          <cell r="P681">
            <v>1027</v>
          </cell>
          <cell r="Q681">
            <v>1027</v>
          </cell>
          <cell r="R681">
            <v>1848.5999755859375</v>
          </cell>
          <cell r="S681">
            <v>20.540000915527344</v>
          </cell>
          <cell r="T681">
            <v>184.86000061035156</v>
          </cell>
          <cell r="U681">
            <v>215.66999816894531</v>
          </cell>
          <cell r="V681">
            <v>164.32000732421875</v>
          </cell>
          <cell r="W681">
            <v>215.66999816894531</v>
          </cell>
          <cell r="X681">
            <v>143.77999877929687</v>
          </cell>
          <cell r="Y681">
            <v>71.889999389648437</v>
          </cell>
          <cell r="Z681">
            <v>215.66999816894531</v>
          </cell>
          <cell r="AA681">
            <v>205.39999389648437</v>
          </cell>
          <cell r="AB681">
            <v>184.86000061035156</v>
          </cell>
          <cell r="AC681">
            <v>205.39999389648437</v>
          </cell>
          <cell r="AD681">
            <v>20.540000915527344</v>
          </cell>
          <cell r="AE681">
            <v>47703</v>
          </cell>
          <cell r="AF681" t="str">
            <v>SAN ZENÓN</v>
          </cell>
          <cell r="AG681" t="str">
            <v>Alcaldias,Gobernaciones</v>
          </cell>
          <cell r="AH681" t="str">
            <v>SI</v>
          </cell>
        </row>
        <row r="682">
          <cell r="F682">
            <v>4708707267</v>
          </cell>
          <cell r="G682" t="str">
            <v>HCB BARROBLANCO</v>
          </cell>
          <cell r="H682" t="str">
            <v>ALFA  PADILLA MARTINEZ</v>
          </cell>
          <cell r="I682" t="str">
            <v>BARRIO CENTRO Corregimiento Barro Blanco</v>
          </cell>
          <cell r="J682" t="str">
            <v>3107166129</v>
          </cell>
          <cell r="K682" t="str">
            <v>42000500000102</v>
          </cell>
          <cell r="L682" t="str">
            <v>HCB - FAMILIARES MEDIO TIEMPO</v>
          </cell>
          <cell r="M682" t="str">
            <v>C-320-1504-4-0-12</v>
          </cell>
          <cell r="N682" t="str">
            <v>HCB - TRADICIONALES FAMILIARES MEDIO TIEMPO.</v>
          </cell>
          <cell r="O682">
            <v>11</v>
          </cell>
          <cell r="P682">
            <v>132</v>
          </cell>
          <cell r="Q682">
            <v>132</v>
          </cell>
          <cell r="R682">
            <v>1146.4200439453125</v>
          </cell>
          <cell r="S682">
            <v>0</v>
          </cell>
          <cell r="T682">
            <v>160.3800048828125</v>
          </cell>
          <cell r="U682">
            <v>41.580001831054688</v>
          </cell>
          <cell r="V682">
            <v>160.3800048828125</v>
          </cell>
          <cell r="W682">
            <v>51.479999542236328</v>
          </cell>
          <cell r="X682">
            <v>37.619998931884766</v>
          </cell>
          <cell r="Y682">
            <v>41.580001831054688</v>
          </cell>
          <cell r="Z682">
            <v>160.3800048828125</v>
          </cell>
          <cell r="AA682">
            <v>158.39999389648437</v>
          </cell>
          <cell r="AB682">
            <v>162.36000061035156</v>
          </cell>
          <cell r="AC682">
            <v>168.30000305175781</v>
          </cell>
          <cell r="AD682">
            <v>3.9600000381469727</v>
          </cell>
          <cell r="AE682">
            <v>47707</v>
          </cell>
          <cell r="AF682" t="str">
            <v>SANTA ANA</v>
          </cell>
          <cell r="AG682" t="str">
            <v>Unidades Servicios</v>
          </cell>
          <cell r="AH682" t="str">
            <v>SI</v>
          </cell>
        </row>
        <row r="683">
          <cell r="F683">
            <v>4708707268</v>
          </cell>
          <cell r="G683" t="str">
            <v>HCB SAN FERNANDO</v>
          </cell>
          <cell r="H683" t="str">
            <v>UBALDINA   JIMENEZ ALVARINO</v>
          </cell>
          <cell r="I683" t="str">
            <v>Carrera 5A-99 - San Fernando</v>
          </cell>
          <cell r="J683" t="str">
            <v xml:space="preserve"> 3135802459</v>
          </cell>
          <cell r="K683" t="str">
            <v>420004</v>
          </cell>
          <cell r="L683" t="str">
            <v>HOGAR COMUNITARIO - FAMI</v>
          </cell>
          <cell r="M683" t="str">
            <v>C-320-1504-4-0-10</v>
          </cell>
          <cell r="N683" t="str">
            <v>HCB - FAMI.</v>
          </cell>
          <cell r="O683">
            <v>5</v>
          </cell>
          <cell r="P683">
            <v>65</v>
          </cell>
          <cell r="Q683">
            <v>130</v>
          </cell>
          <cell r="R683">
            <v>986.70001220703125</v>
          </cell>
          <cell r="S683">
            <v>0</v>
          </cell>
          <cell r="T683">
            <v>89.699996948242188</v>
          </cell>
          <cell r="U683">
            <v>89.699996948242188</v>
          </cell>
          <cell r="V683">
            <v>89.699996948242188</v>
          </cell>
          <cell r="W683">
            <v>89.699996948242188</v>
          </cell>
          <cell r="X683">
            <v>89.699996948242188</v>
          </cell>
          <cell r="Y683">
            <v>89.699996948242188</v>
          </cell>
          <cell r="Z683">
            <v>89.699996948242188</v>
          </cell>
          <cell r="AA683">
            <v>89.699996948242188</v>
          </cell>
          <cell r="AB683">
            <v>89.699996948242188</v>
          </cell>
          <cell r="AC683">
            <v>89.699996948242188</v>
          </cell>
          <cell r="AD683">
            <v>89.699996948242188</v>
          </cell>
          <cell r="AE683">
            <v>47707</v>
          </cell>
          <cell r="AF683" t="str">
            <v>SANTA ANA</v>
          </cell>
          <cell r="AG683" t="str">
            <v>Unidades Servicios</v>
          </cell>
          <cell r="AH683" t="str">
            <v>NO</v>
          </cell>
        </row>
        <row r="684">
          <cell r="F684">
            <v>4708707268</v>
          </cell>
          <cell r="G684" t="str">
            <v>HCB SAN FERNANDO</v>
          </cell>
          <cell r="H684" t="str">
            <v>UBALDINA   JIMENEZ ALVARINO</v>
          </cell>
          <cell r="I684" t="str">
            <v>Carrera 5A-99 - San Fernando</v>
          </cell>
          <cell r="J684" t="str">
            <v xml:space="preserve"> 3135802459</v>
          </cell>
          <cell r="K684" t="str">
            <v>42000500000102</v>
          </cell>
          <cell r="L684" t="str">
            <v>HCB - FAMILIARES MEDIO TIEMPO</v>
          </cell>
          <cell r="M684" t="str">
            <v>C-320-1504-4-0-12</v>
          </cell>
          <cell r="N684" t="str">
            <v>HCB - TRADICIONALES FAMILIARES MEDIO TIEMPO.</v>
          </cell>
          <cell r="O684">
            <v>10</v>
          </cell>
          <cell r="P684">
            <v>120</v>
          </cell>
          <cell r="Q684">
            <v>120</v>
          </cell>
          <cell r="R684">
            <v>1042.199951171875</v>
          </cell>
          <cell r="S684">
            <v>0</v>
          </cell>
          <cell r="T684">
            <v>145.80000305175781</v>
          </cell>
          <cell r="U684">
            <v>37.799999237060547</v>
          </cell>
          <cell r="V684">
            <v>145.80000305175781</v>
          </cell>
          <cell r="W684">
            <v>46.799999237060547</v>
          </cell>
          <cell r="X684">
            <v>34.200000762939453</v>
          </cell>
          <cell r="Y684">
            <v>37.799999237060547</v>
          </cell>
          <cell r="Z684">
            <v>145.80000305175781</v>
          </cell>
          <cell r="AA684">
            <v>144</v>
          </cell>
          <cell r="AB684">
            <v>147.60000610351562</v>
          </cell>
          <cell r="AC684">
            <v>153</v>
          </cell>
          <cell r="AD684">
            <v>3.5999999046325684</v>
          </cell>
          <cell r="AE684">
            <v>47707</v>
          </cell>
          <cell r="AF684" t="str">
            <v>SANTA ANA</v>
          </cell>
          <cell r="AG684" t="str">
            <v>Unidades Servicios</v>
          </cell>
          <cell r="AH684" t="str">
            <v>NO</v>
          </cell>
        </row>
        <row r="685">
          <cell r="F685">
            <v>4708707269</v>
          </cell>
          <cell r="G685" t="str">
            <v>BODEGA C. ZONAL SANTA ANA</v>
          </cell>
          <cell r="H685" t="str">
            <v>BEREND  VALENCIA CARVAJAL</v>
          </cell>
          <cell r="I685" t="str">
            <v>PLAZA BOYACA - ICBF</v>
          </cell>
          <cell r="J685" t="str">
            <v>3015226887</v>
          </cell>
          <cell r="K685" t="str">
            <v>420003</v>
          </cell>
          <cell r="L685" t="str">
            <v>MATERNO INFANTIL</v>
          </cell>
          <cell r="M685" t="str">
            <v>C-320-1504-4-0-1</v>
          </cell>
          <cell r="N685" t="str">
            <v>MATERNO INFANTIL.</v>
          </cell>
          <cell r="O685">
            <v>8</v>
          </cell>
          <cell r="P685">
            <v>1460</v>
          </cell>
          <cell r="Q685">
            <v>1460</v>
          </cell>
          <cell r="R685">
            <v>23652</v>
          </cell>
          <cell r="S685">
            <v>0</v>
          </cell>
          <cell r="T685">
            <v>0</v>
          </cell>
          <cell r="U685">
            <v>0</v>
          </cell>
          <cell r="V685">
            <v>2628</v>
          </cell>
          <cell r="W685">
            <v>2628</v>
          </cell>
          <cell r="X685">
            <v>2628</v>
          </cell>
          <cell r="Y685">
            <v>2628</v>
          </cell>
          <cell r="Z685">
            <v>2628</v>
          </cell>
          <cell r="AA685">
            <v>2628</v>
          </cell>
          <cell r="AB685">
            <v>2628</v>
          </cell>
          <cell r="AC685">
            <v>2628</v>
          </cell>
          <cell r="AD685">
            <v>2628</v>
          </cell>
          <cell r="AE685">
            <v>47707</v>
          </cell>
          <cell r="AF685" t="str">
            <v>SANTA ANA</v>
          </cell>
          <cell r="AG685" t="str">
            <v>CENTRO ZONAL</v>
          </cell>
          <cell r="AH685" t="str">
            <v>NO</v>
          </cell>
        </row>
        <row r="686">
          <cell r="F686">
            <v>4708707270</v>
          </cell>
          <cell r="G686" t="str">
            <v>HCB AGRUPADO - SANTA ANA</v>
          </cell>
          <cell r="H686" t="str">
            <v>EVELIS  BARROS ALVARADO</v>
          </cell>
          <cell r="I686" t="str">
            <v>BARRIO 20 DE ABRIL</v>
          </cell>
          <cell r="J686" t="str">
            <v xml:space="preserve"> 3125690418</v>
          </cell>
          <cell r="K686" t="str">
            <v>420004</v>
          </cell>
          <cell r="L686" t="str">
            <v>HOGAR COMUNITARIO - FAMI</v>
          </cell>
          <cell r="M686" t="str">
            <v>C-320-1504-4-0-10</v>
          </cell>
          <cell r="N686" t="str">
            <v>HCB - FAMI.</v>
          </cell>
          <cell r="O686">
            <v>14</v>
          </cell>
          <cell r="P686">
            <v>182</v>
          </cell>
          <cell r="Q686">
            <v>364</v>
          </cell>
          <cell r="R686">
            <v>2762.760009765625</v>
          </cell>
          <cell r="S686">
            <v>0</v>
          </cell>
          <cell r="T686">
            <v>251.16000366210937</v>
          </cell>
          <cell r="U686">
            <v>251.16000366210937</v>
          </cell>
          <cell r="V686">
            <v>251.16000366210937</v>
          </cell>
          <cell r="W686">
            <v>251.16000366210937</v>
          </cell>
          <cell r="X686">
            <v>251.16000366210937</v>
          </cell>
          <cell r="Y686">
            <v>251.16000366210937</v>
          </cell>
          <cell r="Z686">
            <v>251.16000366210937</v>
          </cell>
          <cell r="AA686">
            <v>251.16000366210937</v>
          </cell>
          <cell r="AB686">
            <v>251.16000366210937</v>
          </cell>
          <cell r="AC686">
            <v>251.16000366210937</v>
          </cell>
          <cell r="AD686">
            <v>251.16000366210937</v>
          </cell>
          <cell r="AE686">
            <v>47707</v>
          </cell>
          <cell r="AF686" t="str">
            <v>SANTA ANA</v>
          </cell>
          <cell r="AG686" t="str">
            <v>Unidades Servicios</v>
          </cell>
          <cell r="AH686" t="str">
            <v>NO</v>
          </cell>
        </row>
        <row r="687">
          <cell r="F687">
            <v>4708707270</v>
          </cell>
          <cell r="G687" t="str">
            <v>HCB AGRUPADO - SANTA ANA</v>
          </cell>
          <cell r="H687" t="str">
            <v>EVELIS  BARROS ALVARADO</v>
          </cell>
          <cell r="I687" t="str">
            <v>BARRIO 20 DE ABRIL</v>
          </cell>
          <cell r="J687" t="str">
            <v xml:space="preserve"> 3125690418</v>
          </cell>
          <cell r="K687" t="str">
            <v>42000500000102</v>
          </cell>
          <cell r="L687" t="str">
            <v>HCB - FAMILIARES MEDIO TIEMPO</v>
          </cell>
          <cell r="M687" t="str">
            <v>C-320-1504-4-0-12</v>
          </cell>
          <cell r="N687" t="str">
            <v>HCB - TRADICIONALES FAMILIARES MEDIO TIEMPO.</v>
          </cell>
          <cell r="O687">
            <v>23</v>
          </cell>
          <cell r="P687">
            <v>276</v>
          </cell>
          <cell r="Q687">
            <v>276</v>
          </cell>
          <cell r="R687">
            <v>2397.06005859375</v>
          </cell>
          <cell r="S687">
            <v>0</v>
          </cell>
          <cell r="T687">
            <v>335.33999633789062</v>
          </cell>
          <cell r="U687">
            <v>86.94000244140625</v>
          </cell>
          <cell r="V687">
            <v>335.33999633789062</v>
          </cell>
          <cell r="W687">
            <v>107.63999938964844</v>
          </cell>
          <cell r="X687">
            <v>78.660003662109375</v>
          </cell>
          <cell r="Y687">
            <v>86.94000244140625</v>
          </cell>
          <cell r="Z687">
            <v>335.33999633789062</v>
          </cell>
          <cell r="AA687">
            <v>331.20001220703125</v>
          </cell>
          <cell r="AB687">
            <v>339.48001098632812</v>
          </cell>
          <cell r="AC687">
            <v>351.89999389648437</v>
          </cell>
          <cell r="AD687">
            <v>8.2799997329711914</v>
          </cell>
          <cell r="AE687">
            <v>47707</v>
          </cell>
          <cell r="AF687" t="str">
            <v>SANTA ANA</v>
          </cell>
          <cell r="AG687" t="str">
            <v>Unidades Servicios</v>
          </cell>
          <cell r="AH687" t="str">
            <v>NO</v>
          </cell>
        </row>
        <row r="688">
          <cell r="F688">
            <v>4708707270</v>
          </cell>
          <cell r="G688" t="str">
            <v>HCB AGRUPADO - SANTA ANA</v>
          </cell>
          <cell r="H688" t="str">
            <v>EVELIS  BARROS ALVARADO</v>
          </cell>
          <cell r="I688" t="str">
            <v>BARRIO 20 DE ABRIL</v>
          </cell>
          <cell r="J688" t="str">
            <v xml:space="preserve"> 3125690418</v>
          </cell>
          <cell r="K688" t="str">
            <v>42000500000301</v>
          </cell>
          <cell r="L688" t="str">
            <v>HCB - GRUPALES TIEMPO COMPLETO</v>
          </cell>
          <cell r="M688" t="str">
            <v>C-320-1504-4-0-15</v>
          </cell>
          <cell r="N688" t="str">
            <v>HCB - TRADICIONAL AGRUPADOS TIEMPO COMPLETO.</v>
          </cell>
          <cell r="O688">
            <v>1</v>
          </cell>
          <cell r="P688">
            <v>72</v>
          </cell>
          <cell r="Q688">
            <v>72</v>
          </cell>
          <cell r="R688">
            <v>311.04000854492188</v>
          </cell>
          <cell r="S688">
            <v>0</v>
          </cell>
          <cell r="T688">
            <v>87.480003356933594</v>
          </cell>
          <cell r="U688">
            <v>22.680000305175781</v>
          </cell>
          <cell r="V688">
            <v>92.879997253417969</v>
          </cell>
          <cell r="W688">
            <v>28.079999923706055</v>
          </cell>
          <cell r="X688">
            <v>79.919998168945313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47707</v>
          </cell>
          <cell r="AF688" t="str">
            <v>SANTA ANA</v>
          </cell>
          <cell r="AG688" t="str">
            <v>Unidades Servicios</v>
          </cell>
          <cell r="AH688" t="str">
            <v>NO</v>
          </cell>
        </row>
        <row r="689">
          <cell r="F689">
            <v>4708707270</v>
          </cell>
          <cell r="G689" t="str">
            <v>HCB AGRUPADO - SANTA ANA</v>
          </cell>
          <cell r="H689" t="str">
            <v>EVELIS  BARROS ALVARADO</v>
          </cell>
          <cell r="I689" t="str">
            <v>BARRIO 20 DE ABRIL</v>
          </cell>
          <cell r="J689" t="str">
            <v xml:space="preserve"> 3125690418</v>
          </cell>
          <cell r="K689" t="str">
            <v>420026000001</v>
          </cell>
          <cell r="L689" t="str">
            <v>POR CONDICIONES DE AMENAZA O VULNERACION - Hog. Sustitutos ICBF</v>
          </cell>
          <cell r="M689" t="str">
            <v>C-320-1504-7-0-2-2</v>
          </cell>
          <cell r="N689" t="str">
            <v>HOGARES SUSTITUTOS ICBF.</v>
          </cell>
          <cell r="O689">
            <v>1</v>
          </cell>
          <cell r="P689">
            <v>1</v>
          </cell>
          <cell r="Q689">
            <v>1</v>
          </cell>
          <cell r="R689">
            <v>10.800000190734863</v>
          </cell>
          <cell r="S689">
            <v>0.89999997615814209</v>
          </cell>
          <cell r="T689">
            <v>0.89999997615814209</v>
          </cell>
          <cell r="U689">
            <v>0.89999997615814209</v>
          </cell>
          <cell r="V689">
            <v>0.89999997615814209</v>
          </cell>
          <cell r="W689">
            <v>0.89999997615814209</v>
          </cell>
          <cell r="X689">
            <v>0.89999997615814209</v>
          </cell>
          <cell r="Y689">
            <v>0.89999997615814209</v>
          </cell>
          <cell r="Z689">
            <v>0.89999997615814209</v>
          </cell>
          <cell r="AA689">
            <v>0.89999997615814209</v>
          </cell>
          <cell r="AB689">
            <v>0.89999997615814209</v>
          </cell>
          <cell r="AC689">
            <v>0.89999997615814209</v>
          </cell>
          <cell r="AD689">
            <v>0.89999997615814209</v>
          </cell>
          <cell r="AE689">
            <v>47707</v>
          </cell>
          <cell r="AF689" t="str">
            <v>SANTA ANA</v>
          </cell>
          <cell r="AG689" t="str">
            <v>Unidades Servicios</v>
          </cell>
          <cell r="AH689" t="str">
            <v>NO</v>
          </cell>
        </row>
        <row r="690">
          <cell r="F690">
            <v>4708707271</v>
          </cell>
          <cell r="G690" t="str">
            <v>BODEGA ALCALDIA - SANTA ANA</v>
          </cell>
          <cell r="H690" t="str">
            <v>JUAN FRANCISCO MANCERA CUDRIZ</v>
          </cell>
          <cell r="I690" t="str">
            <v>CALLE 2 CENTRO ALCALDIA MUNICIPAL DE SANTA ANA</v>
          </cell>
          <cell r="J690" t="str">
            <v>3145948688</v>
          </cell>
          <cell r="K690" t="str">
            <v>420015000004</v>
          </cell>
          <cell r="L690" t="str">
            <v>ALMUERZO</v>
          </cell>
          <cell r="M690" t="str">
            <v>C-320-1504-5-0-2</v>
          </cell>
          <cell r="N690" t="str">
            <v>PROGRAMA DE ALIMENTACIÓN ESCOLAR - PAE - ALMUERZO.</v>
          </cell>
          <cell r="O690">
            <v>11</v>
          </cell>
          <cell r="P690">
            <v>1230</v>
          </cell>
          <cell r="Q690">
            <v>1230</v>
          </cell>
          <cell r="R690">
            <v>2214</v>
          </cell>
          <cell r="S690">
            <v>24.600000381469727</v>
          </cell>
          <cell r="T690">
            <v>221.39999389648437</v>
          </cell>
          <cell r="U690">
            <v>258.29998779296875</v>
          </cell>
          <cell r="V690">
            <v>196.80000305175781</v>
          </cell>
          <cell r="W690">
            <v>258.29998779296875</v>
          </cell>
          <cell r="X690">
            <v>172.19999694824219</v>
          </cell>
          <cell r="Y690">
            <v>86.099998474121094</v>
          </cell>
          <cell r="Z690">
            <v>258.29998779296875</v>
          </cell>
          <cell r="AA690">
            <v>246</v>
          </cell>
          <cell r="AB690">
            <v>221.39999389648437</v>
          </cell>
          <cell r="AC690">
            <v>246</v>
          </cell>
          <cell r="AD690">
            <v>24.600000381469727</v>
          </cell>
          <cell r="AE690">
            <v>47707</v>
          </cell>
          <cell r="AF690" t="str">
            <v>SANTA ANA</v>
          </cell>
          <cell r="AG690" t="str">
            <v>Alcaldias,Gobernaciones</v>
          </cell>
          <cell r="AH690" t="str">
            <v>NO</v>
          </cell>
        </row>
        <row r="691">
          <cell r="F691">
            <v>4708707271</v>
          </cell>
          <cell r="G691" t="str">
            <v>BODEGA ALCALDIA - SANTA ANA</v>
          </cell>
          <cell r="H691" t="str">
            <v>JUAN FRANCISCO MANCERA CUDRIZ</v>
          </cell>
          <cell r="I691" t="str">
            <v>CALLE 2 CENTRO ALCALDIA MUNICIPAL DE SANTA ANA</v>
          </cell>
          <cell r="J691" t="str">
            <v>3145948688</v>
          </cell>
          <cell r="K691" t="str">
            <v>420015000005</v>
          </cell>
          <cell r="L691" t="str">
            <v>DESAYUNO</v>
          </cell>
          <cell r="M691" t="str">
            <v>C-320-1504-5-0-1</v>
          </cell>
          <cell r="N691" t="str">
            <v>PROGRAMA DE ALIMENTACIÓN ESCOLAR - PAE - DESAYUNO.</v>
          </cell>
          <cell r="O691">
            <v>24</v>
          </cell>
          <cell r="P691">
            <v>2917</v>
          </cell>
          <cell r="Q691">
            <v>2917</v>
          </cell>
          <cell r="R691">
            <v>5250.60009765625</v>
          </cell>
          <cell r="S691">
            <v>58.340000152587891</v>
          </cell>
          <cell r="T691">
            <v>525.05999755859375</v>
          </cell>
          <cell r="U691">
            <v>612.57000732421875</v>
          </cell>
          <cell r="V691">
            <v>466.72000122070312</v>
          </cell>
          <cell r="W691">
            <v>612.57000732421875</v>
          </cell>
          <cell r="X691">
            <v>408.3800048828125</v>
          </cell>
          <cell r="Y691">
            <v>204.19000244140625</v>
          </cell>
          <cell r="Z691">
            <v>612.57000732421875</v>
          </cell>
          <cell r="AA691">
            <v>583.4000244140625</v>
          </cell>
          <cell r="AB691">
            <v>525.05999755859375</v>
          </cell>
          <cell r="AC691">
            <v>583.4000244140625</v>
          </cell>
          <cell r="AD691">
            <v>58.340000152587891</v>
          </cell>
          <cell r="AE691">
            <v>47707</v>
          </cell>
          <cell r="AF691" t="str">
            <v>SANTA ANA</v>
          </cell>
          <cell r="AG691" t="str">
            <v>Alcaldias,Gobernaciones</v>
          </cell>
          <cell r="AH691" t="str">
            <v>NO</v>
          </cell>
        </row>
        <row r="692">
          <cell r="F692">
            <v>4708707272</v>
          </cell>
          <cell r="G692" t="str">
            <v>HCB JARABA</v>
          </cell>
          <cell r="H692" t="str">
            <v>MERLY  VERGARA PEREZ</v>
          </cell>
          <cell r="I692" t="str">
            <v>CALLE PRINCIPAL</v>
          </cell>
          <cell r="J692" t="str">
            <v xml:space="preserve"> 3126830005</v>
          </cell>
          <cell r="K692" t="str">
            <v>42000500000102</v>
          </cell>
          <cell r="L692" t="str">
            <v>HCB - FAMILIARES MEDIO TIEMPO</v>
          </cell>
          <cell r="M692" t="str">
            <v>C-320-1504-4-0-12</v>
          </cell>
          <cell r="N692" t="str">
            <v>HCB - TRADICIONALES FAMILIARES MEDIO TIEMPO.</v>
          </cell>
          <cell r="O692">
            <v>5</v>
          </cell>
          <cell r="P692">
            <v>60</v>
          </cell>
          <cell r="Q692">
            <v>60</v>
          </cell>
          <cell r="R692">
            <v>521.0999755859375</v>
          </cell>
          <cell r="S692">
            <v>0</v>
          </cell>
          <cell r="T692">
            <v>72.900001525878906</v>
          </cell>
          <cell r="U692">
            <v>18.899999618530273</v>
          </cell>
          <cell r="V692">
            <v>72.900001525878906</v>
          </cell>
          <cell r="W692">
            <v>23.399999618530273</v>
          </cell>
          <cell r="X692">
            <v>17.100000381469727</v>
          </cell>
          <cell r="Y692">
            <v>18.899999618530273</v>
          </cell>
          <cell r="Z692">
            <v>72.900001525878906</v>
          </cell>
          <cell r="AA692">
            <v>72</v>
          </cell>
          <cell r="AB692">
            <v>73.800003051757812</v>
          </cell>
          <cell r="AC692">
            <v>76.5</v>
          </cell>
          <cell r="AD692">
            <v>1.7999999523162842</v>
          </cell>
          <cell r="AE692">
            <v>47707</v>
          </cell>
          <cell r="AF692" t="str">
            <v>SANTA ANA</v>
          </cell>
          <cell r="AG692" t="str">
            <v>Unidades Servicios</v>
          </cell>
          <cell r="AH692" t="str">
            <v>NO</v>
          </cell>
        </row>
        <row r="693">
          <cell r="F693">
            <v>4708707275</v>
          </cell>
          <cell r="G693" t="str">
            <v>HOGAR INFANTIL SANTA ANA</v>
          </cell>
          <cell r="H693" t="str">
            <v>YINA   ELITIM  PABA</v>
          </cell>
          <cell r="I693" t="str">
            <v>CRA. 5 A BARRIO SANTANDER</v>
          </cell>
          <cell r="J693" t="str">
            <v>0956837027</v>
          </cell>
          <cell r="K693" t="str">
            <v>420006</v>
          </cell>
          <cell r="L693" t="str">
            <v>HOGARES INFANTILES</v>
          </cell>
          <cell r="M693" t="str">
            <v>C-320-1504-4-0-19</v>
          </cell>
          <cell r="N693" t="str">
            <v>HOGARES INFANTILES.</v>
          </cell>
          <cell r="O693">
            <v>1</v>
          </cell>
          <cell r="P693">
            <v>60</v>
          </cell>
          <cell r="Q693">
            <v>60</v>
          </cell>
          <cell r="R693">
            <v>162.89999389648437</v>
          </cell>
          <cell r="S693">
            <v>0</v>
          </cell>
          <cell r="T693">
            <v>18.899999618530273</v>
          </cell>
          <cell r="U693">
            <v>18.899999618530273</v>
          </cell>
          <cell r="V693">
            <v>17.100000381469727</v>
          </cell>
          <cell r="W693">
            <v>72.900001525878906</v>
          </cell>
          <cell r="X693">
            <v>17.100000381469727</v>
          </cell>
          <cell r="Y693">
            <v>18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47707</v>
          </cell>
          <cell r="AF693" t="str">
            <v>SANTA ANA</v>
          </cell>
          <cell r="AG693" t="str">
            <v>Unidades Servicios</v>
          </cell>
          <cell r="AH693" t="str">
            <v>NO</v>
          </cell>
        </row>
        <row r="694">
          <cell r="F694">
            <v>4708707277</v>
          </cell>
          <cell r="G694" t="str">
            <v>HCB DE PUERTO ARTURO</v>
          </cell>
          <cell r="H694" t="str">
            <v>ZENITH  CONTRERA MACHADO</v>
          </cell>
          <cell r="I694" t="str">
            <v>A LADO IGLESIA</v>
          </cell>
          <cell r="J694" t="str">
            <v xml:space="preserve"> </v>
          </cell>
          <cell r="K694" t="str">
            <v>42000500000102</v>
          </cell>
          <cell r="L694" t="str">
            <v>HCB - FAMILIARES MEDIO TIEMPO</v>
          </cell>
          <cell r="M694" t="str">
            <v>C-320-1504-4-0-12</v>
          </cell>
          <cell r="N694" t="str">
            <v>HCB - TRADICIONALES FAMILIARES MEDIO TIEMPO.</v>
          </cell>
          <cell r="O694">
            <v>4</v>
          </cell>
          <cell r="P694">
            <v>48</v>
          </cell>
          <cell r="Q694">
            <v>48</v>
          </cell>
          <cell r="R694">
            <v>416.8800048828125</v>
          </cell>
          <cell r="S694">
            <v>0</v>
          </cell>
          <cell r="T694">
            <v>58.319999694824219</v>
          </cell>
          <cell r="U694">
            <v>15.119999885559082</v>
          </cell>
          <cell r="V694">
            <v>58.319999694824219</v>
          </cell>
          <cell r="W694">
            <v>18.719999313354492</v>
          </cell>
          <cell r="X694">
            <v>13.680000305175781</v>
          </cell>
          <cell r="Y694">
            <v>15.119999885559082</v>
          </cell>
          <cell r="Z694">
            <v>58.319999694824219</v>
          </cell>
          <cell r="AA694">
            <v>57.599998474121094</v>
          </cell>
          <cell r="AB694">
            <v>59.040000915527344</v>
          </cell>
          <cell r="AC694">
            <v>61.200000762939453</v>
          </cell>
          <cell r="AD694">
            <v>1.440000057220459</v>
          </cell>
          <cell r="AE694">
            <v>47703</v>
          </cell>
          <cell r="AF694" t="str">
            <v>SAN ZENÓN</v>
          </cell>
          <cell r="AG694" t="str">
            <v>Unidades Servicios</v>
          </cell>
          <cell r="AH694" t="str">
            <v>SI</v>
          </cell>
        </row>
        <row r="695">
          <cell r="F695">
            <v>4708707279</v>
          </cell>
          <cell r="G695" t="str">
            <v>HCB LA UNION</v>
          </cell>
          <cell r="H695" t="str">
            <v>FE DEL CARMEN NAVARRO ECHAVEZ</v>
          </cell>
          <cell r="I695" t="str">
            <v>SANTA ROSA</v>
          </cell>
          <cell r="J695" t="str">
            <v xml:space="preserve"> </v>
          </cell>
          <cell r="K695" t="str">
            <v>42000500000102</v>
          </cell>
          <cell r="L695" t="str">
            <v>HCB - FAMILIARES MEDIO TIEMPO</v>
          </cell>
          <cell r="M695" t="str">
            <v>C-320-1504-4-0-12</v>
          </cell>
          <cell r="N695" t="str">
            <v>HCB - TRADICIONALES FAMILIARES MEDIO TIEMPO.</v>
          </cell>
          <cell r="O695">
            <v>4</v>
          </cell>
          <cell r="P695">
            <v>48</v>
          </cell>
          <cell r="Q695">
            <v>48</v>
          </cell>
          <cell r="R695">
            <v>416.8800048828125</v>
          </cell>
          <cell r="S695">
            <v>0</v>
          </cell>
          <cell r="T695">
            <v>58.319999694824219</v>
          </cell>
          <cell r="U695">
            <v>15.119999885559082</v>
          </cell>
          <cell r="V695">
            <v>58.319999694824219</v>
          </cell>
          <cell r="W695">
            <v>18.719999313354492</v>
          </cell>
          <cell r="X695">
            <v>13.680000305175781</v>
          </cell>
          <cell r="Y695">
            <v>15.119999885559082</v>
          </cell>
          <cell r="Z695">
            <v>58.319999694824219</v>
          </cell>
          <cell r="AA695">
            <v>57.599998474121094</v>
          </cell>
          <cell r="AB695">
            <v>59.040000915527344</v>
          </cell>
          <cell r="AC695">
            <v>61.200000762939453</v>
          </cell>
          <cell r="AD695">
            <v>1.440000057220459</v>
          </cell>
          <cell r="AE695">
            <v>47703</v>
          </cell>
          <cell r="AF695" t="str">
            <v>SAN ZENÓN</v>
          </cell>
          <cell r="AG695" t="str">
            <v>Unidades Servicios</v>
          </cell>
          <cell r="AH695" t="str">
            <v>SI</v>
          </cell>
        </row>
        <row r="696">
          <cell r="F696">
            <v>4708720282</v>
          </cell>
          <cell r="G696" t="str">
            <v>H.C.B AGRUPADO SAN PEDRO</v>
          </cell>
          <cell r="H696" t="str">
            <v>ZOBEIDA  RAMIREZ GARCIA</v>
          </cell>
          <cell r="I696" t="str">
            <v>HOGAR AGRUPADO DE SAN PEDRO</v>
          </cell>
          <cell r="J696" t="str">
            <v>3126632779</v>
          </cell>
          <cell r="K696" t="str">
            <v>42000500000301</v>
          </cell>
          <cell r="L696" t="str">
            <v>HCB - GRUPALES TIEMPO COMPLETO</v>
          </cell>
          <cell r="M696" t="str">
            <v>C-320-1504-4-0-15</v>
          </cell>
          <cell r="N696" t="str">
            <v>HCB - TRADICIONAL AGRUPADOS TIEMPO COMPLETO.</v>
          </cell>
          <cell r="O696">
            <v>1</v>
          </cell>
          <cell r="P696">
            <v>72</v>
          </cell>
          <cell r="Q696">
            <v>72</v>
          </cell>
          <cell r="R696">
            <v>318.239990234375</v>
          </cell>
          <cell r="S696">
            <v>0</v>
          </cell>
          <cell r="T696">
            <v>87.480003356933594</v>
          </cell>
          <cell r="U696">
            <v>22.680000305175781</v>
          </cell>
          <cell r="V696">
            <v>96.480003356933594</v>
          </cell>
          <cell r="W696">
            <v>31.680000305175781</v>
          </cell>
          <cell r="X696">
            <v>79.919998168945313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47720</v>
          </cell>
          <cell r="AF696" t="str">
            <v>SANTA BÁRBARA DE PINTO</v>
          </cell>
          <cell r="AG696" t="str">
            <v>Unidades Servicios</v>
          </cell>
          <cell r="AH696" t="str">
            <v>SI</v>
          </cell>
        </row>
        <row r="697">
          <cell r="F697">
            <v>4708720283</v>
          </cell>
          <cell r="G697" t="str">
            <v>HCB AGRUPADO VELADERO</v>
          </cell>
          <cell r="H697" t="str">
            <v>SARA ISABEL LOPEZ AGUILAR</v>
          </cell>
          <cell r="I697" t="str">
            <v>CORREGIMIENTO VELADERO</v>
          </cell>
          <cell r="J697" t="str">
            <v xml:space="preserve"> 3135696232</v>
          </cell>
          <cell r="K697" t="str">
            <v>42000500000301</v>
          </cell>
          <cell r="L697" t="str">
            <v>HCB - GRUPALES TIEMPO COMPLETO</v>
          </cell>
          <cell r="M697" t="str">
            <v>C-320-1504-4-0-15</v>
          </cell>
          <cell r="N697" t="str">
            <v>HCB - TRADICIONAL AGRUPADOS TIEMPO COMPLETO.</v>
          </cell>
          <cell r="O697">
            <v>1</v>
          </cell>
          <cell r="P697">
            <v>48</v>
          </cell>
          <cell r="Q697">
            <v>48</v>
          </cell>
          <cell r="R697">
            <v>218.16000366210937</v>
          </cell>
          <cell r="S697">
            <v>0</v>
          </cell>
          <cell r="T697">
            <v>58.319999694824219</v>
          </cell>
          <cell r="U697">
            <v>15.119999885559082</v>
          </cell>
          <cell r="V697">
            <v>67.319999694824219</v>
          </cell>
          <cell r="W697">
            <v>24.120000839233398</v>
          </cell>
          <cell r="X697">
            <v>53.279998779296875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47720</v>
          </cell>
          <cell r="AF697" t="str">
            <v>SANTA BÁRBARA DE PINTO</v>
          </cell>
          <cell r="AG697" t="str">
            <v>Unidades Servicios</v>
          </cell>
          <cell r="AH697" t="str">
            <v>NO</v>
          </cell>
        </row>
        <row r="698">
          <cell r="F698">
            <v>4708720284</v>
          </cell>
          <cell r="G698" t="str">
            <v>HCB MULTIPLE PINTO</v>
          </cell>
          <cell r="H698" t="str">
            <v>LILIAN    DE JESUS OLIVERA  PADILLA</v>
          </cell>
          <cell r="I698" t="str">
            <v>PINTO NUEVO</v>
          </cell>
          <cell r="J698" t="str">
            <v>3205174691</v>
          </cell>
          <cell r="K698" t="str">
            <v>420004</v>
          </cell>
          <cell r="L698" t="str">
            <v>HOGAR COMUNITARIO - FAMI</v>
          </cell>
          <cell r="M698" t="str">
            <v>C-320-1504-4-0-10</v>
          </cell>
          <cell r="N698" t="str">
            <v>HCB - FAMI.</v>
          </cell>
          <cell r="O698">
            <v>5</v>
          </cell>
          <cell r="P698">
            <v>65</v>
          </cell>
          <cell r="Q698">
            <v>130</v>
          </cell>
          <cell r="R698">
            <v>986.70001220703125</v>
          </cell>
          <cell r="S698">
            <v>0</v>
          </cell>
          <cell r="T698">
            <v>89.699996948242188</v>
          </cell>
          <cell r="U698">
            <v>89.699996948242188</v>
          </cell>
          <cell r="V698">
            <v>89.699996948242188</v>
          </cell>
          <cell r="W698">
            <v>89.699996948242188</v>
          </cell>
          <cell r="X698">
            <v>89.699996948242188</v>
          </cell>
          <cell r="Y698">
            <v>89.699996948242188</v>
          </cell>
          <cell r="Z698">
            <v>89.699996948242188</v>
          </cell>
          <cell r="AA698">
            <v>89.699996948242188</v>
          </cell>
          <cell r="AB698">
            <v>89.699996948242188</v>
          </cell>
          <cell r="AC698">
            <v>89.699996948242188</v>
          </cell>
          <cell r="AD698">
            <v>89.699996948242188</v>
          </cell>
          <cell r="AE698">
            <v>47720</v>
          </cell>
          <cell r="AF698" t="str">
            <v>SANTA BÁRBARA DE PINTO</v>
          </cell>
          <cell r="AG698" t="str">
            <v>Unidades Servicios</v>
          </cell>
          <cell r="AH698" t="str">
            <v>SI</v>
          </cell>
        </row>
        <row r="699">
          <cell r="F699">
            <v>4708720284</v>
          </cell>
          <cell r="G699" t="str">
            <v>HCB MULTIPLE PINTO</v>
          </cell>
          <cell r="H699" t="str">
            <v>LILIAN    DE JESUS OLIVERA  PADILLA</v>
          </cell>
          <cell r="I699" t="str">
            <v>PINTO NUEVO</v>
          </cell>
          <cell r="J699" t="str">
            <v>3205174691</v>
          </cell>
          <cell r="K699" t="str">
            <v>42000500000102</v>
          </cell>
          <cell r="L699" t="str">
            <v>HCB - FAMILIARES MEDIO TIEMPO</v>
          </cell>
          <cell r="M699" t="str">
            <v>C-320-1504-4-0-12</v>
          </cell>
          <cell r="N699" t="str">
            <v>HCB - TRADICIONALES FAMILIARES MEDIO TIEMPO.</v>
          </cell>
          <cell r="O699">
            <v>2</v>
          </cell>
          <cell r="P699">
            <v>24</v>
          </cell>
          <cell r="Q699">
            <v>24</v>
          </cell>
          <cell r="R699">
            <v>208.44000244140625</v>
          </cell>
          <cell r="S699">
            <v>0</v>
          </cell>
          <cell r="T699">
            <v>29.159999847412109</v>
          </cell>
          <cell r="U699">
            <v>7.559999942779541</v>
          </cell>
          <cell r="V699">
            <v>29.159999847412109</v>
          </cell>
          <cell r="W699">
            <v>9.3599996566772461</v>
          </cell>
          <cell r="X699">
            <v>6.8400001525878906</v>
          </cell>
          <cell r="Y699">
            <v>7.559999942779541</v>
          </cell>
          <cell r="Z699">
            <v>29.159999847412109</v>
          </cell>
          <cell r="AA699">
            <v>28.799999237060547</v>
          </cell>
          <cell r="AB699">
            <v>29.520000457763672</v>
          </cell>
          <cell r="AC699">
            <v>30.600000381469727</v>
          </cell>
          <cell r="AD699">
            <v>0.72000002861022949</v>
          </cell>
          <cell r="AE699">
            <v>47720</v>
          </cell>
          <cell r="AF699" t="str">
            <v>SANTA BÁRBARA DE PINTO</v>
          </cell>
          <cell r="AG699" t="str">
            <v>Unidades Servicios</v>
          </cell>
          <cell r="AH699" t="str">
            <v>SI</v>
          </cell>
        </row>
        <row r="700">
          <cell r="F700">
            <v>4708720284</v>
          </cell>
          <cell r="G700" t="str">
            <v>HCB MULTIPLE PINTO</v>
          </cell>
          <cell r="H700" t="str">
            <v>LILIAN    DE JESUS OLIVERA  PADILLA</v>
          </cell>
          <cell r="I700" t="str">
            <v>PINTO NUEVO</v>
          </cell>
          <cell r="J700" t="str">
            <v>3205174691</v>
          </cell>
          <cell r="K700" t="str">
            <v>42000500000201</v>
          </cell>
          <cell r="L700" t="str">
            <v>HCB - MULTIPLES TIEMPO COMPLETO</v>
          </cell>
          <cell r="M700" t="str">
            <v>C-320-1504-4-0-13</v>
          </cell>
          <cell r="N700" t="str">
            <v>HCB - TRADICIONAL MÚLTIPLE TIEMPO COMPLETO.</v>
          </cell>
          <cell r="O700">
            <v>1</v>
          </cell>
          <cell r="P700">
            <v>120</v>
          </cell>
          <cell r="Q700">
            <v>120</v>
          </cell>
          <cell r="R700">
            <v>509.39999389648437</v>
          </cell>
          <cell r="S700">
            <v>0</v>
          </cell>
          <cell r="T700">
            <v>145.80000305175781</v>
          </cell>
          <cell r="U700">
            <v>37.799999237060547</v>
          </cell>
          <cell r="V700">
            <v>145.80000305175781</v>
          </cell>
          <cell r="W700">
            <v>46.799999237060547</v>
          </cell>
          <cell r="X700">
            <v>133.19999694824219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47720</v>
          </cell>
          <cell r="AF700" t="str">
            <v>SANTA BÁRBARA DE PINTO</v>
          </cell>
          <cell r="AG700" t="str">
            <v>Unidades Servicios</v>
          </cell>
          <cell r="AH700" t="str">
            <v>SI</v>
          </cell>
        </row>
        <row r="701">
          <cell r="F701">
            <v>4708720285</v>
          </cell>
          <cell r="G701" t="str">
            <v>Alcaldia Municipal</v>
          </cell>
          <cell r="H701" t="str">
            <v>CAMILO ALFONSO NAVARRO ANDRADE</v>
          </cell>
          <cell r="I701" t="str">
            <v>BARRIO PINTO NUEVO ALCALDIA MUNICIPAL</v>
          </cell>
          <cell r="J701" t="str">
            <v>3126226782</v>
          </cell>
          <cell r="K701" t="str">
            <v>420003</v>
          </cell>
          <cell r="L701" t="str">
            <v>MATERNO INFANTIL</v>
          </cell>
          <cell r="M701" t="str">
            <v>C-320-1504-4-0-1</v>
          </cell>
          <cell r="N701" t="str">
            <v>MATERNO INFANTIL.</v>
          </cell>
          <cell r="O701">
            <v>6</v>
          </cell>
          <cell r="P701">
            <v>669</v>
          </cell>
          <cell r="Q701">
            <v>669</v>
          </cell>
          <cell r="R701">
            <v>10837.7998046875</v>
          </cell>
          <cell r="S701">
            <v>0</v>
          </cell>
          <cell r="T701">
            <v>0</v>
          </cell>
          <cell r="U701">
            <v>0</v>
          </cell>
          <cell r="V701">
            <v>1204.199951171875</v>
          </cell>
          <cell r="W701">
            <v>1204.199951171875</v>
          </cell>
          <cell r="X701">
            <v>1204.199951171875</v>
          </cell>
          <cell r="Y701">
            <v>1204.199951171875</v>
          </cell>
          <cell r="Z701">
            <v>1204.199951171875</v>
          </cell>
          <cell r="AA701">
            <v>1204.199951171875</v>
          </cell>
          <cell r="AB701">
            <v>1204.199951171875</v>
          </cell>
          <cell r="AC701">
            <v>1204.199951171875</v>
          </cell>
          <cell r="AD701">
            <v>1204.199951171875</v>
          </cell>
          <cell r="AE701">
            <v>47720</v>
          </cell>
          <cell r="AF701" t="str">
            <v>SANTA BÁRBARA DE PINTO</v>
          </cell>
          <cell r="AG701" t="str">
            <v>Alcaldias,Gobernaciones</v>
          </cell>
          <cell r="AH701" t="str">
            <v>SI</v>
          </cell>
        </row>
        <row r="702">
          <cell r="F702">
            <v>4708720285</v>
          </cell>
          <cell r="G702" t="str">
            <v>Alcaldia Municipal</v>
          </cell>
          <cell r="H702" t="str">
            <v>CAMILO ALFONSO NAVARRO ANDRADE</v>
          </cell>
          <cell r="I702" t="str">
            <v>BARRIO PINTO NUEVO ALCALDIA MUNICIPAL</v>
          </cell>
          <cell r="J702" t="str">
            <v>3126226782</v>
          </cell>
          <cell r="K702" t="str">
            <v>420015000004</v>
          </cell>
          <cell r="L702" t="str">
            <v>ALMUERZO</v>
          </cell>
          <cell r="M702" t="str">
            <v>C-320-1504-5-0-2</v>
          </cell>
          <cell r="N702" t="str">
            <v>PROGRAMA DE ALIMENTACIÓN ESCOLAR - PAE - ALMUERZO.</v>
          </cell>
          <cell r="O702">
            <v>5</v>
          </cell>
          <cell r="P702">
            <v>474</v>
          </cell>
          <cell r="Q702">
            <v>474</v>
          </cell>
          <cell r="R702">
            <v>853.20001220703125</v>
          </cell>
          <cell r="S702">
            <v>9.4799995422363281</v>
          </cell>
          <cell r="T702">
            <v>85.319999694824219</v>
          </cell>
          <cell r="U702">
            <v>99.540000915527344</v>
          </cell>
          <cell r="V702">
            <v>75.839996337890625</v>
          </cell>
          <cell r="W702">
            <v>99.540000915527344</v>
          </cell>
          <cell r="X702">
            <v>66.360000610351562</v>
          </cell>
          <cell r="Y702">
            <v>33.180000305175781</v>
          </cell>
          <cell r="Z702">
            <v>99.540000915527344</v>
          </cell>
          <cell r="AA702">
            <v>94.800003051757812</v>
          </cell>
          <cell r="AB702">
            <v>85.319999694824219</v>
          </cell>
          <cell r="AC702">
            <v>94.800003051757812</v>
          </cell>
          <cell r="AD702">
            <v>9.4799995422363281</v>
          </cell>
          <cell r="AE702">
            <v>47720</v>
          </cell>
          <cell r="AF702" t="str">
            <v>SANTA BÁRBARA DE PINTO</v>
          </cell>
          <cell r="AG702" t="str">
            <v>Alcaldias,Gobernaciones</v>
          </cell>
          <cell r="AH702" t="str">
            <v>SI</v>
          </cell>
        </row>
        <row r="703">
          <cell r="F703">
            <v>4708720285</v>
          </cell>
          <cell r="G703" t="str">
            <v>Alcaldia Municipal</v>
          </cell>
          <cell r="H703" t="str">
            <v>CAMILO ALFONSO NAVARRO ANDRADE</v>
          </cell>
          <cell r="I703" t="str">
            <v>BARRIO PINTO NUEVO ALCALDIA MUNICIPAL</v>
          </cell>
          <cell r="J703" t="str">
            <v>3126226782</v>
          </cell>
          <cell r="K703" t="str">
            <v>420015000005</v>
          </cell>
          <cell r="L703" t="str">
            <v>DESAYUNO</v>
          </cell>
          <cell r="M703" t="str">
            <v>C-320-1504-5-0-1</v>
          </cell>
          <cell r="N703" t="str">
            <v>PROGRAMA DE ALIMENTACIÓN ESCOLAR - PAE - DESAYUNO.</v>
          </cell>
          <cell r="O703">
            <v>10</v>
          </cell>
          <cell r="P703">
            <v>1597</v>
          </cell>
          <cell r="Q703">
            <v>1597</v>
          </cell>
          <cell r="R703">
            <v>2874.60009765625</v>
          </cell>
          <cell r="S703">
            <v>31.940000534057617</v>
          </cell>
          <cell r="T703">
            <v>287.45999145507812</v>
          </cell>
          <cell r="U703">
            <v>335.3699951171875</v>
          </cell>
          <cell r="V703">
            <v>255.52000427246094</v>
          </cell>
          <cell r="W703">
            <v>335.3699951171875</v>
          </cell>
          <cell r="X703">
            <v>223.58000183105469</v>
          </cell>
          <cell r="Y703">
            <v>111.79000091552734</v>
          </cell>
          <cell r="Z703">
            <v>335.3699951171875</v>
          </cell>
          <cell r="AA703">
            <v>319.39999389648438</v>
          </cell>
          <cell r="AB703">
            <v>287.45999145507812</v>
          </cell>
          <cell r="AC703">
            <v>319.39999389648438</v>
          </cell>
          <cell r="AD703">
            <v>31.940000534057617</v>
          </cell>
          <cell r="AE703">
            <v>47720</v>
          </cell>
          <cell r="AF703" t="str">
            <v>SANTA BÁRBARA DE PINTO</v>
          </cell>
          <cell r="AG703" t="str">
            <v>Alcaldias,Gobernaciones</v>
          </cell>
          <cell r="AH703" t="str">
            <v>SI</v>
          </cell>
        </row>
        <row r="704">
          <cell r="F704">
            <v>47692</v>
          </cell>
          <cell r="G704" t="str">
            <v>SAN SEBASTIAN</v>
          </cell>
          <cell r="H704" t="str">
            <v>MAIRA   MONTERO GUTIERREZ</v>
          </cell>
          <cell r="I704" t="str">
            <v>CALLE 7 No.4-27</v>
          </cell>
          <cell r="J704" t="str">
            <v>3114330300</v>
          </cell>
          <cell r="K704" t="str">
            <v>420004</v>
          </cell>
          <cell r="L704" t="str">
            <v>HOGAR COMUNITARIO - FAMI</v>
          </cell>
          <cell r="M704" t="str">
            <v>C-320-1504-4-0-10</v>
          </cell>
          <cell r="N704" t="str">
            <v>HCB - FAMI.</v>
          </cell>
          <cell r="O704">
            <v>13</v>
          </cell>
          <cell r="P704">
            <v>169</v>
          </cell>
          <cell r="Q704">
            <v>338</v>
          </cell>
          <cell r="R704">
            <v>2565.419921875</v>
          </cell>
          <cell r="S704">
            <v>0</v>
          </cell>
          <cell r="T704">
            <v>233.22000122070313</v>
          </cell>
          <cell r="U704">
            <v>233.22000122070313</v>
          </cell>
          <cell r="V704">
            <v>233.22000122070313</v>
          </cell>
          <cell r="W704">
            <v>233.22000122070313</v>
          </cell>
          <cell r="X704">
            <v>233.22000122070313</v>
          </cell>
          <cell r="Y704">
            <v>233.22000122070313</v>
          </cell>
          <cell r="Z704">
            <v>233.22000122070313</v>
          </cell>
          <cell r="AA704">
            <v>233.22000122070313</v>
          </cell>
          <cell r="AB704">
            <v>233.22000122070313</v>
          </cell>
          <cell r="AC704">
            <v>233.22000122070313</v>
          </cell>
          <cell r="AD704">
            <v>233.22000122070313</v>
          </cell>
          <cell r="AE704">
            <v>47692</v>
          </cell>
          <cell r="AF704" t="str">
            <v>SAN SEBASTIÁN DE BUENAVISTA</v>
          </cell>
          <cell r="AG704" t="str">
            <v>Unidades Servicios</v>
          </cell>
          <cell r="AH704" t="str">
            <v>SI</v>
          </cell>
        </row>
        <row r="705">
          <cell r="F705">
            <v>47692</v>
          </cell>
          <cell r="G705" t="str">
            <v>SAN SEBASTIAN</v>
          </cell>
          <cell r="H705" t="str">
            <v>MAIRA   MONTERO GUTIERREZ</v>
          </cell>
          <cell r="I705" t="str">
            <v>CALLE 7 No.4-27</v>
          </cell>
          <cell r="J705" t="str">
            <v>3114330300</v>
          </cell>
          <cell r="K705" t="str">
            <v>42000500000102</v>
          </cell>
          <cell r="L705" t="str">
            <v>HCB - FAMILIARES MEDIO TIEMPO</v>
          </cell>
          <cell r="M705" t="str">
            <v>C-320-1504-4-0-12</v>
          </cell>
          <cell r="N705" t="str">
            <v>HCB - TRADICIONALES FAMILIARES MEDIO TIEMPO.</v>
          </cell>
          <cell r="O705">
            <v>95</v>
          </cell>
          <cell r="P705">
            <v>1140</v>
          </cell>
          <cell r="Q705">
            <v>1140</v>
          </cell>
          <cell r="R705">
            <v>9900.900390625</v>
          </cell>
          <cell r="S705">
            <v>0</v>
          </cell>
          <cell r="T705">
            <v>1385.0999755859375</v>
          </cell>
          <cell r="U705">
            <v>359.10000610351562</v>
          </cell>
          <cell r="V705">
            <v>1385.0999755859375</v>
          </cell>
          <cell r="W705">
            <v>444.60000610351562</v>
          </cell>
          <cell r="X705">
            <v>324.89999389648438</v>
          </cell>
          <cell r="Y705">
            <v>359.10000610351562</v>
          </cell>
          <cell r="Z705">
            <v>1385.0999755859375</v>
          </cell>
          <cell r="AA705">
            <v>1368</v>
          </cell>
          <cell r="AB705">
            <v>1402.199951171875</v>
          </cell>
          <cell r="AC705">
            <v>1453.5</v>
          </cell>
          <cell r="AD705">
            <v>34.200000762939453</v>
          </cell>
          <cell r="AE705">
            <v>47692</v>
          </cell>
          <cell r="AF705" t="str">
            <v>SAN SEBASTIÁN DE BUENAVISTA</v>
          </cell>
          <cell r="AG705" t="str">
            <v>Unidades Servicios</v>
          </cell>
          <cell r="AH705" t="str">
            <v>SI</v>
          </cell>
        </row>
        <row r="706">
          <cell r="F706">
            <v>47692</v>
          </cell>
          <cell r="G706" t="str">
            <v>SAN SEBASTIAN</v>
          </cell>
          <cell r="H706" t="str">
            <v>MAIRA   MONTERO GUTIERREZ</v>
          </cell>
          <cell r="I706" t="str">
            <v>CALLE 7 No.4-27</v>
          </cell>
          <cell r="J706" t="str">
            <v>3114330300</v>
          </cell>
          <cell r="K706" t="str">
            <v>42000500000301</v>
          </cell>
          <cell r="L706" t="str">
            <v>HCB - GRUPALES TIEMPO COMPLETO</v>
          </cell>
          <cell r="M706" t="str">
            <v>C-320-1504-4-0-15</v>
          </cell>
          <cell r="N706" t="str">
            <v>HCB - TRADICIONAL AGRUPADOS TIEMPO COMPLETO.</v>
          </cell>
          <cell r="O706">
            <v>1</v>
          </cell>
          <cell r="P706">
            <v>72</v>
          </cell>
          <cell r="Q706">
            <v>72</v>
          </cell>
          <cell r="R706">
            <v>311.04000854492188</v>
          </cell>
          <cell r="S706">
            <v>0</v>
          </cell>
          <cell r="T706">
            <v>87.480003356933594</v>
          </cell>
          <cell r="U706">
            <v>22.680000305175781</v>
          </cell>
          <cell r="V706">
            <v>92.879997253417969</v>
          </cell>
          <cell r="W706">
            <v>28.079999923706055</v>
          </cell>
          <cell r="X706">
            <v>79.919998168945313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47692</v>
          </cell>
          <cell r="AF706" t="str">
            <v>SAN SEBASTIÁN DE BUENAVISTA</v>
          </cell>
          <cell r="AG706" t="str">
            <v>Unidades Servicios</v>
          </cell>
          <cell r="AH706" t="str">
            <v>SI</v>
          </cell>
        </row>
        <row r="707">
          <cell r="F707">
            <v>47692</v>
          </cell>
          <cell r="G707" t="str">
            <v>SAN SEBASTIAN</v>
          </cell>
          <cell r="H707" t="str">
            <v>MAIRA   MONTERO GUTIERREZ</v>
          </cell>
          <cell r="I707" t="str">
            <v>CALLE 7 No.4-27</v>
          </cell>
          <cell r="J707" t="str">
            <v>3114330300</v>
          </cell>
          <cell r="K707" t="str">
            <v>420015000004</v>
          </cell>
          <cell r="L707" t="str">
            <v>ALMUERZO</v>
          </cell>
          <cell r="M707" t="str">
            <v>C-320-1504-5-0-2</v>
          </cell>
          <cell r="N707" t="str">
            <v>PROGRAMA DE ALIMENTACIÓN ESCOLAR - PAE - ALMUERZO.</v>
          </cell>
          <cell r="O707">
            <v>19</v>
          </cell>
          <cell r="P707">
            <v>1450</v>
          </cell>
          <cell r="Q707">
            <v>1450</v>
          </cell>
          <cell r="R707">
            <v>2610</v>
          </cell>
          <cell r="S707">
            <v>29</v>
          </cell>
          <cell r="T707">
            <v>261</v>
          </cell>
          <cell r="U707">
            <v>304.5</v>
          </cell>
          <cell r="V707">
            <v>232</v>
          </cell>
          <cell r="W707">
            <v>304.5</v>
          </cell>
          <cell r="X707">
            <v>203</v>
          </cell>
          <cell r="Y707">
            <v>101.5</v>
          </cell>
          <cell r="Z707">
            <v>304.5</v>
          </cell>
          <cell r="AA707">
            <v>290</v>
          </cell>
          <cell r="AB707">
            <v>261</v>
          </cell>
          <cell r="AC707">
            <v>290</v>
          </cell>
          <cell r="AD707">
            <v>29</v>
          </cell>
          <cell r="AE707">
            <v>47692</v>
          </cell>
          <cell r="AF707" t="str">
            <v>SAN SEBASTIÁN DE BUENAVISTA</v>
          </cell>
          <cell r="AG707" t="str">
            <v>Unidades Servicios</v>
          </cell>
          <cell r="AH707" t="str">
            <v>SI</v>
          </cell>
        </row>
        <row r="708">
          <cell r="F708">
            <v>47692</v>
          </cell>
          <cell r="G708" t="str">
            <v>SAN SEBASTIAN</v>
          </cell>
          <cell r="H708" t="str">
            <v>MAIRA   MONTERO GUTIERREZ</v>
          </cell>
          <cell r="I708" t="str">
            <v>CALLE 7 No.4-27</v>
          </cell>
          <cell r="J708" t="str">
            <v>3114330300</v>
          </cell>
          <cell r="K708" t="str">
            <v>420015000005</v>
          </cell>
          <cell r="L708" t="str">
            <v>DESAYUNO</v>
          </cell>
          <cell r="M708" t="str">
            <v>C-320-1504-5-0-1</v>
          </cell>
          <cell r="N708" t="str">
            <v>PROGRAMA DE ALIMENTACIÓN ESCOLAR - PAE - DESAYUNO.</v>
          </cell>
          <cell r="O708">
            <v>67</v>
          </cell>
          <cell r="P708">
            <v>2177</v>
          </cell>
          <cell r="Q708">
            <v>2177</v>
          </cell>
          <cell r="R708">
            <v>3918.60009765625</v>
          </cell>
          <cell r="S708">
            <v>43.540000915527344</v>
          </cell>
          <cell r="T708">
            <v>391.8599853515625</v>
          </cell>
          <cell r="U708">
            <v>457.17001342773437</v>
          </cell>
          <cell r="V708">
            <v>348.32000732421875</v>
          </cell>
          <cell r="W708">
            <v>457.17001342773437</v>
          </cell>
          <cell r="X708">
            <v>304.77999877929687</v>
          </cell>
          <cell r="Y708">
            <v>152.38999938964844</v>
          </cell>
          <cell r="Z708">
            <v>457.17001342773437</v>
          </cell>
          <cell r="AA708">
            <v>435.39999389648437</v>
          </cell>
          <cell r="AB708">
            <v>391.8599853515625</v>
          </cell>
          <cell r="AC708">
            <v>435.39999389648437</v>
          </cell>
          <cell r="AD708">
            <v>43.540000915527344</v>
          </cell>
          <cell r="AE708">
            <v>47692</v>
          </cell>
          <cell r="AF708" t="str">
            <v>SAN SEBASTIÁN DE BUENAVISTA</v>
          </cell>
          <cell r="AG708" t="str">
            <v>Unidades Servicios</v>
          </cell>
          <cell r="AH708" t="str">
            <v>SI</v>
          </cell>
        </row>
        <row r="709">
          <cell r="F709">
            <v>47703</v>
          </cell>
          <cell r="G709" t="str">
            <v>HCB AGRUPADO</v>
          </cell>
          <cell r="H709" t="str">
            <v>ENALBA  LEON MARTINEZ</v>
          </cell>
          <cell r="I709" t="str">
            <v xml:space="preserve">CRA 3 No. 7-40 </v>
          </cell>
          <cell r="J709" t="str">
            <v>3114062278</v>
          </cell>
          <cell r="K709" t="str">
            <v>42000500000301</v>
          </cell>
          <cell r="L709" t="str">
            <v>HCB - GRUPALES TIEMPO COMPLETO</v>
          </cell>
          <cell r="M709" t="str">
            <v>C-320-1504-4-0-15</v>
          </cell>
          <cell r="N709" t="str">
            <v>HCB - TRADICIONAL AGRUPADOS TIEMPO COMPLETO.</v>
          </cell>
          <cell r="O709">
            <v>1</v>
          </cell>
          <cell r="P709">
            <v>48</v>
          </cell>
          <cell r="Q709">
            <v>48</v>
          </cell>
          <cell r="R709">
            <v>207.36000061035156</v>
          </cell>
          <cell r="S709">
            <v>0</v>
          </cell>
          <cell r="T709">
            <v>58.319999694824219</v>
          </cell>
          <cell r="U709">
            <v>15.119999885559082</v>
          </cell>
          <cell r="V709">
            <v>61.919998168945313</v>
          </cell>
          <cell r="W709">
            <v>18.719999313354492</v>
          </cell>
          <cell r="X709">
            <v>53.279998779296875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47703</v>
          </cell>
          <cell r="AF709" t="str">
            <v>SAN ZENÓN</v>
          </cell>
          <cell r="AG709" t="str">
            <v>Unidades Servicios</v>
          </cell>
          <cell r="AH709" t="str">
            <v>SI</v>
          </cell>
        </row>
      </sheetData>
      <sheetData sheetId="1"/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enovo User" refreshedDate="41114.785215509262" createdVersion="3" refreshedVersion="3" minRefreshableVersion="3" recordCount="111">
  <cacheSource type="worksheet">
    <worksheetSource name="Tabla1"/>
  </cacheSource>
  <cacheFields count="18">
    <cacheField name="Cód. Regional" numFmtId="0">
      <sharedItems containsSemiMixedTypes="0" containsString="0" containsNumber="1" containsInteger="1" minValue="47" maxValue="47"/>
    </cacheField>
    <cacheField name="Regional" numFmtId="0">
      <sharedItems/>
    </cacheField>
    <cacheField name="Cód. Municipio Punto" numFmtId="0">
      <sharedItems containsSemiMixedTypes="0" containsString="0" containsNumber="1" containsInteger="1" minValue="47001" maxValue="47980"/>
    </cacheField>
    <cacheField name="Municipio Punto" numFmtId="0">
      <sharedItems count="28">
        <s v="SAN SEBASTIÁN DE BUENAVISTA"/>
        <s v="SANTA MARTA"/>
        <s v="CIÉNAGA"/>
        <s v="PUEBLOVIEJO"/>
        <s v="REMOLINO"/>
        <s v="SALAMINA"/>
        <s v="SITIONUEVO"/>
        <s v="ZONA BANANERA"/>
        <s v="EL PIÑON"/>
        <s v="EL RETÉN"/>
        <s v="FUNDACIÓN"/>
        <s v="PIVIJAY"/>
        <s v="ARIGUANÍ"/>
        <s v="CERRO SAN ANTONIO"/>
        <s v="CHIVOLO"/>
        <s v="CONCORDIA"/>
        <s v="NUEVA GRANADA"/>
        <s v="PEDRAZA"/>
        <s v="PLATO"/>
        <s v="SABANAS DE SAN ANGEL"/>
        <s v="TENERIFE"/>
        <s v="ZAPAYÁN"/>
        <s v="EL BANCO"/>
        <s v="GUAMAL"/>
        <s v="PIJIÑO DEL CARMEN"/>
        <s v="SAN ZENÓN"/>
        <s v="SANTA ANA"/>
        <s v="SANTA BÁRBARA DE PINTO"/>
      </sharedItems>
    </cacheField>
    <cacheField name="Centro Zonal" numFmtId="0">
      <sharedItems/>
    </cacheField>
    <cacheField name="Cód. Punto de Entrega" numFmtId="0">
      <sharedItems containsSemiMixedTypes="0" containsString="0" containsNumber="1" containsInteger="1" minValue="47692" maxValue="4708720285"/>
    </cacheField>
    <cacheField name="Punto de Entrega" numFmtId="0">
      <sharedItems/>
    </cacheField>
    <cacheField name="Responsable" numFmtId="0">
      <sharedItems/>
    </cacheField>
    <cacheField name="Dirección" numFmtId="0">
      <sharedItems/>
    </cacheField>
    <cacheField name="Teléfono" numFmtId="0">
      <sharedItems/>
    </cacheField>
    <cacheField name="uniddes" numFmtId="164">
      <sharedItems containsString="0" containsBlank="1" containsNumber="1" containsInteger="1" minValue="2" maxValue="265"/>
    </cacheField>
    <cacheField name="cupos" numFmtId="164">
      <sharedItems containsString="0" containsBlank="1" containsNumber="1" containsInteger="1" minValue="98" maxValue="27757"/>
    </cacheField>
    <cacheField name="usuarios" numFmtId="164">
      <sharedItems containsString="0" containsBlank="1" containsNumber="1" containsInteger="1" minValue="124" maxValue="27983"/>
    </cacheField>
    <cacheField name="Bolsas a enviar" numFmtId="164">
      <sharedItems containsSemiMixedTypes="0" containsString="0" containsNumber="1" containsInteger="1" minValue="25" maxValue="6175"/>
    </cacheField>
    <cacheField name="KILOS a enviar" numFmtId="164">
      <sharedItems containsSemiMixedTypes="0" containsString="0" containsNumber="1" minValue="22.5" maxValue="5557.5"/>
    </cacheField>
    <cacheField name="MES" numFmtId="0">
      <sharedItems count="3">
        <s v="SEPTIEMBRE"/>
        <s v="OCTUBRE"/>
        <s v="NOVIEMBRE"/>
      </sharedItems>
    </cacheField>
    <cacheField name="Categoria" numFmtId="164">
      <sharedItems/>
    </cacheField>
    <cacheField name="LEJANO/DIFICIL ACCESO" numFmtId="164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">
  <r>
    <n v="47"/>
    <s v="MAGDALENA"/>
    <n v="47692"/>
    <x v="0"/>
    <s v="CZ EL BANCO"/>
    <n v="47692"/>
    <s v="SAN SEBASTIAN"/>
    <s v="MAIRA   MONTERO GUTIERREZ"/>
    <s v="CALLE 7 No.4-27"/>
    <s v="3114330300"/>
    <n v="191"/>
    <n v="5038"/>
    <n v="5207"/>
    <n v="1475"/>
    <n v="1327.5"/>
    <x v="0"/>
    <s v="Unidades Servicios"/>
    <s v="SI"/>
  </r>
  <r>
    <n v="47"/>
    <s v="MAGDALENA"/>
    <n v="47001"/>
    <x v="1"/>
    <s v="CZ SANTA MARTA SUR"/>
    <n v="4701001284"/>
    <s v="Bodega ICBF Regional Magdalena"/>
    <s v="Cecilia Mercedes de Andreis"/>
    <s v="Carrera 12 No. 25-55"/>
    <s v="4214762"/>
    <n v="200"/>
    <n v="27757"/>
    <n v="27983"/>
    <n v="6175"/>
    <n v="5557.5"/>
    <x v="0"/>
    <s v="Bodegas Regional"/>
    <s v="NO"/>
  </r>
  <r>
    <n v="47"/>
    <s v="MAGDALENA"/>
    <n v="47001"/>
    <x v="1"/>
    <s v="CZ SANTA MARTA SUR"/>
    <n v="4701001297"/>
    <s v="Jardin Social Maria Eugenia"/>
    <s v="ELIZABETH   SARMIENTO CASTRO"/>
    <s v="Carrera 16ª No. 33-12. Barrio Maria Eugenia"/>
    <s v="4233760"/>
    <n v="2"/>
    <n v="600"/>
    <n v="600"/>
    <n v="100"/>
    <n v="90"/>
    <x v="0"/>
    <s v="Unidades Servicios"/>
    <s v="NO"/>
  </r>
  <r>
    <n v="47"/>
    <s v="MAGDALENA"/>
    <n v="47001"/>
    <x v="1"/>
    <s v="CZ SANTA MARTA SUR"/>
    <n v="4701001310"/>
    <s v="HCB  San pablo"/>
    <s v="Sida  Luz Charris de Karuth"/>
    <s v="Carrera 5 No. 38-31. Barrio San Pablo"/>
    <s v=" 4313024 -3177903281"/>
    <n v="8"/>
    <n v="98"/>
    <n v="124"/>
    <n v="75"/>
    <n v="67.5"/>
    <x v="0"/>
    <s v="Unidades Servicios"/>
    <s v="NO"/>
  </r>
  <r>
    <n v="47"/>
    <s v="MAGDALENA"/>
    <n v="47189"/>
    <x v="2"/>
    <s v="CZ CIENAGA"/>
    <n v="4704189038"/>
    <s v="A.P.F RESGUARDOS INDIGENA"/>
    <s v="MIGUEL  BOLAÑO"/>
    <s v="CASA INDIGENA DE PALMOR"/>
    <s v=" 3205083938"/>
    <n v="3"/>
    <n v="140"/>
    <n v="140"/>
    <n v="50"/>
    <n v="45"/>
    <x v="0"/>
    <s v="Asociaciones Padres de Familia"/>
    <s v="SI"/>
  </r>
  <r>
    <n v="47"/>
    <s v="MAGDALENA"/>
    <n v="47189"/>
    <x v="2"/>
    <s v="CZ CIENAGA"/>
    <n v="4704189081"/>
    <s v="ASOALIMENTARCE"/>
    <s v="DEYBIS JOHAN ROJAS TETE"/>
    <s v="Calle 11 No 11-33"/>
    <s v="3006332009"/>
    <n v="94"/>
    <n v="13770"/>
    <n v="13770"/>
    <n v="3075"/>
    <n v="2767.5"/>
    <x v="0"/>
    <s v="Operadores"/>
    <s v="NO"/>
  </r>
  <r>
    <n v="47"/>
    <s v="MAGDALENA"/>
    <n v="47570"/>
    <x v="3"/>
    <s v="CZ CIENAGA"/>
    <n v="4704570218"/>
    <s v="ALCALDIA MUNICIPAL PUEBLO VIEJO"/>
    <s v="JORGE ELIECER MONTERO"/>
    <s v="Bodega Alcaldia Municipal de Pueblo Viejo"/>
    <s v="3016455409"/>
    <n v="31"/>
    <n v="4572"/>
    <n v="4572"/>
    <n v="975"/>
    <n v="877.5"/>
    <x v="0"/>
    <s v="Alcaldias,Gobernaciones"/>
    <s v="NO"/>
  </r>
  <r>
    <n v="47"/>
    <s v="MAGDALENA"/>
    <n v="47605"/>
    <x v="4"/>
    <s v="CZ CIENAGA"/>
    <n v="4704605230"/>
    <s v="ALCALDIA MUNICIPAL DE REMOLINO"/>
    <s v="DELIDE  PEREZ RUBIANO"/>
    <s v="PALACIO MUNICIPAL"/>
    <s v="3157435720"/>
    <n v="21"/>
    <n v="2192"/>
    <n v="2192"/>
    <n v="450"/>
    <n v="405"/>
    <x v="0"/>
    <s v="Alcaldias,Gobernaciones"/>
    <s v="SI"/>
  </r>
  <r>
    <n v="47"/>
    <s v="MAGDALENA"/>
    <n v="47675"/>
    <x v="5"/>
    <s v="CZ DEL RIO"/>
    <n v="4704675241"/>
    <s v="ALCALDIA MUNICIPAL "/>
    <s v="CARMEN MARIA PEREZ"/>
    <s v="Plaza Principal. Palacio Municipal"/>
    <s v="3145357474"/>
    <n v="7"/>
    <n v="1750"/>
    <n v="1750"/>
    <n v="350"/>
    <n v="315"/>
    <x v="0"/>
    <s v="Alcaldias,Gobernaciones"/>
    <s v="SI"/>
  </r>
  <r>
    <n v="47"/>
    <s v="MAGDALENA"/>
    <n v="47745"/>
    <x v="6"/>
    <s v="CZ CIENAGA"/>
    <n v="4704745399"/>
    <s v="BODEGA ALCALDIA MUNICIPAL SITIONUEVO"/>
    <s v="YUNELY    CAMACHO"/>
    <s v="CALLE PRINCIPAL - Palacio Municipal"/>
    <s v="3145902904"/>
    <n v="26"/>
    <n v="3265"/>
    <n v="3365"/>
    <n v="650"/>
    <n v="585"/>
    <x v="0"/>
    <s v="Alcaldias,Gobernaciones"/>
    <s v="SI"/>
  </r>
  <r>
    <n v="47"/>
    <s v="MAGDALENA"/>
    <n v="47980"/>
    <x v="7"/>
    <s v="CZ CIENAGA"/>
    <n v="4704980415"/>
    <s v="SEVILLA-Alcaldìa Municipal"/>
    <s v="MAIRA  YANCE ARAUJO"/>
    <s v="Bodega Alcaldìa MUnicipal-Palacio."/>
    <s v=" 3157423453"/>
    <n v="62"/>
    <n v="12913"/>
    <n v="12913"/>
    <n v="2800"/>
    <n v="2520"/>
    <x v="0"/>
    <s v="Alcaldias,Gobernaciones"/>
    <s v="NO"/>
  </r>
  <r>
    <n v="47"/>
    <s v="MAGDALENA"/>
    <n v="47258"/>
    <x v="8"/>
    <s v="CZ DEL RIO"/>
    <n v="4705258170"/>
    <s v="ALCALDIA MUNICIPAL"/>
    <s v="ROBERTO  DE LA CRUZ"/>
    <s v="CENTRO FRENTE A LA IGLESIA"/>
    <s v=" 3115937820"/>
    <n v="14"/>
    <n v="1914"/>
    <n v="1914"/>
    <n v="400"/>
    <n v="360"/>
    <x v="0"/>
    <s v="Alcaldias,Gobernaciones"/>
    <s v="SI"/>
  </r>
  <r>
    <n v="47"/>
    <s v="MAGDALENA"/>
    <n v="47268"/>
    <x v="9"/>
    <s v="CZ FUNDACIÓN"/>
    <n v="4705268107"/>
    <s v="APF HCB LA INA "/>
    <s v="NIVER  VILLAFAÑE POLO"/>
    <s v="CRA.9 No.6-66"/>
    <s v=" "/>
    <n v="30"/>
    <n v="3012"/>
    <n v="3077"/>
    <n v="775"/>
    <n v="697.5"/>
    <x v="0"/>
    <s v="Unidades Servicios"/>
    <s v="NO"/>
  </r>
  <r>
    <n v="47"/>
    <s v="MAGDALENA"/>
    <n v="47288"/>
    <x v="10"/>
    <s v="CZ FUNDACIÓN"/>
    <n v="4705288119"/>
    <s v="APF H.I.INFANTES"/>
    <s v="DIRECTORA HOGAR INFANTIL"/>
    <s v="CALLE 9 No 9-54 CERCA AL CEMENTERIO."/>
    <s v=" "/>
    <n v="111"/>
    <n v="11546"/>
    <n v="11546"/>
    <n v="2600"/>
    <n v="2340"/>
    <x v="0"/>
    <s v="Unidades Servicios"/>
    <s v="NO"/>
  </r>
  <r>
    <n v="47"/>
    <s v="MAGDALENA"/>
    <n v="47551"/>
    <x v="11"/>
    <s v="CZ DEL RIO"/>
    <n v="4705551172"/>
    <s v="ALCALDIA MUNICIPAL"/>
    <s v="CAMILO  VELASQUEZ"/>
    <s v="FRENTE A LA IGLESIA"/>
    <s v="3007912454"/>
    <n v="41"/>
    <n v="5947"/>
    <n v="5947"/>
    <n v="1200"/>
    <n v="1080"/>
    <x v="0"/>
    <s v="Alcaldias,Gobernaciones"/>
    <s v="SI"/>
  </r>
  <r>
    <n v="47"/>
    <s v="MAGDALENA"/>
    <n v="47551"/>
    <x v="11"/>
    <s v="CZ DEL RIO"/>
    <n v="4705551178"/>
    <s v="APF LA BONGA"/>
    <s v="ISABEL   ROJANO LOZANO"/>
    <s v="CALLE 22 No 8  CRA 8  Esquina."/>
    <s v=" "/>
    <n v="13"/>
    <n v="161"/>
    <n v="226"/>
    <n v="150"/>
    <n v="135"/>
    <x v="0"/>
    <s v="Fundaciones ONG"/>
    <s v="SI"/>
  </r>
  <r>
    <n v="47"/>
    <s v="MAGDALENA"/>
    <n v="47058"/>
    <x v="12"/>
    <s v="CZ PLATO"/>
    <n v="4706058024"/>
    <s v="Hogar Infantil Ariguanì"/>
    <s v="Nidia Andrade"/>
    <s v="Barrio Arriba"/>
    <s v=" 4258105"/>
    <n v="170"/>
    <n v="7112"/>
    <n v="7783"/>
    <n v="2525"/>
    <n v="2272.5"/>
    <x v="0"/>
    <s v="Unidades Servicios"/>
    <s v="NO"/>
  </r>
  <r>
    <n v="47"/>
    <s v="MAGDALENA"/>
    <n v="47161"/>
    <x v="13"/>
    <s v="CZ DEL RIO"/>
    <n v="4706161026"/>
    <s v="ALCALDIA MUNICIPAL "/>
    <s v="MONICA JULIETH ANAYA"/>
    <s v="Calle principal"/>
    <s v="3005749155"/>
    <n v="22"/>
    <n v="2048"/>
    <n v="2048"/>
    <n v="425"/>
    <n v="382.5"/>
    <x v="0"/>
    <s v="Alcaldias,Gobernaciones"/>
    <s v="SI"/>
  </r>
  <r>
    <n v="47"/>
    <s v="MAGDALENA"/>
    <n v="47170"/>
    <x v="14"/>
    <s v="CZ PLATO"/>
    <n v="4706170029"/>
    <s v="Alcaldia Municpal"/>
    <s v="Laury Andrade Sierra"/>
    <s v="Calle Central"/>
    <s v=" 3107027456"/>
    <n v="17"/>
    <n v="2384"/>
    <n v="2384"/>
    <n v="500"/>
    <n v="450"/>
    <x v="0"/>
    <s v="Alcaldias,Gobernaciones"/>
    <s v="NO"/>
  </r>
  <r>
    <n v="47"/>
    <s v="MAGDALENA"/>
    <n v="47170"/>
    <x v="14"/>
    <s v="CZ PLATO"/>
    <n v="4706170033"/>
    <s v="Zunilda Rodriguez"/>
    <s v="Zunilda Rodriguez"/>
    <s v=" Cerca de la Iglesia Pentecostal"/>
    <s v=" 4854087"/>
    <n v="72"/>
    <n v="972"/>
    <n v="1128"/>
    <n v="525"/>
    <n v="472.5"/>
    <x v="0"/>
    <s v="Unidades Servicios"/>
    <s v="NO"/>
  </r>
  <r>
    <n v="47"/>
    <s v="MAGDALENA"/>
    <n v="47205"/>
    <x v="15"/>
    <s v="CZ DEL RIO"/>
    <n v="4706205077"/>
    <s v="ALCALDIA MUNICIPAL "/>
    <s v="YULIS  ESCORCIA CASTRO"/>
    <s v="Centro Plaza de la Iglesia"/>
    <s v="3116675377"/>
    <n v="11"/>
    <n v="1838"/>
    <n v="1838"/>
    <n v="375"/>
    <n v="337.5"/>
    <x v="0"/>
    <s v="Alcaldias,Gobernaciones"/>
    <s v="SI"/>
  </r>
  <r>
    <n v="47"/>
    <s v="MAGDALENA"/>
    <n v="47205"/>
    <x v="15"/>
    <s v="CZ DEL RIO"/>
    <n v="4706205078"/>
    <s v="CARMEN ORTEGA"/>
    <s v="CARMEN  ORTEGA"/>
    <s v="Cerca de la Iglesia"/>
    <s v=" 3003336915"/>
    <n v="74"/>
    <n v="978"/>
    <n v="1056"/>
    <n v="425"/>
    <n v="382.5"/>
    <x v="0"/>
    <s v="Unidades Servicios"/>
    <s v="SI"/>
  </r>
  <r>
    <n v="47"/>
    <s v="MAGDALENA"/>
    <n v="47460"/>
    <x v="16"/>
    <s v="CZ PLATO"/>
    <n v="4706460152"/>
    <s v="ALCALDIA MUNICIPAL"/>
    <s v="Juan carlos Gonzalez"/>
    <s v="Alcaldia Municipal"/>
    <s v=" 3126504234"/>
    <n v="38"/>
    <n v="3797"/>
    <n v="3797"/>
    <n v="800"/>
    <n v="720"/>
    <x v="0"/>
    <s v="Alcaldias,Gobernaciones"/>
    <s v="NO"/>
  </r>
  <r>
    <n v="47"/>
    <s v="MAGDALENA"/>
    <n v="47541"/>
    <x v="17"/>
    <s v="CZ DEL RIO"/>
    <n v="4706541155"/>
    <s v="ALCALDIA MUNICIPAL"/>
    <s v="GILDA  DE LA HOZ"/>
    <s v="Barrio Arriba"/>
    <s v=" 3106207628"/>
    <n v="15"/>
    <n v="2070"/>
    <n v="2070"/>
    <n v="425"/>
    <n v="382.5"/>
    <x v="0"/>
    <s v="Alcaldias,Gobernaciones"/>
    <s v="SI"/>
  </r>
  <r>
    <n v="47"/>
    <s v="MAGDALENA"/>
    <n v="47555"/>
    <x v="18"/>
    <s v="CZ PLATO"/>
    <n v="4706555197"/>
    <s v="Centro Zonal Plato"/>
    <s v="Marvin Diaz"/>
    <s v="Barrio San Jose"/>
    <s v=" 4850183"/>
    <n v="265"/>
    <n v="3537"/>
    <n v="4695"/>
    <n v="2550"/>
    <n v="2295"/>
    <x v="0"/>
    <s v="CENTRO ZONAL"/>
    <s v="SI"/>
  </r>
  <r>
    <n v="47"/>
    <s v="MAGDALENA"/>
    <n v="47555"/>
    <x v="18"/>
    <s v="CZ PLATO"/>
    <n v="4706555203"/>
    <s v="DORINA PEÑALOZA URQUIJO"/>
    <s v="DORINA PEÑALOZA URQUIJO"/>
    <s v="CALLE 7 No. 16-04"/>
    <s v="301-7669451"/>
    <n v="74"/>
    <n v="7541"/>
    <n v="7541"/>
    <n v="1700"/>
    <n v="1530"/>
    <x v="0"/>
    <s v="Unidades Servicios"/>
    <s v="SI"/>
  </r>
  <r>
    <n v="47"/>
    <s v="MAGDALENA"/>
    <n v="47660"/>
    <x v="19"/>
    <s v="CZ PLATO"/>
    <n v="4706660235"/>
    <s v="ALCALDIA MUNICIPAL"/>
    <s v="ADELINA POSTERARO"/>
    <s v="CALLE DE LA ALCALDIA"/>
    <s v=""/>
    <n v="22"/>
    <n v="1729"/>
    <n v="1729"/>
    <n v="325"/>
    <n v="292.5"/>
    <x v="0"/>
    <s v="Alcaldias,Gobernaciones"/>
    <s v="SI"/>
  </r>
  <r>
    <n v="47"/>
    <s v="MAGDALENA"/>
    <n v="47798"/>
    <x v="20"/>
    <s v="CZ PLATO"/>
    <n v="4706798407"/>
    <s v="HOGAR INFANTIL TAPEGUA"/>
    <s v="MARIELA DEL PORTILLO"/>
    <s v="BARRIO SIMON BOLIVAR"/>
    <s v=" 3016706478"/>
    <n v="90"/>
    <n v="3515"/>
    <n v="3671"/>
    <n v="1075"/>
    <n v="967.5"/>
    <x v="0"/>
    <s v="Unidades Servicios"/>
    <s v="SI"/>
  </r>
  <r>
    <n v="47"/>
    <s v="MAGDALENA"/>
    <n v="47960"/>
    <x v="21"/>
    <s v="CZ DEL RIO"/>
    <n v="4706960410"/>
    <s v="ALCALDIA MUNICIPAL"/>
    <s v="ALEXANDER  RODRIGUEZ"/>
    <s v="Alcaldia Municipal"/>
    <s v="3003010075"/>
    <n v="18"/>
    <n v="1539"/>
    <n v="1539"/>
    <n v="300"/>
    <n v="270"/>
    <x v="0"/>
    <s v="Alcaldias,Gobernaciones"/>
    <s v="SI"/>
  </r>
  <r>
    <n v="47"/>
    <s v="MAGDALENA"/>
    <n v="47245"/>
    <x v="22"/>
    <s v="CZ EL BANCO"/>
    <n v="4707245090"/>
    <s v="HCBF COM. LOS NEGRITOS"/>
    <s v="MARIBEL ESTELA MORON OLIVEROS"/>
    <s v="CARRETERA EL BANCO - GUAMAL A 20 MINUTOS  DE EL BANCO, CORREGIMIENTO LOS NEGRITOS "/>
    <s v=" 3115772249"/>
    <n v="16"/>
    <n v="733"/>
    <n v="746"/>
    <n v="75"/>
    <n v="67.5"/>
    <x v="0"/>
    <s v="Unidades Servicios"/>
    <s v="SI"/>
  </r>
  <r>
    <n v="47"/>
    <s v="MAGDALENA"/>
    <n v="47245"/>
    <x v="22"/>
    <s v="CZ EL BANCO"/>
    <n v="4707245092"/>
    <s v="HCB COM. TAMALAMEQUITO"/>
    <s v="WILFRANES VILLEGAS RANGEL"/>
    <s v="CARRETERA EL BANCO-GUAMAL , ENTRADA CORREGIMIENTO TAMALAMEQUITO"/>
    <s v=" 3145863008"/>
    <n v="34"/>
    <n v="769"/>
    <n v="860"/>
    <n v="225"/>
    <n v="202.5"/>
    <x v="0"/>
    <s v="Unidades Servicios"/>
    <s v="SI"/>
  </r>
  <r>
    <n v="47"/>
    <s v="MAGDALENA"/>
    <n v="47245"/>
    <x v="22"/>
    <s v="CZ EL BANCO"/>
    <n v="4707245100"/>
    <s v="CENTRO ZONAL EL BANCO"/>
    <s v="MABIS MARLEN PUERTA MARTINEZ"/>
    <s v="CALLE 5 No. 9-60 "/>
    <s v="4292405 - 3106935379"/>
    <n v="217"/>
    <n v="16078"/>
    <n v="16370"/>
    <n v="3950"/>
    <n v="3555"/>
    <x v="0"/>
    <s v="CENTRO ZONAL"/>
    <s v="SI"/>
  </r>
  <r>
    <n v="47"/>
    <s v="MAGDALENA"/>
    <n v="47318"/>
    <x v="23"/>
    <s v="CZ EL BANCO"/>
    <n v="4707318151"/>
    <s v="HOGAR INFANTIL GUAMAL"/>
    <s v="LUCY TRESPALACIOS LAMAR"/>
    <s v="HOGAR INFANTIL GUAMAL, CALLE 3 CARRERA 3"/>
    <s v=" 4182051  3138955197"/>
    <n v="181"/>
    <n v="6315"/>
    <n v="6614"/>
    <n v="1950"/>
    <n v="1755"/>
    <x v="0"/>
    <s v="Unidades Servicios"/>
    <s v="SI"/>
  </r>
  <r>
    <n v="47"/>
    <s v="MAGDALENA"/>
    <n v="47545"/>
    <x v="24"/>
    <s v="CZ SANTA ANA"/>
    <n v="4708545166"/>
    <s v="Bodega de la Alcaldia"/>
    <s v="HOLMAN  MACHADO ROCHA"/>
    <s v="Cll Principal ALCALDÌA MUNICIPAL DE PIJIÑO DEL CARMEN"/>
    <s v=" 3114735708"/>
    <n v="34"/>
    <n v="3847"/>
    <n v="3847"/>
    <n v="725"/>
    <n v="652.5"/>
    <x v="0"/>
    <s v="Alcaldias,Gobernaciones"/>
    <s v="SI"/>
  </r>
  <r>
    <n v="47"/>
    <s v="MAGDALENA"/>
    <n v="47703"/>
    <x v="25"/>
    <s v="CZ SANTA ANA"/>
    <n v="4708703267"/>
    <s v="Alcaldia Municipal San Zenon"/>
    <s v="YULEIMA  MEDINA MARTINEZ"/>
    <s v="Sede de Alcaldia MUNICIPAL SAN ZENON"/>
    <s v="3135052031"/>
    <n v="31"/>
    <n v="2765"/>
    <n v="2765"/>
    <n v="500"/>
    <n v="450"/>
    <x v="0"/>
    <s v="Alcaldias,Gobernaciones"/>
    <s v="SI"/>
  </r>
  <r>
    <n v="47"/>
    <s v="MAGDALENA"/>
    <n v="47707"/>
    <x v="26"/>
    <s v="CZ SANTA ANA"/>
    <n v="4708707267"/>
    <s v="HCB BARROBLANCO"/>
    <s v="ALFA  PADILLA MARTINEZ"/>
    <s v="BARRIO CENTRO Corregimiento Barro Blanco"/>
    <s v="3107166129"/>
    <n v="11"/>
    <n v="132"/>
    <n v="132"/>
    <n v="50"/>
    <n v="45"/>
    <x v="0"/>
    <s v="Unidades Servicios"/>
    <s v="SI"/>
  </r>
  <r>
    <n v="47"/>
    <s v="MAGDALENA"/>
    <n v="47720"/>
    <x v="27"/>
    <s v="CZ SANTA ANA"/>
    <n v="4708720285"/>
    <s v="ALCALDIA MUNICIPAL"/>
    <s v="CAMILO ALFONSO NAVARRO ANDRADE"/>
    <s v="BARRIO PINTO NUEVO ALCALDIA MUNICIPAL"/>
    <s v="3126226782"/>
    <n v="21"/>
    <n v="2740"/>
    <n v="2740"/>
    <n v="475"/>
    <n v="427.5"/>
    <x v="0"/>
    <s v="Alcaldias,Gobernaciones"/>
    <s v="SI"/>
  </r>
  <r>
    <n v="47"/>
    <s v="MAGDALENA"/>
    <n v="47692"/>
    <x v="0"/>
    <s v="CZ EL BANCO"/>
    <n v="47692"/>
    <s v="SAN SEBASTIAN"/>
    <s v="MAIRA   MONTERO GUTIERREZ"/>
    <s v="CALLE 7 No.4-27"/>
    <s v="3114330300"/>
    <m/>
    <m/>
    <m/>
    <n v="2650"/>
    <n v="2385"/>
    <x v="1"/>
    <s v="Unidades Servicios"/>
    <s v="SI"/>
  </r>
  <r>
    <n v="47"/>
    <s v="MAGDALENA"/>
    <n v="47001"/>
    <x v="1"/>
    <s v="CZ SANTA MARTA SUR"/>
    <n v="4701001284"/>
    <s v="Bodega ICBF Regional Magdalena"/>
    <s v="Cecilia Mercedes de Andreis"/>
    <s v="Carrera 12 No. 25-55"/>
    <s v="4214762"/>
    <m/>
    <m/>
    <m/>
    <n v="5225"/>
    <n v="4702.5"/>
    <x v="1"/>
    <s v="Bodegas Regional"/>
    <s v="NO"/>
  </r>
  <r>
    <n v="47"/>
    <s v="MAGDALENA"/>
    <n v="47001"/>
    <x v="1"/>
    <s v="CZ SANTA MARTA SUR"/>
    <n v="4701001297"/>
    <s v="Jardin Social Maria Eugenia"/>
    <s v="ELIZABETH   SARMIENTO CASTRO"/>
    <s v="Carrera 16ª No. 33-12. Barrio Maria Eugenia"/>
    <s v="4233760"/>
    <m/>
    <m/>
    <m/>
    <n v="225"/>
    <n v="202.5"/>
    <x v="1"/>
    <s v="Unidades Servicios"/>
    <s v="NO"/>
  </r>
  <r>
    <n v="47"/>
    <s v="MAGDALENA"/>
    <n v="47001"/>
    <x v="1"/>
    <s v="CZ SANTA MARTA SUR"/>
    <n v="4701001310"/>
    <s v="HCB  San pablo"/>
    <s v="Sida  Luz Charris de Karuth"/>
    <s v="Carrera 5 No. 38-31. Barrio San Pablo"/>
    <s v=" 4313024 -3177903281"/>
    <m/>
    <m/>
    <m/>
    <n v="150"/>
    <n v="135"/>
    <x v="1"/>
    <s v="Unidades Servicios"/>
    <s v="NO"/>
  </r>
  <r>
    <n v="47"/>
    <s v="MAGDALENA"/>
    <n v="47189"/>
    <x v="2"/>
    <s v="CZ CIENAGA"/>
    <n v="4704189038"/>
    <s v="A.P.F RESGUARDOS INDIGENA"/>
    <s v="MIGUEL  BOLAÑO"/>
    <s v="CASA INDIGENA DE PALMOR"/>
    <s v=" 3205083938"/>
    <m/>
    <m/>
    <m/>
    <n v="25"/>
    <n v="22.5"/>
    <x v="1"/>
    <s v="Asociaciones Padres de Familia"/>
    <s v="SI"/>
  </r>
  <r>
    <n v="47"/>
    <s v="MAGDALENA"/>
    <n v="47189"/>
    <x v="2"/>
    <s v="CZ CIENAGA"/>
    <n v="4704189081"/>
    <s v="ASOALIMENTARCE"/>
    <s v="DEYBIS JOHAN ROJAS TETE"/>
    <s v="Calle 11 No 11-33"/>
    <s v="3006332009"/>
    <m/>
    <m/>
    <m/>
    <n v="2600"/>
    <n v="2340"/>
    <x v="1"/>
    <s v="Operadores"/>
    <s v="NO"/>
  </r>
  <r>
    <n v="47"/>
    <s v="MAGDALENA"/>
    <n v="47570"/>
    <x v="3"/>
    <s v="CZ CIENAGA"/>
    <n v="4704570218"/>
    <s v="ALCALDIA MUNICIPAL PUEBLO VIEJO"/>
    <s v="JORGE ELIECER MONTERO"/>
    <s v="Bodega Alcaldia Municipal de Pueblo Viejo"/>
    <s v="3016455409"/>
    <m/>
    <m/>
    <m/>
    <n v="825"/>
    <n v="742.5"/>
    <x v="1"/>
    <s v="Alcaldias,Gobernaciones"/>
    <s v="NO"/>
  </r>
  <r>
    <n v="47"/>
    <s v="MAGDALENA"/>
    <n v="47605"/>
    <x v="4"/>
    <s v="CZ CIENAGA"/>
    <n v="4704605230"/>
    <s v="ALCALDIA MUNICIPAL DE REMOLINO"/>
    <s v="DELIDE  PEREZ RUBIANO"/>
    <s v="PALACIO MUNICIPAL"/>
    <s v="3157435720"/>
    <m/>
    <m/>
    <m/>
    <n v="375"/>
    <n v="337.5"/>
    <x v="1"/>
    <s v="Alcaldias,Gobernaciones"/>
    <s v="SI"/>
  </r>
  <r>
    <n v="47"/>
    <s v="MAGDALENA"/>
    <n v="47675"/>
    <x v="5"/>
    <s v="CZ DEL RIO"/>
    <n v="4704675241"/>
    <s v="ALCALDIA MUNICIPAL "/>
    <s v="CARMEN MARIA PEREZ"/>
    <s v="Plaza Principal. Palacio Municipal"/>
    <s v="3145357474"/>
    <m/>
    <m/>
    <m/>
    <n v="300"/>
    <n v="270"/>
    <x v="1"/>
    <s v="Alcaldias,Gobernaciones"/>
    <s v="SI"/>
  </r>
  <r>
    <n v="47"/>
    <s v="MAGDALENA"/>
    <n v="47745"/>
    <x v="6"/>
    <s v="CZ CIENAGA"/>
    <n v="4704745399"/>
    <s v="BODEGA ALCALDIA MUNICIPAL SITIONUEVO"/>
    <s v="YUNELY    CAMACHO"/>
    <s v="CALLE PRINCIPAL - Palacio Municipal"/>
    <s v="3145902904"/>
    <m/>
    <m/>
    <m/>
    <n v="550"/>
    <n v="495"/>
    <x v="1"/>
    <s v="Alcaldias,Gobernaciones"/>
    <s v="SI"/>
  </r>
  <r>
    <n v="47"/>
    <s v="MAGDALENA"/>
    <n v="47980"/>
    <x v="7"/>
    <s v="CZ CIENAGA"/>
    <n v="4704980415"/>
    <s v="SEVILLA-Alcaldìa Municipal"/>
    <s v="MAIRA  YANCE ARAUJO"/>
    <s v="Bodega Alcaldìa MUnicipal-Palacio."/>
    <s v=" 3157423453"/>
    <m/>
    <m/>
    <m/>
    <n v="2475"/>
    <n v="2227.5"/>
    <x v="1"/>
    <s v="Alcaldias,Gobernaciones"/>
    <s v="NO"/>
  </r>
  <r>
    <n v="47"/>
    <s v="MAGDALENA"/>
    <n v="47258"/>
    <x v="8"/>
    <s v="CZ DEL RIO"/>
    <n v="4705258170"/>
    <s v="ALCALDIA MUNICIPAL"/>
    <s v="ROBERTO  DE LA CRUZ"/>
    <s v="CENTRO FRENTE A LA IGLESIA"/>
    <s v=" 3115937820"/>
    <m/>
    <m/>
    <m/>
    <n v="325"/>
    <n v="292.5"/>
    <x v="1"/>
    <s v="Alcaldias,Gobernaciones"/>
    <s v="SI"/>
  </r>
  <r>
    <n v="47"/>
    <s v="MAGDALENA"/>
    <n v="47268"/>
    <x v="9"/>
    <s v="CZ FUNDACIÓN"/>
    <n v="4705268107"/>
    <s v="APF HCB LA INA "/>
    <s v="NIVER  VILLAFAÑE POLO"/>
    <s v="CRA.9 No.6-66"/>
    <s v=" "/>
    <m/>
    <m/>
    <m/>
    <n v="725"/>
    <n v="652.5"/>
    <x v="1"/>
    <s v="Unidades Servicios"/>
    <s v="NO"/>
  </r>
  <r>
    <n v="47"/>
    <s v="MAGDALENA"/>
    <n v="47288"/>
    <x v="10"/>
    <s v="CZ FUNDACIÓN"/>
    <n v="4705288119"/>
    <s v="APF H.I.INFANTES"/>
    <s v="DIRECTORA HOGAR INFANTIL"/>
    <s v="CALLE 9 No 9-54 CERCA AL CEMENTERIO."/>
    <s v=" "/>
    <m/>
    <m/>
    <m/>
    <n v="2200"/>
    <n v="1980"/>
    <x v="1"/>
    <s v="Unidades Servicios"/>
    <s v="NO"/>
  </r>
  <r>
    <n v="47"/>
    <s v="MAGDALENA"/>
    <n v="47551"/>
    <x v="11"/>
    <s v="CZ DEL RIO"/>
    <n v="4705551172"/>
    <s v="ALCALDIA MUNICIPAL"/>
    <s v="CAMILO  VELASQUEZ"/>
    <s v="FRENTE A LA IGLESIA"/>
    <s v="3007912454"/>
    <m/>
    <m/>
    <m/>
    <n v="1000"/>
    <n v="900"/>
    <x v="1"/>
    <s v="Alcaldias,Gobernaciones"/>
    <s v="SI"/>
  </r>
  <r>
    <n v="47"/>
    <s v="MAGDALENA"/>
    <n v="47551"/>
    <x v="11"/>
    <s v="CZ DEL RIO"/>
    <n v="4705551178"/>
    <s v="APF LA BONGA"/>
    <s v="ISABEL   ROJANO LOZANO"/>
    <s v="CALLE 22 No 8  CRA 8  Esquina."/>
    <s v=" "/>
    <m/>
    <m/>
    <m/>
    <n v="225"/>
    <n v="202.5"/>
    <x v="1"/>
    <s v="Fundaciones ONG"/>
    <s v="SI"/>
  </r>
  <r>
    <n v="47"/>
    <s v="MAGDALENA"/>
    <n v="47058"/>
    <x v="12"/>
    <s v="CZ PLATO"/>
    <n v="4706058024"/>
    <s v="Hogar Infantil Ariguanì"/>
    <s v="Nidia Andrade"/>
    <s v="Barrio Arriba"/>
    <s v=" 4258105"/>
    <m/>
    <m/>
    <m/>
    <n v="3525"/>
    <n v="3172.5"/>
    <x v="1"/>
    <s v="Unidades Servicios"/>
    <s v="NO"/>
  </r>
  <r>
    <n v="47"/>
    <s v="MAGDALENA"/>
    <n v="47161"/>
    <x v="13"/>
    <s v="CZ DEL RIO"/>
    <n v="4706161026"/>
    <s v="ALCALDIA MUNICIPAL "/>
    <s v="MONICA JULIETH ANAYA"/>
    <s v="Calle principal"/>
    <s v="3005749155"/>
    <m/>
    <m/>
    <m/>
    <n v="350"/>
    <n v="315"/>
    <x v="1"/>
    <s v="Alcaldias,Gobernaciones"/>
    <s v="SI"/>
  </r>
  <r>
    <n v="47"/>
    <s v="MAGDALENA"/>
    <n v="47170"/>
    <x v="14"/>
    <s v="CZ PLATO"/>
    <n v="4706170029"/>
    <s v="Alcaldia Municpal"/>
    <s v="Laury Andrade Sierra"/>
    <s v="Calle Central"/>
    <s v=" 3107027456"/>
    <m/>
    <m/>
    <m/>
    <n v="400"/>
    <n v="360"/>
    <x v="1"/>
    <s v="Alcaldias,Gobernaciones"/>
    <s v="NO"/>
  </r>
  <r>
    <n v="47"/>
    <s v="MAGDALENA"/>
    <n v="47170"/>
    <x v="14"/>
    <s v="CZ PLATO"/>
    <n v="4706170033"/>
    <s v="Zunilda Rodriguez"/>
    <s v="Zunilda Rodriguez"/>
    <s v=" Cerca de la Iglesia Pentecostal"/>
    <s v=" 4854087"/>
    <m/>
    <m/>
    <m/>
    <n v="1350"/>
    <n v="1215"/>
    <x v="1"/>
    <s v="Unidades Servicios"/>
    <s v="NO"/>
  </r>
  <r>
    <n v="47"/>
    <s v="MAGDALENA"/>
    <n v="47205"/>
    <x v="15"/>
    <s v="CZ DEL RIO"/>
    <n v="4706205077"/>
    <s v="ALCALDIA MUNICIPAL "/>
    <s v="YULIS  ESCORCIA CASTRO"/>
    <s v="Centro Plaza de la Iglesia"/>
    <s v="3116675377"/>
    <m/>
    <m/>
    <m/>
    <n v="300"/>
    <n v="270"/>
    <x v="1"/>
    <s v="Alcaldias,Gobernaciones"/>
    <s v="SI"/>
  </r>
  <r>
    <n v="47"/>
    <s v="MAGDALENA"/>
    <n v="47205"/>
    <x v="15"/>
    <s v="CZ DEL RIO"/>
    <n v="4706205078"/>
    <s v="CARMEN ORTEGA"/>
    <s v="CARMEN  ORTEGA"/>
    <s v="Cerca de la Iglesia"/>
    <s v=" 3003336915"/>
    <m/>
    <m/>
    <m/>
    <n v="1350"/>
    <n v="1215"/>
    <x v="1"/>
    <s v="Unidades Servicios"/>
    <s v="SI"/>
  </r>
  <r>
    <n v="47"/>
    <s v="MAGDALENA"/>
    <n v="47460"/>
    <x v="16"/>
    <s v="CZ PLATO"/>
    <n v="4706460152"/>
    <s v="ALCALDIA MUNICIPAL"/>
    <s v="Juan carlos Gonzalez"/>
    <s v="Alcaldia Municipal"/>
    <s v=" 3126504234"/>
    <m/>
    <m/>
    <m/>
    <n v="700"/>
    <n v="630"/>
    <x v="1"/>
    <s v="Alcaldias,Gobernaciones"/>
    <s v="NO"/>
  </r>
  <r>
    <n v="47"/>
    <s v="MAGDALENA"/>
    <n v="47541"/>
    <x v="17"/>
    <s v="CZ DEL RIO"/>
    <n v="4706541155"/>
    <s v="ALCALDIA MUNICIPAL"/>
    <s v="GILDA  DE LA HOZ"/>
    <s v="Barrio Arriba"/>
    <s v=" 3106207628"/>
    <m/>
    <m/>
    <m/>
    <n v="350"/>
    <n v="315"/>
    <x v="1"/>
    <s v="Alcaldias,Gobernaciones"/>
    <s v="SI"/>
  </r>
  <r>
    <n v="47"/>
    <s v="MAGDALENA"/>
    <n v="47555"/>
    <x v="18"/>
    <s v="CZ PLATO"/>
    <n v="4706555197"/>
    <s v="Centro Zonal Plato"/>
    <s v="Marvin Diaz"/>
    <s v="Barrio San Jose"/>
    <s v=" 4850183"/>
    <m/>
    <m/>
    <m/>
    <n v="4800"/>
    <n v="4320"/>
    <x v="1"/>
    <s v="CENTRO ZONAL"/>
    <s v="SI"/>
  </r>
  <r>
    <n v="47"/>
    <s v="MAGDALENA"/>
    <n v="47555"/>
    <x v="18"/>
    <s v="CZ PLATO"/>
    <n v="4706555203"/>
    <s v="DORINA PEÑALOZA URQUIJO"/>
    <s v="DORINA PEÑALOZA URQUIJO"/>
    <s v="CALLE 7 No. 16-04"/>
    <s v="301-7669451"/>
    <m/>
    <m/>
    <m/>
    <n v="1425"/>
    <n v="1282.5"/>
    <x v="1"/>
    <s v="Unidades Servicios"/>
    <s v="SI"/>
  </r>
  <r>
    <n v="47"/>
    <s v="MAGDALENA"/>
    <n v="47660"/>
    <x v="19"/>
    <s v="CZ PLATO"/>
    <n v="4706660235"/>
    <s v="ALCALDIA MUNICIPAL"/>
    <s v="ADELINA POSTERARO"/>
    <s v="CALLE DE LA ALCALDIA"/>
    <s v=""/>
    <m/>
    <m/>
    <m/>
    <n v="275"/>
    <n v="247.5"/>
    <x v="1"/>
    <s v="Alcaldias,Gobernaciones"/>
    <s v="SI"/>
  </r>
  <r>
    <n v="47"/>
    <s v="MAGDALENA"/>
    <n v="47798"/>
    <x v="20"/>
    <s v="CZ PLATO"/>
    <n v="4706798407"/>
    <s v="HOGAR INFANTIL TAPEGUA"/>
    <s v="MARIELA DEL PORTILLO"/>
    <s v="BARRIO SIMON BOLIVAR"/>
    <s v=" 3016706478"/>
    <m/>
    <m/>
    <m/>
    <n v="1675"/>
    <n v="1507.5"/>
    <x v="1"/>
    <s v="Unidades Servicios"/>
    <s v="SI"/>
  </r>
  <r>
    <n v="47"/>
    <s v="MAGDALENA"/>
    <n v="47960"/>
    <x v="21"/>
    <s v="CZ DEL RIO"/>
    <n v="4706960410"/>
    <s v="ALCALDIA MUNICIPAL"/>
    <s v="ALEXANDER  RODRIGUEZ"/>
    <s v="Alcaldia Municipal"/>
    <s v="3003010075"/>
    <m/>
    <m/>
    <m/>
    <n v="275"/>
    <n v="247.5"/>
    <x v="1"/>
    <s v="Alcaldias,Gobernaciones"/>
    <s v="SI"/>
  </r>
  <r>
    <n v="47"/>
    <s v="MAGDALENA"/>
    <n v="47245"/>
    <x v="22"/>
    <s v="CZ EL BANCO"/>
    <n v="4707245090"/>
    <s v="HCBF COM. LOS NEGRITOS"/>
    <s v="MARIBEL ESTELA MORON OLIVEROS"/>
    <s v="CARRETERA EL BANCO - GUAMAL A 20 MINUTOS  DE EL BANCO, CORREGIMIENTO LOS NEGRITOS "/>
    <s v=" 3115772249"/>
    <m/>
    <m/>
    <m/>
    <n v="175"/>
    <n v="157.5"/>
    <x v="1"/>
    <s v="Unidades Servicios"/>
    <s v="SI"/>
  </r>
  <r>
    <n v="47"/>
    <s v="MAGDALENA"/>
    <n v="47245"/>
    <x v="22"/>
    <s v="CZ EL BANCO"/>
    <n v="4707245092"/>
    <s v="HCB COM. TAMALAMEQUITO"/>
    <s v="WILFRANES VILLEGAS RANGEL"/>
    <s v="CARRETERA EL BANCO-GUAMAL , ENTRADA CORREGIMIENTO TAMALAMEQUITO"/>
    <s v=" 3145863008"/>
    <m/>
    <m/>
    <m/>
    <n v="450"/>
    <n v="405"/>
    <x v="1"/>
    <s v="Unidades Servicios"/>
    <s v="SI"/>
  </r>
  <r>
    <n v="47"/>
    <s v="MAGDALENA"/>
    <n v="47245"/>
    <x v="22"/>
    <s v="CZ EL BANCO"/>
    <n v="4707245100"/>
    <s v="CENTRO ZONAL EL BANCO"/>
    <s v="MABIS MARLEN PUERTA MARTINEZ"/>
    <s v="CALLE 5 No. 9-60 "/>
    <s v="4292405 - 3106935379"/>
    <m/>
    <m/>
    <m/>
    <n v="4825"/>
    <n v="4342.5"/>
    <x v="1"/>
    <s v="CENTRO ZONAL"/>
    <s v="SI"/>
  </r>
  <r>
    <n v="47"/>
    <s v="MAGDALENA"/>
    <n v="47318"/>
    <x v="23"/>
    <s v="CZ EL BANCO"/>
    <n v="4707318151"/>
    <s v="HOGAR INFANTIL GUAMAL"/>
    <s v="LUCY TRESPALACIOS LAMAR"/>
    <s v="HOGAR INFANTIL GUAMAL, CALLE 3 CARRERA 3"/>
    <s v=" 4182051  3138955197"/>
    <m/>
    <m/>
    <m/>
    <n v="3075"/>
    <n v="2767.5"/>
    <x v="1"/>
    <s v="Unidades Servicios"/>
    <s v="SI"/>
  </r>
  <r>
    <n v="47"/>
    <s v="MAGDALENA"/>
    <n v="47545"/>
    <x v="24"/>
    <s v="CZ SANTA ANA"/>
    <n v="4708545166"/>
    <s v="Bodega de la Alcaldia"/>
    <s v="HOLMAN  MACHADO ROCHA"/>
    <s v="Cll Principal ALCALDÌA MUNICIPAL DE PIJIÑO DEL CARMEN"/>
    <s v=" 3114735708"/>
    <m/>
    <m/>
    <m/>
    <n v="600"/>
    <n v="540"/>
    <x v="1"/>
    <s v="Alcaldias,Gobernaciones"/>
    <s v="SI"/>
  </r>
  <r>
    <n v="47"/>
    <s v="MAGDALENA"/>
    <n v="47703"/>
    <x v="25"/>
    <s v="CZ SANTA ANA"/>
    <n v="4708703267"/>
    <s v="Alcaldia Municipal San Zenon"/>
    <s v="YULEIMA  MEDINA MARTINEZ"/>
    <s v="Sede de Alcaldia MUNICIPAL SAN ZENON"/>
    <s v="3135052031"/>
    <m/>
    <m/>
    <m/>
    <n v="400"/>
    <n v="360"/>
    <x v="1"/>
    <s v="Alcaldias,Gobernaciones"/>
    <s v="SI"/>
  </r>
  <r>
    <n v="47"/>
    <s v="MAGDALENA"/>
    <n v="47707"/>
    <x v="26"/>
    <s v="CZ SANTA ANA"/>
    <n v="4708707267"/>
    <s v="HCB BARROBLANCO"/>
    <s v="ALFA  PADILLA MARTINEZ"/>
    <s v="BARRIO CENTRO Corregimiento Barro Blanco"/>
    <s v="3107166129"/>
    <m/>
    <m/>
    <m/>
    <n v="175"/>
    <n v="157.5"/>
    <x v="1"/>
    <s v="Unidades Servicios"/>
    <s v="SI"/>
  </r>
  <r>
    <n v="47"/>
    <s v="MAGDALENA"/>
    <n v="47720"/>
    <x v="27"/>
    <s v="CZ SANTA ANA"/>
    <n v="4708720285"/>
    <s v="ALCALDIA MUNICIPAL"/>
    <s v="CAMILO ALFONSO NAVARRO ANDRADE"/>
    <s v="BARRIO PINTO NUEVO ALCALDIA MUNICIPAL"/>
    <s v="3126226782"/>
    <m/>
    <m/>
    <m/>
    <n v="400"/>
    <n v="360"/>
    <x v="1"/>
    <s v="Alcaldias,Gobernaciones"/>
    <s v="SI"/>
  </r>
  <r>
    <n v="47"/>
    <s v="MAGDALENA"/>
    <n v="47692"/>
    <x v="0"/>
    <s v="CZ EL BANCO"/>
    <n v="47692"/>
    <s v="SAN SEBASTIAN"/>
    <s v="MAIRA   MONTERO GUTIERREZ"/>
    <s v="CALLE 7 No.4-27"/>
    <s v="3114330300"/>
    <m/>
    <m/>
    <m/>
    <n v="2250"/>
    <n v="2025"/>
    <x v="2"/>
    <s v="Unidades Servicios"/>
    <s v="SI"/>
  </r>
  <r>
    <n v="47"/>
    <s v="MAGDALENA"/>
    <n v="47001"/>
    <x v="1"/>
    <s v="CZ SANTA MARTA SUR"/>
    <n v="4701001284"/>
    <s v="Bodega ICBF Regional Magdalena"/>
    <s v="Cecilia Mercedes de Andreis"/>
    <s v="Carrera 12 No. 25-55"/>
    <s v="4214762"/>
    <m/>
    <m/>
    <m/>
    <n v="3100"/>
    <n v="2790"/>
    <x v="2"/>
    <s v="Bodegas Regional"/>
    <s v="NO"/>
  </r>
  <r>
    <n v="47"/>
    <s v="MAGDALENA"/>
    <n v="47001"/>
    <x v="1"/>
    <s v="CZ SANTA MARTA SUR"/>
    <n v="4701001297"/>
    <s v="Jardin Social Maria Eugenia"/>
    <s v="ELIZABETH   SARMIENTO CASTRO"/>
    <s v="Carrera 16ª No. 33-12. Barrio Maria Eugenia"/>
    <s v="4233760"/>
    <m/>
    <m/>
    <m/>
    <n v="800"/>
    <n v="720"/>
    <x v="2"/>
    <s v="Unidades Servicios"/>
    <s v="NO"/>
  </r>
  <r>
    <n v="47"/>
    <s v="MAGDALENA"/>
    <n v="47001"/>
    <x v="1"/>
    <s v="CZ SANTA MARTA SUR"/>
    <n v="4701001310"/>
    <s v="HCB  San pablo"/>
    <s v="Sida  Luz Charris de Karuth"/>
    <s v="Carrera 5 No. 38-31. Barrio San Pablo"/>
    <s v=" 4313024 -3177903281"/>
    <m/>
    <m/>
    <m/>
    <n v="125"/>
    <n v="112.5"/>
    <x v="2"/>
    <s v="Unidades Servicios"/>
    <s v="NO"/>
  </r>
  <r>
    <n v="47"/>
    <s v="MAGDALENA"/>
    <n v="47189"/>
    <x v="2"/>
    <s v="CZ CIENAGA"/>
    <n v="4704189038"/>
    <s v="A.P.F RESGUARDOS INDIGENA"/>
    <s v="MIGUEL  BOLAÑO"/>
    <s v="CASA INDIGENA DE PALMOR"/>
    <s v=" 3205083938"/>
    <m/>
    <m/>
    <m/>
    <n v="25"/>
    <n v="22.5"/>
    <x v="2"/>
    <s v="Asociaciones Padres de Familia"/>
    <s v="SI"/>
  </r>
  <r>
    <n v="47"/>
    <s v="MAGDALENA"/>
    <n v="47189"/>
    <x v="2"/>
    <s v="CZ CIENAGA"/>
    <n v="4704189081"/>
    <s v="ASOALIMENTARCE"/>
    <s v="DEYBIS JOHAN ROJAS TETE"/>
    <s v="Calle 11 No 11-33"/>
    <s v="3006332009"/>
    <m/>
    <m/>
    <m/>
    <n v="1525"/>
    <n v="1372.5"/>
    <x v="2"/>
    <s v="Operadores"/>
    <s v="NO"/>
  </r>
  <r>
    <n v="47"/>
    <s v="MAGDALENA"/>
    <n v="47570"/>
    <x v="3"/>
    <s v="CZ CIENAGA"/>
    <n v="4704570218"/>
    <s v="ALCALDIA MUNICIPAL PUEBLO VIEJO"/>
    <s v="JORGE ELIECER MONTERO"/>
    <s v="Bodega Alcaldia Municipal de Pueblo Viejo"/>
    <s v="3016455409"/>
    <m/>
    <m/>
    <m/>
    <n v="500"/>
    <n v="450"/>
    <x v="2"/>
    <s v="Alcaldias,Gobernaciones"/>
    <s v="NO"/>
  </r>
  <r>
    <n v="47"/>
    <s v="MAGDALENA"/>
    <n v="47605"/>
    <x v="4"/>
    <s v="CZ CIENAGA"/>
    <n v="4704605230"/>
    <s v="ALCALDIA MUNICIPAL DE REMOLINO"/>
    <s v="DELIDE  PEREZ RUBIANO"/>
    <s v="PALACIO MUNICIPAL"/>
    <s v="3157435720"/>
    <m/>
    <m/>
    <m/>
    <n v="225"/>
    <n v="202.5"/>
    <x v="2"/>
    <s v="Alcaldias,Gobernaciones"/>
    <s v="SI"/>
  </r>
  <r>
    <n v="47"/>
    <s v="MAGDALENA"/>
    <n v="47675"/>
    <x v="5"/>
    <s v="CZ DEL RIO"/>
    <n v="4704675241"/>
    <s v="ALCALDIA MUNICIPAL "/>
    <s v="CARMEN MARIA PEREZ"/>
    <s v="Plaza Principal. Palacio Municipal"/>
    <s v="3145357474"/>
    <m/>
    <m/>
    <m/>
    <n v="175"/>
    <n v="157.5"/>
    <x v="2"/>
    <s v="Alcaldias,Gobernaciones"/>
    <s v="SI"/>
  </r>
  <r>
    <n v="47"/>
    <s v="MAGDALENA"/>
    <n v="47745"/>
    <x v="6"/>
    <s v="CZ CIENAGA"/>
    <n v="4704745399"/>
    <s v="BODEGA ALCALDIA MUNICIPAL SITIONUEVO"/>
    <s v="YUNELY    CAMACHO"/>
    <s v="CALLE PRINCIPAL - Palacio Municipal"/>
    <s v="3145902904"/>
    <m/>
    <m/>
    <m/>
    <n v="300"/>
    <n v="270"/>
    <x v="2"/>
    <s v="Alcaldias,Gobernaciones"/>
    <s v="SI"/>
  </r>
  <r>
    <n v="47"/>
    <s v="MAGDALENA"/>
    <n v="47980"/>
    <x v="7"/>
    <s v="CZ CIENAGA"/>
    <n v="4704980415"/>
    <s v="SEVILLA-Alcaldìa Municipal"/>
    <s v="MAIRA  YANCE ARAUJO"/>
    <s v="Bodega Alcaldìa MUnicipal-Palacio."/>
    <s v=" 3157423453"/>
    <m/>
    <m/>
    <m/>
    <n v="1825"/>
    <n v="1642.5"/>
    <x v="2"/>
    <s v="Alcaldias,Gobernaciones"/>
    <s v="NO"/>
  </r>
  <r>
    <n v="47"/>
    <s v="MAGDALENA"/>
    <n v="47258"/>
    <x v="8"/>
    <s v="CZ DEL RIO"/>
    <n v="4705258170"/>
    <s v="ALCALDIA MUNICIPAL"/>
    <s v="ROBERTO  DE LA CRUZ"/>
    <s v="CENTRO FRENTE A LA IGLESIA"/>
    <s v=" 3115937820"/>
    <m/>
    <m/>
    <m/>
    <n v="200"/>
    <n v="180"/>
    <x v="2"/>
    <s v="Alcaldias,Gobernaciones"/>
    <s v="SI"/>
  </r>
  <r>
    <n v="47"/>
    <s v="MAGDALENA"/>
    <n v="47268"/>
    <x v="9"/>
    <s v="CZ FUNDACIÓN"/>
    <n v="4705268107"/>
    <s v="APF HCB LA INA "/>
    <s v="NIVER  VILLAFAÑE POLO"/>
    <s v="CRA.9 No.6-66"/>
    <s v=" "/>
    <m/>
    <m/>
    <m/>
    <n v="525"/>
    <n v="472.5"/>
    <x v="2"/>
    <s v="Unidades Servicios"/>
    <s v="NO"/>
  </r>
  <r>
    <n v="47"/>
    <s v="MAGDALENA"/>
    <n v="47288"/>
    <x v="10"/>
    <s v="CZ FUNDACIÓN"/>
    <n v="4705288119"/>
    <s v="APF H.I.INFANTES"/>
    <s v="DIRECTORA HOGAR INFANTIL"/>
    <s v="CALLE 9 No 9-54 CERCA AL CEMENTERIO."/>
    <s v=" "/>
    <m/>
    <m/>
    <m/>
    <n v="1400"/>
    <n v="1260"/>
    <x v="2"/>
    <s v="Unidades Servicios"/>
    <s v="NO"/>
  </r>
  <r>
    <n v="47"/>
    <s v="MAGDALENA"/>
    <n v="47551"/>
    <x v="11"/>
    <s v="CZ DEL RIO"/>
    <n v="4705551172"/>
    <s v="ALCALDIA MUNICIPAL"/>
    <s v="CAMILO  VELASQUEZ"/>
    <s v="FRENTE A LA IGLESIA"/>
    <s v="3007912454"/>
    <m/>
    <m/>
    <m/>
    <n v="600"/>
    <n v="540"/>
    <x v="2"/>
    <s v="Alcaldias,Gobernaciones"/>
    <s v="SI"/>
  </r>
  <r>
    <n v="47"/>
    <s v="MAGDALENA"/>
    <n v="47551"/>
    <x v="11"/>
    <s v="CZ DEL RIO"/>
    <n v="4705551178"/>
    <s v="APF LA BONGA"/>
    <s v="ISABEL   ROJANO LOZANO"/>
    <s v="CALLE 22 No 8  CRA 8  Esquina."/>
    <s v=" "/>
    <m/>
    <m/>
    <m/>
    <n v="225"/>
    <n v="202.5"/>
    <x v="2"/>
    <s v="Fundaciones ONG"/>
    <s v="SI"/>
  </r>
  <r>
    <n v="47"/>
    <s v="MAGDALENA"/>
    <n v="47058"/>
    <x v="12"/>
    <s v="CZ PLATO"/>
    <n v="4706058024"/>
    <s v="Hogar Infantil Ariguanì"/>
    <s v="Nidia Andrade"/>
    <s v="Barrio Arriba"/>
    <s v=" 4258105"/>
    <m/>
    <m/>
    <m/>
    <n v="3300"/>
    <n v="2970"/>
    <x v="2"/>
    <s v="Unidades Servicios"/>
    <s v="NO"/>
  </r>
  <r>
    <n v="47"/>
    <s v="MAGDALENA"/>
    <n v="47161"/>
    <x v="13"/>
    <s v="CZ DEL RIO"/>
    <n v="4706161026"/>
    <s v="ALCALDIA MUNICIPAL "/>
    <s v="MONICA JULIETH ANAYA"/>
    <s v="Calle principal"/>
    <s v="3005749155"/>
    <m/>
    <m/>
    <m/>
    <n v="200"/>
    <n v="180"/>
    <x v="2"/>
    <s v="Alcaldias,Gobernaciones"/>
    <s v="SI"/>
  </r>
  <r>
    <n v="47"/>
    <s v="MAGDALENA"/>
    <n v="47170"/>
    <x v="14"/>
    <s v="CZ PLATO"/>
    <n v="4706170029"/>
    <s v="Alcaldia Municpal"/>
    <s v="Laury Andrade Sierra"/>
    <s v="Calle Central"/>
    <s v=" 3107027456"/>
    <m/>
    <m/>
    <m/>
    <n v="250"/>
    <n v="225"/>
    <x v="2"/>
    <s v="Alcaldias,Gobernaciones"/>
    <s v="NO"/>
  </r>
  <r>
    <n v="47"/>
    <s v="MAGDALENA"/>
    <n v="47170"/>
    <x v="14"/>
    <s v="CZ PLATO"/>
    <n v="4706170033"/>
    <s v="Zunilda Rodriguez"/>
    <s v="Zunilda Rodriguez"/>
    <s v=" Cerca de la Iglesia Pentecostal"/>
    <s v=" 4854087"/>
    <m/>
    <m/>
    <m/>
    <n v="1375"/>
    <n v="1237.5"/>
    <x v="2"/>
    <s v="Unidades Servicios"/>
    <s v="NO"/>
  </r>
  <r>
    <n v="47"/>
    <s v="MAGDALENA"/>
    <n v="47205"/>
    <x v="15"/>
    <s v="CZ DEL RIO"/>
    <n v="4706205077"/>
    <s v="ALCALDIA MUNICIPAL "/>
    <s v="YULIS  ESCORCIA CASTRO"/>
    <s v="Centro Plaza de la Iglesia"/>
    <s v="3116675377"/>
    <m/>
    <m/>
    <m/>
    <n v="200"/>
    <n v="180"/>
    <x v="2"/>
    <s v="Alcaldias,Gobernaciones"/>
    <s v="SI"/>
  </r>
  <r>
    <n v="47"/>
    <s v="MAGDALENA"/>
    <n v="47205"/>
    <x v="15"/>
    <s v="CZ DEL RIO"/>
    <n v="4706205078"/>
    <s v="CARMEN ORTEGA"/>
    <s v="CARMEN  ORTEGA"/>
    <s v="Cerca de la Iglesia"/>
    <s v=" 3003336915"/>
    <m/>
    <m/>
    <m/>
    <n v="1375"/>
    <n v="1237.5"/>
    <x v="2"/>
    <s v="Unidades Servicios"/>
    <s v="SI"/>
  </r>
  <r>
    <n v="47"/>
    <s v="MAGDALENA"/>
    <n v="47460"/>
    <x v="16"/>
    <s v="CZ PLATO"/>
    <n v="4706460152"/>
    <s v="ALCALDIA MUNICIPAL"/>
    <s v="Juan carlos Gonzalez"/>
    <s v="Alcaldia Municipal"/>
    <s v=" 3126504234"/>
    <m/>
    <m/>
    <m/>
    <n v="400"/>
    <n v="360"/>
    <x v="2"/>
    <s v="Alcaldias,Gobernaciones"/>
    <s v="NO"/>
  </r>
  <r>
    <n v="47"/>
    <s v="MAGDALENA"/>
    <n v="47541"/>
    <x v="17"/>
    <s v="CZ DEL RIO"/>
    <n v="4706541155"/>
    <s v="ALCALDIA MUNICIPAL"/>
    <s v="GILDA  DE LA HOZ"/>
    <s v="Barrio Arriba"/>
    <s v=" 3106207628"/>
    <m/>
    <m/>
    <m/>
    <n v="225"/>
    <n v="202.5"/>
    <x v="2"/>
    <s v="Alcaldias,Gobernaciones"/>
    <s v="SI"/>
  </r>
  <r>
    <n v="47"/>
    <s v="MAGDALENA"/>
    <n v="47555"/>
    <x v="18"/>
    <s v="CZ PLATO"/>
    <n v="4706555197"/>
    <s v="Centro Zonal Plato"/>
    <s v="Marvin Diaz"/>
    <s v="Barrio San Jose"/>
    <s v=" 4850183"/>
    <m/>
    <m/>
    <m/>
    <n v="5025"/>
    <n v="4522.5"/>
    <x v="2"/>
    <s v="CENTRO ZONAL"/>
    <s v="SI"/>
  </r>
  <r>
    <n v="47"/>
    <s v="MAGDALENA"/>
    <n v="47555"/>
    <x v="18"/>
    <s v="CZ PLATO"/>
    <n v="4706555203"/>
    <s v="DORINA PEÑALOZA URQUIJO"/>
    <s v="DORINA PEÑALOZA URQUIJO"/>
    <s v="CALLE 7 No. 16-04"/>
    <s v="301-7669451"/>
    <m/>
    <m/>
    <m/>
    <n v="825"/>
    <n v="742.5"/>
    <x v="2"/>
    <s v="Unidades Servicios"/>
    <s v="SI"/>
  </r>
  <r>
    <n v="47"/>
    <s v="MAGDALENA"/>
    <n v="47660"/>
    <x v="19"/>
    <s v="CZ PLATO"/>
    <n v="4706660235"/>
    <s v="ALCALDIA MUNICIPAL"/>
    <s v="ADELINA POSTERARO"/>
    <s v="CALLE DE LA ALCALDIA"/>
    <s v=""/>
    <m/>
    <m/>
    <m/>
    <n v="150"/>
    <n v="135"/>
    <x v="2"/>
    <s v="Alcaldias,Gobernaciones"/>
    <s v="SI"/>
  </r>
  <r>
    <n v="47"/>
    <s v="MAGDALENA"/>
    <n v="47798"/>
    <x v="20"/>
    <s v="CZ PLATO"/>
    <n v="4706798407"/>
    <s v="HOGAR INFANTIL TAPEGUA"/>
    <s v="MARIELA DEL PORTILLO"/>
    <s v="BARRIO SIMON BOLIVAR"/>
    <s v=" 3016706478"/>
    <m/>
    <m/>
    <m/>
    <n v="1500"/>
    <n v="1350"/>
    <x v="2"/>
    <s v="Unidades Servicios"/>
    <s v="SI"/>
  </r>
  <r>
    <n v="47"/>
    <s v="MAGDALENA"/>
    <n v="47960"/>
    <x v="21"/>
    <s v="CZ DEL RIO"/>
    <n v="4706960410"/>
    <s v="ALCALDIA MUNICIPAL"/>
    <s v="ALEXANDER  RODRIGUEZ"/>
    <s v="Alcaldia Municipal"/>
    <s v="3003010075"/>
    <m/>
    <m/>
    <m/>
    <n v="125"/>
    <n v="112.5"/>
    <x v="2"/>
    <s v="Alcaldias,Gobernaciones"/>
    <s v="SI"/>
  </r>
  <r>
    <n v="47"/>
    <s v="MAGDALENA"/>
    <n v="47245"/>
    <x v="22"/>
    <s v="CZ EL BANCO"/>
    <n v="4707245090"/>
    <s v="HCBF COM. LOS NEGRITOS"/>
    <s v="MARIBEL ESTELA MORON OLIVEROS"/>
    <s v="CARRETERA EL BANCO - GUAMAL A 20 MINUTOS  DE EL BANCO, CORREGIMIENTO LOS NEGRITOS "/>
    <s v=" 3115772249"/>
    <m/>
    <m/>
    <m/>
    <n v="200"/>
    <n v="180"/>
    <x v="2"/>
    <s v="Unidades Servicios"/>
    <s v="SI"/>
  </r>
  <r>
    <n v="47"/>
    <s v="MAGDALENA"/>
    <n v="47245"/>
    <x v="22"/>
    <s v="CZ EL BANCO"/>
    <n v="4707245092"/>
    <s v="HCB COM. TAMALAMEQUITO"/>
    <s v="WILFRANES VILLEGAS RANGEL"/>
    <s v="CARRETERA EL BANCO-GUAMAL , ENTRADA CORREGIMIENTO TAMALAMEQUITO"/>
    <s v=" 3145863008"/>
    <m/>
    <m/>
    <m/>
    <n v="450"/>
    <n v="405"/>
    <x v="2"/>
    <s v="Unidades Servicios"/>
    <s v="SI"/>
  </r>
  <r>
    <n v="47"/>
    <s v="MAGDALENA"/>
    <n v="47245"/>
    <x v="22"/>
    <s v="CZ EL BANCO"/>
    <n v="4707245100"/>
    <s v="CENTRO ZONAL EL BANCO"/>
    <s v="MABIS MARLEN PUERTA MARTINEZ"/>
    <s v="CALLE 5 No. 9-60 "/>
    <s v="4292405 - 3106935379"/>
    <m/>
    <m/>
    <m/>
    <n v="3500"/>
    <n v="3150"/>
    <x v="2"/>
    <s v="CENTRO ZONAL"/>
    <s v="SI"/>
  </r>
  <r>
    <n v="47"/>
    <s v="MAGDALENA"/>
    <n v="47318"/>
    <x v="23"/>
    <s v="CZ EL BANCO"/>
    <n v="4707318151"/>
    <s v="HOGAR INFANTIL GUAMAL"/>
    <s v="LUCY TRESPALACIOS LAMAR"/>
    <s v="HOGAR INFANTIL GUAMAL, CALLE 3 CARRERA 3"/>
    <s v=" 4182051  3138955197"/>
    <m/>
    <m/>
    <m/>
    <n v="2700"/>
    <n v="2430"/>
    <x v="2"/>
    <s v="Unidades Servicios"/>
    <s v="SI"/>
  </r>
  <r>
    <n v="47"/>
    <s v="MAGDALENA"/>
    <n v="47545"/>
    <x v="24"/>
    <s v="CZ SANTA ANA"/>
    <n v="4708545166"/>
    <s v="Bodega de la Alcaldia"/>
    <s v="HOLMAN  MACHADO ROCHA"/>
    <s v="Cll Principal ALCALDÌA MUNICIPAL DE PIJIÑO DEL CARMEN"/>
    <s v=" 3114735708"/>
    <m/>
    <m/>
    <m/>
    <n v="350"/>
    <n v="315"/>
    <x v="2"/>
    <s v="Alcaldias,Gobernaciones"/>
    <s v="SI"/>
  </r>
  <r>
    <n v="47"/>
    <s v="MAGDALENA"/>
    <n v="47703"/>
    <x v="25"/>
    <s v="CZ SANTA ANA"/>
    <n v="4708703267"/>
    <s v="Alcaldia Municipal San Zenon"/>
    <s v="YULEIMA  MEDINA MARTINEZ"/>
    <s v="Sede de Alcaldia MUNICIPAL SAN ZENON"/>
    <s v="3135052031"/>
    <m/>
    <m/>
    <m/>
    <n v="250"/>
    <n v="225"/>
    <x v="2"/>
    <s v="Alcaldias,Gobernaciones"/>
    <s v="SI"/>
  </r>
  <r>
    <n v="47"/>
    <s v="MAGDALENA"/>
    <n v="47707"/>
    <x v="26"/>
    <s v="CZ SANTA ANA"/>
    <n v="4708707267"/>
    <s v="HCB BARROBLANCO"/>
    <s v="ALFA  PADILLA MARTINEZ"/>
    <s v="BARRIO CENTRO Corregimiento Barro Blanco"/>
    <s v="3107166129"/>
    <m/>
    <m/>
    <m/>
    <n v="200"/>
    <n v="180"/>
    <x v="2"/>
    <s v="Unidades Servicios"/>
    <s v="SI"/>
  </r>
  <r>
    <n v="47"/>
    <s v="MAGDALENA"/>
    <n v="47720"/>
    <x v="27"/>
    <s v="CZ SANTA ANA"/>
    <n v="4708720285"/>
    <s v="ALCALDIA MUNICIPAL"/>
    <s v="CAMILO ALFONSO NAVARRO ANDRADE"/>
    <s v="BARRIO PINTO NUEVO ALCALDIA MUNICIPAL"/>
    <s v="3126226782"/>
    <m/>
    <m/>
    <m/>
    <n v="225"/>
    <n v="202.5"/>
    <x v="2"/>
    <s v="Alcaldias,Gobernaciones"/>
    <s v="S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 dinámica3" cacheId="1" applyNumberFormats="0" applyBorderFormats="0" applyFontFormats="0" applyPatternFormats="0" applyAlignmentFormats="0" applyWidthHeightFormats="1" dataCaption="Valores" updatedVersion="3" minRefreshableVersion="3" showCalcMbrs="0" useAutoFormatting="1" itemPrintTitles="1" createdVersion="3" indent="0" outline="1" outlineData="1" multipleFieldFilters="0">
  <location ref="A3:C20" firstHeaderRow="1" firstDataRow="1" firstDataCol="0"/>
  <pivotFields count="18">
    <pivotField showAll="0"/>
    <pivotField showAll="0"/>
    <pivotField showAll="0"/>
    <pivotField showAll="0">
      <items count="29">
        <item x="12"/>
        <item x="13"/>
        <item x="14"/>
        <item x="2"/>
        <item x="15"/>
        <item x="22"/>
        <item x="8"/>
        <item x="9"/>
        <item x="10"/>
        <item x="23"/>
        <item x="16"/>
        <item x="17"/>
        <item x="24"/>
        <item x="11"/>
        <item x="18"/>
        <item x="3"/>
        <item x="4"/>
        <item x="19"/>
        <item x="5"/>
        <item x="0"/>
        <item x="25"/>
        <item x="26"/>
        <item x="27"/>
        <item x="1"/>
        <item x="6"/>
        <item x="20"/>
        <item x="21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>
      <items count="4">
        <item x="0"/>
        <item x="1"/>
        <item x="2"/>
        <item t="default"/>
      </items>
    </pivotField>
    <pivotField showAll="0" defaultSubtotal="0"/>
    <pivotField showAll="0" defaultSubtotal="0"/>
  </pivotFields>
  <formats count="1">
    <format dxfId="7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a1" displayName="Tabla1" ref="A3:R114" totalsRowShown="0">
  <autoFilter ref="A3:R114"/>
  <tableColumns count="18">
    <tableColumn id="1" name="Cód. Regional"/>
    <tableColumn id="2" name="Regional"/>
    <tableColumn id="3" name="Cód. Municipio Punto"/>
    <tableColumn id="4" name="Municipio Punto"/>
    <tableColumn id="5" name="Centro Zonal"/>
    <tableColumn id="6" name="Cód. Punto de Entrega"/>
    <tableColumn id="7" name="Punto de Entrega"/>
    <tableColumn id="8" name="Responsable"/>
    <tableColumn id="9" name="Dirección"/>
    <tableColumn id="10" name="Teléfono"/>
    <tableColumn id="11" name="uniddes" dataDxfId="6" dataCellStyle="Millares"/>
    <tableColumn id="12" name="cupos" dataDxfId="5" dataCellStyle="Millares"/>
    <tableColumn id="13" name="usuarios" dataDxfId="4" dataCellStyle="Millares"/>
    <tableColumn id="14" name="Bolsas a enviar" dataDxfId="3" dataCellStyle="Millares"/>
    <tableColumn id="15" name="KILOS a enviar" dataDxfId="2" dataCellStyle="Millares"/>
    <tableColumn id="16" name="MES"/>
    <tableColumn id="17" name="Categoria" dataDxfId="1" dataCellStyle="Millares">
      <calculatedColumnFormula>+VLOOKUP(Tabla1[[#This Row],[Cód. Punto de Entrega]],[1]Hoja1!$F:$AH,28,0)</calculatedColumnFormula>
    </tableColumn>
    <tableColumn id="18" name="LEJANO/DIFICIL ACCESO" dataDxfId="0" dataCellStyle="Millares">
      <calculatedColumnFormula>+VLOOKUP(Tabla1[[#This Row],[Cód. Punto de Entrega]],[1]Hoja1!$F:$AH,29,0)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A24" sqref="A24"/>
    </sheetView>
  </sheetViews>
  <sheetFormatPr baseColWidth="10" defaultRowHeight="15"/>
  <cols>
    <col min="1" max="1" width="29.7109375" bestFit="1" customWidth="1"/>
    <col min="2" max="2" width="20.85546875" bestFit="1" customWidth="1"/>
    <col min="3" max="3" width="9.28515625" bestFit="1" customWidth="1"/>
    <col min="4" max="4" width="11.85546875" bestFit="1" customWidth="1"/>
    <col min="5" max="5" width="12.5703125" bestFit="1" customWidth="1"/>
  </cols>
  <sheetData>
    <row r="3" spans="1:3">
      <c r="A3" s="47"/>
      <c r="B3" s="48"/>
      <c r="C3" s="49"/>
    </row>
    <row r="4" spans="1:3">
      <c r="A4" s="80"/>
      <c r="B4" s="81"/>
      <c r="C4" s="82"/>
    </row>
    <row r="5" spans="1:3">
      <c r="A5" s="80"/>
      <c r="B5" s="81"/>
      <c r="C5" s="82"/>
    </row>
    <row r="6" spans="1:3">
      <c r="A6" s="80"/>
      <c r="B6" s="81"/>
      <c r="C6" s="82"/>
    </row>
    <row r="7" spans="1:3">
      <c r="A7" s="80"/>
      <c r="B7" s="81"/>
      <c r="C7" s="82"/>
    </row>
    <row r="8" spans="1:3">
      <c r="A8" s="80"/>
      <c r="B8" s="81"/>
      <c r="C8" s="82"/>
    </row>
    <row r="9" spans="1:3">
      <c r="A9" s="80"/>
      <c r="B9" s="81"/>
      <c r="C9" s="82"/>
    </row>
    <row r="10" spans="1:3">
      <c r="A10" s="80"/>
      <c r="B10" s="81"/>
      <c r="C10" s="82"/>
    </row>
    <row r="11" spans="1:3">
      <c r="A11" s="80"/>
      <c r="B11" s="81"/>
      <c r="C11" s="82"/>
    </row>
    <row r="12" spans="1:3">
      <c r="A12" s="80"/>
      <c r="B12" s="81"/>
      <c r="C12" s="82"/>
    </row>
    <row r="13" spans="1:3">
      <c r="A13" s="80"/>
      <c r="B13" s="81"/>
      <c r="C13" s="82"/>
    </row>
    <row r="14" spans="1:3">
      <c r="A14" s="80"/>
      <c r="B14" s="81"/>
      <c r="C14" s="82"/>
    </row>
    <row r="15" spans="1:3">
      <c r="A15" s="80"/>
      <c r="B15" s="81"/>
      <c r="C15" s="82"/>
    </row>
    <row r="16" spans="1:3">
      <c r="A16" s="80"/>
      <c r="B16" s="81"/>
      <c r="C16" s="82"/>
    </row>
    <row r="17" spans="1:3">
      <c r="A17" s="80"/>
      <c r="B17" s="81"/>
      <c r="C17" s="82"/>
    </row>
    <row r="18" spans="1:3">
      <c r="A18" s="80"/>
      <c r="B18" s="81"/>
      <c r="C18" s="82"/>
    </row>
    <row r="19" spans="1:3">
      <c r="A19" s="80"/>
      <c r="B19" s="81"/>
      <c r="C19" s="82"/>
    </row>
    <row r="20" spans="1:3">
      <c r="A20" s="83"/>
      <c r="B20" s="84"/>
      <c r="C20" s="8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J326"/>
  <sheetViews>
    <sheetView showGridLines="0" topLeftCell="A182" zoomScale="85" zoomScaleNormal="85" workbookViewId="0">
      <selection activeCell="A200" sqref="A200"/>
    </sheetView>
  </sheetViews>
  <sheetFormatPr baseColWidth="10" defaultRowHeight="15" outlineLevelRow="2"/>
  <cols>
    <col min="11" max="11" width="23.85546875" customWidth="1"/>
    <col min="12" max="14" width="11.42578125" style="57"/>
    <col min="15" max="15" width="5.42578125" style="57" customWidth="1"/>
    <col min="16" max="18" width="12.5703125" style="57" customWidth="1"/>
    <col min="19" max="19" width="4.28515625" style="57" customWidth="1"/>
    <col min="20" max="24" width="11.42578125" style="57"/>
    <col min="25" max="25" width="4.28515625" style="57" customWidth="1"/>
    <col min="26" max="30" width="11.42578125" style="57"/>
    <col min="31" max="31" width="4.28515625" style="57" customWidth="1"/>
    <col min="32" max="36" width="11.42578125" style="57"/>
  </cols>
  <sheetData>
    <row r="2" spans="1:36" ht="18.75">
      <c r="A2" s="46" t="s">
        <v>230</v>
      </c>
    </row>
    <row r="3" spans="1:36" ht="15.75" thickBot="1"/>
    <row r="4" spans="1:36" ht="60">
      <c r="A4" s="36" t="s">
        <v>0</v>
      </c>
      <c r="B4" s="37" t="s">
        <v>1</v>
      </c>
      <c r="C4" s="37" t="s">
        <v>2</v>
      </c>
      <c r="D4" s="37" t="s">
        <v>3</v>
      </c>
      <c r="E4" s="37" t="s">
        <v>4</v>
      </c>
      <c r="F4" s="38" t="s">
        <v>5</v>
      </c>
      <c r="G4" s="37" t="s">
        <v>6</v>
      </c>
      <c r="H4" s="37" t="s">
        <v>7</v>
      </c>
      <c r="I4" s="37" t="s">
        <v>8</v>
      </c>
      <c r="J4" s="37" t="s">
        <v>9</v>
      </c>
      <c r="K4" s="37" t="s">
        <v>10</v>
      </c>
      <c r="L4" s="12" t="s">
        <v>11</v>
      </c>
      <c r="M4" s="12" t="s">
        <v>12</v>
      </c>
      <c r="N4" s="13" t="s">
        <v>13</v>
      </c>
      <c r="O4" s="2"/>
      <c r="P4" s="16" t="s">
        <v>221</v>
      </c>
      <c r="Q4" s="17" t="s">
        <v>222</v>
      </c>
      <c r="R4" s="18" t="s">
        <v>223</v>
      </c>
      <c r="S4" s="3"/>
      <c r="T4" s="19" t="s">
        <v>215</v>
      </c>
      <c r="U4" s="20" t="s">
        <v>14</v>
      </c>
      <c r="V4" s="20" t="s">
        <v>15</v>
      </c>
      <c r="W4" s="20" t="s">
        <v>16</v>
      </c>
      <c r="X4" s="21" t="s">
        <v>218</v>
      </c>
      <c r="Y4" s="3"/>
      <c r="Z4" s="19" t="s">
        <v>216</v>
      </c>
      <c r="AA4" s="20" t="s">
        <v>14</v>
      </c>
      <c r="AB4" s="20" t="s">
        <v>15</v>
      </c>
      <c r="AC4" s="20" t="s">
        <v>16</v>
      </c>
      <c r="AD4" s="21" t="s">
        <v>219</v>
      </c>
      <c r="AE4" s="3"/>
      <c r="AF4" s="19" t="s">
        <v>217</v>
      </c>
      <c r="AG4" s="20" t="s">
        <v>14</v>
      </c>
      <c r="AH4" s="20" t="s">
        <v>15</v>
      </c>
      <c r="AI4" s="20" t="s">
        <v>16</v>
      </c>
      <c r="AJ4" s="21" t="s">
        <v>220</v>
      </c>
    </row>
    <row r="5" spans="1:36" outlineLevel="2">
      <c r="A5" s="39">
        <v>47</v>
      </c>
      <c r="B5" s="5" t="s">
        <v>17</v>
      </c>
      <c r="C5" s="5">
        <v>47692</v>
      </c>
      <c r="D5" s="5" t="s">
        <v>18</v>
      </c>
      <c r="E5" s="5" t="s">
        <v>19</v>
      </c>
      <c r="F5" s="6">
        <v>47692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7">
        <v>13</v>
      </c>
      <c r="M5" s="7">
        <v>169</v>
      </c>
      <c r="N5" s="15">
        <v>338</v>
      </c>
      <c r="O5" s="1"/>
      <c r="P5" s="9">
        <v>228.15</v>
      </c>
      <c r="Q5" s="10">
        <v>228.15</v>
      </c>
      <c r="R5" s="11">
        <v>228.15</v>
      </c>
      <c r="S5" s="4"/>
      <c r="T5" s="14">
        <f>+P5/0.9</f>
        <v>253.5</v>
      </c>
      <c r="U5" s="7"/>
      <c r="V5" s="7"/>
      <c r="W5" s="7"/>
      <c r="X5" s="15"/>
      <c r="Y5" s="4"/>
      <c r="Z5" s="14">
        <f>+Q5/0.9</f>
        <v>253.5</v>
      </c>
      <c r="AA5" s="7"/>
      <c r="AB5" s="7"/>
      <c r="AC5" s="7"/>
      <c r="AD5" s="15"/>
      <c r="AE5" s="4"/>
      <c r="AF5" s="14">
        <f>+R5/0.9</f>
        <v>253.5</v>
      </c>
      <c r="AG5" s="7"/>
      <c r="AH5" s="7"/>
      <c r="AI5" s="7"/>
      <c r="AJ5" s="15"/>
    </row>
    <row r="6" spans="1:36" outlineLevel="2">
      <c r="A6" s="39">
        <v>47</v>
      </c>
      <c r="B6" s="5" t="s">
        <v>17</v>
      </c>
      <c r="C6" s="5">
        <v>47692</v>
      </c>
      <c r="D6" s="5" t="s">
        <v>18</v>
      </c>
      <c r="E6" s="5" t="s">
        <v>19</v>
      </c>
      <c r="F6" s="6">
        <v>47692</v>
      </c>
      <c r="G6" s="5" t="s">
        <v>20</v>
      </c>
      <c r="H6" s="5" t="s">
        <v>21</v>
      </c>
      <c r="I6" s="5" t="s">
        <v>22</v>
      </c>
      <c r="J6" s="5" t="s">
        <v>23</v>
      </c>
      <c r="K6" s="5" t="s">
        <v>25</v>
      </c>
      <c r="L6" s="7">
        <v>91</v>
      </c>
      <c r="M6" s="7">
        <v>1092</v>
      </c>
      <c r="N6" s="15">
        <v>1092</v>
      </c>
      <c r="O6" s="1"/>
      <c r="P6" s="9">
        <v>328</v>
      </c>
      <c r="Q6" s="10">
        <v>1343.16</v>
      </c>
      <c r="R6" s="11">
        <v>1392.3</v>
      </c>
      <c r="S6" s="4"/>
      <c r="T6" s="14">
        <f>+P6/0.9</f>
        <v>364.44444444444446</v>
      </c>
      <c r="U6" s="7"/>
      <c r="V6" s="7"/>
      <c r="W6" s="7"/>
      <c r="X6" s="15"/>
      <c r="Y6" s="4"/>
      <c r="Z6" s="14">
        <f>+Q6/0.9</f>
        <v>1492.4</v>
      </c>
      <c r="AA6" s="7"/>
      <c r="AB6" s="7"/>
      <c r="AC6" s="7"/>
      <c r="AD6" s="15"/>
      <c r="AE6" s="4"/>
      <c r="AF6" s="14">
        <f>+R6/0.9</f>
        <v>1547</v>
      </c>
      <c r="AG6" s="7"/>
      <c r="AH6" s="7"/>
      <c r="AI6" s="7"/>
      <c r="AJ6" s="15"/>
    </row>
    <row r="7" spans="1:36" outlineLevel="2">
      <c r="A7" s="39">
        <v>47</v>
      </c>
      <c r="B7" s="5" t="s">
        <v>17</v>
      </c>
      <c r="C7" s="5">
        <v>47692</v>
      </c>
      <c r="D7" s="5" t="s">
        <v>18</v>
      </c>
      <c r="E7" s="5" t="s">
        <v>19</v>
      </c>
      <c r="F7" s="6">
        <v>47692</v>
      </c>
      <c r="G7" s="5" t="s">
        <v>20</v>
      </c>
      <c r="H7" s="5" t="s">
        <v>21</v>
      </c>
      <c r="I7" s="5" t="s">
        <v>22</v>
      </c>
      <c r="J7" s="5" t="s">
        <v>23</v>
      </c>
      <c r="K7" s="5" t="s">
        <v>26</v>
      </c>
      <c r="L7" s="7">
        <v>19</v>
      </c>
      <c r="M7" s="7">
        <v>1450</v>
      </c>
      <c r="N7" s="15">
        <v>1450</v>
      </c>
      <c r="O7" s="1"/>
      <c r="P7" s="9">
        <v>290</v>
      </c>
      <c r="Q7" s="10">
        <v>246.5</v>
      </c>
      <c r="R7" s="11">
        <v>145</v>
      </c>
      <c r="S7" s="4"/>
      <c r="T7" s="14">
        <f>+P7/0.9</f>
        <v>322.22222222222223</v>
      </c>
      <c r="U7" s="7"/>
      <c r="V7" s="7"/>
      <c r="W7" s="7"/>
      <c r="X7" s="15"/>
      <c r="Y7" s="4"/>
      <c r="Z7" s="14">
        <f>+Q7/0.9</f>
        <v>273.88888888888886</v>
      </c>
      <c r="AA7" s="7"/>
      <c r="AB7" s="7"/>
      <c r="AC7" s="7"/>
      <c r="AD7" s="15"/>
      <c r="AE7" s="4"/>
      <c r="AF7" s="14">
        <f>+R7/0.9</f>
        <v>161.11111111111111</v>
      </c>
      <c r="AG7" s="7"/>
      <c r="AH7" s="7"/>
      <c r="AI7" s="7"/>
      <c r="AJ7" s="15"/>
    </row>
    <row r="8" spans="1:36" outlineLevel="2">
      <c r="A8" s="39">
        <v>47</v>
      </c>
      <c r="B8" s="5" t="s">
        <v>17</v>
      </c>
      <c r="C8" s="5">
        <v>47692</v>
      </c>
      <c r="D8" s="5" t="s">
        <v>18</v>
      </c>
      <c r="E8" s="5" t="s">
        <v>19</v>
      </c>
      <c r="F8" s="6">
        <v>47692</v>
      </c>
      <c r="G8" s="5" t="s">
        <v>20</v>
      </c>
      <c r="H8" s="5" t="s">
        <v>21</v>
      </c>
      <c r="I8" s="5" t="s">
        <v>22</v>
      </c>
      <c r="J8" s="5" t="s">
        <v>23</v>
      </c>
      <c r="K8" s="5" t="s">
        <v>27</v>
      </c>
      <c r="L8" s="7">
        <v>67</v>
      </c>
      <c r="M8" s="7">
        <v>2177</v>
      </c>
      <c r="N8" s="15">
        <v>2177</v>
      </c>
      <c r="O8" s="1"/>
      <c r="P8" s="9">
        <v>435.4</v>
      </c>
      <c r="Q8" s="10">
        <v>370.09</v>
      </c>
      <c r="R8" s="11">
        <v>217.7</v>
      </c>
      <c r="S8" s="4"/>
      <c r="T8" s="14">
        <f>+P8/0.9</f>
        <v>483.77777777777771</v>
      </c>
      <c r="U8" s="7"/>
      <c r="V8" s="7"/>
      <c r="W8" s="7"/>
      <c r="X8" s="15"/>
      <c r="Y8" s="4"/>
      <c r="Z8" s="14">
        <f>+Q8/0.9</f>
        <v>411.21111111111105</v>
      </c>
      <c r="AA8" s="7"/>
      <c r="AB8" s="7"/>
      <c r="AC8" s="7"/>
      <c r="AD8" s="15"/>
      <c r="AE8" s="4"/>
      <c r="AF8" s="14">
        <f>+R8/0.9</f>
        <v>241.88888888888886</v>
      </c>
      <c r="AG8" s="7"/>
      <c r="AH8" s="7"/>
      <c r="AI8" s="7"/>
      <c r="AJ8" s="15"/>
    </row>
    <row r="9" spans="1:36" outlineLevel="2">
      <c r="A9" s="39">
        <v>47</v>
      </c>
      <c r="B9" s="5" t="s">
        <v>17</v>
      </c>
      <c r="C9" s="5">
        <v>47692</v>
      </c>
      <c r="D9" s="5" t="s">
        <v>18</v>
      </c>
      <c r="E9" s="5" t="s">
        <v>19</v>
      </c>
      <c r="F9" s="6">
        <v>47692</v>
      </c>
      <c r="G9" s="5" t="s">
        <v>20</v>
      </c>
      <c r="H9" s="5" t="s">
        <v>21</v>
      </c>
      <c r="I9" s="5" t="s">
        <v>22</v>
      </c>
      <c r="J9" s="5" t="s">
        <v>23</v>
      </c>
      <c r="K9" s="5" t="s">
        <v>28</v>
      </c>
      <c r="L9" s="7">
        <v>1</v>
      </c>
      <c r="M9" s="7">
        <v>150</v>
      </c>
      <c r="N9" s="15">
        <v>150</v>
      </c>
      <c r="O9" s="1"/>
      <c r="P9" s="9">
        <v>45</v>
      </c>
      <c r="Q9" s="10">
        <v>184.5</v>
      </c>
      <c r="R9" s="11">
        <v>45</v>
      </c>
      <c r="S9" s="4"/>
      <c r="T9" s="14">
        <f>+P9/0.9</f>
        <v>50</v>
      </c>
      <c r="U9" s="7"/>
      <c r="V9" s="7"/>
      <c r="W9" s="7"/>
      <c r="X9" s="15"/>
      <c r="Y9" s="4"/>
      <c r="Z9" s="14">
        <f>+Q9/0.9</f>
        <v>205</v>
      </c>
      <c r="AA9" s="7"/>
      <c r="AB9" s="7"/>
      <c r="AC9" s="7"/>
      <c r="AD9" s="15"/>
      <c r="AE9" s="4"/>
      <c r="AF9" s="14">
        <f>+R9/0.9</f>
        <v>50</v>
      </c>
      <c r="AG9" s="7"/>
      <c r="AH9" s="7"/>
      <c r="AI9" s="7"/>
      <c r="AJ9" s="15"/>
    </row>
    <row r="10" spans="1:36" s="30" customFormat="1" outlineLevel="1">
      <c r="A10" s="40">
        <v>47</v>
      </c>
      <c r="B10" s="22" t="s">
        <v>17</v>
      </c>
      <c r="C10" s="22">
        <v>47692</v>
      </c>
      <c r="D10" s="22" t="s">
        <v>18</v>
      </c>
      <c r="E10" s="22" t="s">
        <v>19</v>
      </c>
      <c r="F10" s="8">
        <v>47692</v>
      </c>
      <c r="G10" s="22" t="s">
        <v>20</v>
      </c>
      <c r="H10" s="22" t="s">
        <v>21</v>
      </c>
      <c r="I10" s="22" t="s">
        <v>22</v>
      </c>
      <c r="J10" s="22" t="s">
        <v>23</v>
      </c>
      <c r="K10" s="22"/>
      <c r="L10" s="23">
        <v>191</v>
      </c>
      <c r="M10" s="23">
        <v>5038</v>
      </c>
      <c r="N10" s="41">
        <v>5207</v>
      </c>
      <c r="O10" s="24"/>
      <c r="P10" s="25">
        <f>SUBTOTAL(9,P5:P9)</f>
        <v>1326.55</v>
      </c>
      <c r="Q10" s="26">
        <f>SUBTOTAL(9,Q5:Q9)</f>
        <v>2372.4</v>
      </c>
      <c r="R10" s="27">
        <f>SUBTOTAL(9,R5:R9)</f>
        <v>2028.15</v>
      </c>
      <c r="S10" s="28"/>
      <c r="T10" s="29">
        <f>SUBTOTAL(9,T5:T9)</f>
        <v>1473.9444444444443</v>
      </c>
      <c r="U10" s="23"/>
      <c r="V10" s="23">
        <f>+W10-T10+U10</f>
        <v>1.0555555555556566</v>
      </c>
      <c r="W10" s="23">
        <f>ROUNDUP((T10-U10)/25,0)*25</f>
        <v>1475</v>
      </c>
      <c r="X10" s="41">
        <f>+W10*0.9</f>
        <v>1327.5</v>
      </c>
      <c r="Y10" s="28"/>
      <c r="Z10" s="29">
        <f>SUBTOTAL(9,Z5:Z9)</f>
        <v>2636</v>
      </c>
      <c r="AA10" s="23">
        <f>+V10</f>
        <v>1.0555555555556566</v>
      </c>
      <c r="AB10" s="23">
        <f>+AC10-Z10+AA10</f>
        <v>15.055555555555657</v>
      </c>
      <c r="AC10" s="23">
        <f>ROUNDUP((Z10-AA10)/25,0)*25</f>
        <v>2650</v>
      </c>
      <c r="AD10" s="41">
        <f>+AC10*0.9</f>
        <v>2385</v>
      </c>
      <c r="AE10" s="28"/>
      <c r="AF10" s="29">
        <f>SUBTOTAL(9,AF5:AF9)</f>
        <v>2253.5</v>
      </c>
      <c r="AG10" s="23">
        <f>+AB10</f>
        <v>15.055555555555657</v>
      </c>
      <c r="AH10" s="23">
        <f>+AI10-AF10+AG10</f>
        <v>11.555555555555657</v>
      </c>
      <c r="AI10" s="23">
        <f>ROUNDUP((AF10-AG10)/25,0)*25</f>
        <v>2250</v>
      </c>
      <c r="AJ10" s="41">
        <f>+AI10*0.9</f>
        <v>2025</v>
      </c>
    </row>
    <row r="11" spans="1:36" outlineLevel="2">
      <c r="A11" s="39">
        <v>47</v>
      </c>
      <c r="B11" s="5" t="s">
        <v>17</v>
      </c>
      <c r="C11" s="5">
        <v>47001</v>
      </c>
      <c r="D11" s="5" t="s">
        <v>29</v>
      </c>
      <c r="E11" s="5" t="s">
        <v>30</v>
      </c>
      <c r="F11" s="6">
        <v>4701001284</v>
      </c>
      <c r="G11" s="5" t="s">
        <v>31</v>
      </c>
      <c r="H11" s="5" t="s">
        <v>32</v>
      </c>
      <c r="I11" s="5" t="s">
        <v>33</v>
      </c>
      <c r="J11" s="5" t="s">
        <v>34</v>
      </c>
      <c r="K11" s="5" t="s">
        <v>27</v>
      </c>
      <c r="L11" s="7">
        <v>45</v>
      </c>
      <c r="M11" s="7">
        <v>13616</v>
      </c>
      <c r="N11" s="15">
        <v>13616</v>
      </c>
      <c r="O11" s="1"/>
      <c r="P11" s="9">
        <v>2723.2</v>
      </c>
      <c r="Q11" s="10">
        <v>2314.7199999999998</v>
      </c>
      <c r="R11" s="11">
        <v>1361.6</v>
      </c>
      <c r="S11" s="4"/>
      <c r="T11" s="14">
        <f t="shared" ref="T11:T21" si="0">+P11/0.9</f>
        <v>3025.7777777777774</v>
      </c>
      <c r="U11" s="7"/>
      <c r="V11" s="7"/>
      <c r="W11" s="7"/>
      <c r="X11" s="15"/>
      <c r="Y11" s="4"/>
      <c r="Z11" s="14">
        <f t="shared" ref="Z11:Z21" si="1">+Q11/0.9</f>
        <v>2571.911111111111</v>
      </c>
      <c r="AA11" s="7"/>
      <c r="AB11" s="7"/>
      <c r="AC11" s="7"/>
      <c r="AD11" s="15"/>
      <c r="AE11" s="4"/>
      <c r="AF11" s="14">
        <f t="shared" ref="AF11:AF21" si="2">+R11/0.9</f>
        <v>1512.8888888888887</v>
      </c>
      <c r="AG11" s="7"/>
      <c r="AH11" s="7"/>
      <c r="AI11" s="7"/>
      <c r="AJ11" s="15"/>
    </row>
    <row r="12" spans="1:36" outlineLevel="2">
      <c r="A12" s="39">
        <v>47</v>
      </c>
      <c r="B12" s="5" t="s">
        <v>17</v>
      </c>
      <c r="C12" s="5">
        <v>47001</v>
      </c>
      <c r="D12" s="5" t="s">
        <v>29</v>
      </c>
      <c r="E12" s="5" t="s">
        <v>30</v>
      </c>
      <c r="F12" s="6">
        <v>4701001284</v>
      </c>
      <c r="G12" s="5" t="s">
        <v>31</v>
      </c>
      <c r="H12" s="5" t="s">
        <v>32</v>
      </c>
      <c r="I12" s="5" t="s">
        <v>33</v>
      </c>
      <c r="J12" s="5" t="s">
        <v>34</v>
      </c>
      <c r="K12" s="5" t="s">
        <v>26</v>
      </c>
      <c r="L12" s="7">
        <v>19</v>
      </c>
      <c r="M12" s="7">
        <v>2265</v>
      </c>
      <c r="N12" s="15">
        <v>2265</v>
      </c>
      <c r="O12" s="1"/>
      <c r="P12" s="9">
        <v>453</v>
      </c>
      <c r="Q12" s="10">
        <v>385.04999999999995</v>
      </c>
      <c r="R12" s="11">
        <v>226.5</v>
      </c>
      <c r="S12" s="4"/>
      <c r="T12" s="14">
        <f t="shared" si="0"/>
        <v>503.33333333333331</v>
      </c>
      <c r="U12" s="7"/>
      <c r="V12" s="7"/>
      <c r="W12" s="7"/>
      <c r="X12" s="15"/>
      <c r="Y12" s="4"/>
      <c r="Z12" s="14">
        <f t="shared" si="1"/>
        <v>427.83333333333326</v>
      </c>
      <c r="AA12" s="7"/>
      <c r="AB12" s="7"/>
      <c r="AC12" s="7"/>
      <c r="AD12" s="15"/>
      <c r="AE12" s="4"/>
      <c r="AF12" s="14">
        <f t="shared" si="2"/>
        <v>251.66666666666666</v>
      </c>
      <c r="AG12" s="7"/>
      <c r="AH12" s="7"/>
      <c r="AI12" s="7"/>
      <c r="AJ12" s="15"/>
    </row>
    <row r="13" spans="1:36" outlineLevel="2">
      <c r="A13" s="39">
        <v>47</v>
      </c>
      <c r="B13" s="5" t="s">
        <v>17</v>
      </c>
      <c r="C13" s="5">
        <v>47001</v>
      </c>
      <c r="D13" s="5" t="s">
        <v>29</v>
      </c>
      <c r="E13" s="5" t="s">
        <v>30</v>
      </c>
      <c r="F13" s="6">
        <v>4701001284</v>
      </c>
      <c r="G13" s="5" t="s">
        <v>31</v>
      </c>
      <c r="H13" s="5" t="s">
        <v>32</v>
      </c>
      <c r="I13" s="5" t="s">
        <v>33</v>
      </c>
      <c r="J13" s="5" t="s">
        <v>34</v>
      </c>
      <c r="K13" s="5" t="s">
        <v>35</v>
      </c>
      <c r="L13" s="7">
        <v>11</v>
      </c>
      <c r="M13" s="7">
        <v>655</v>
      </c>
      <c r="N13" s="15">
        <v>655</v>
      </c>
      <c r="O13" s="1"/>
      <c r="P13" s="9">
        <v>131</v>
      </c>
      <c r="Q13" s="10">
        <v>111.35</v>
      </c>
      <c r="R13" s="11">
        <v>65.5</v>
      </c>
      <c r="S13" s="4"/>
      <c r="T13" s="14">
        <f t="shared" si="0"/>
        <v>145.55555555555554</v>
      </c>
      <c r="U13" s="7"/>
      <c r="V13" s="7"/>
      <c r="W13" s="7"/>
      <c r="X13" s="15"/>
      <c r="Y13" s="4"/>
      <c r="Z13" s="14">
        <f t="shared" si="1"/>
        <v>123.72222222222221</v>
      </c>
      <c r="AA13" s="7"/>
      <c r="AB13" s="7"/>
      <c r="AC13" s="7"/>
      <c r="AD13" s="15"/>
      <c r="AE13" s="4"/>
      <c r="AF13" s="14">
        <f t="shared" si="2"/>
        <v>72.777777777777771</v>
      </c>
      <c r="AG13" s="7"/>
      <c r="AH13" s="7"/>
      <c r="AI13" s="7"/>
      <c r="AJ13" s="15"/>
    </row>
    <row r="14" spans="1:36" outlineLevel="2">
      <c r="A14" s="39">
        <v>47</v>
      </c>
      <c r="B14" s="5" t="s">
        <v>17</v>
      </c>
      <c r="C14" s="5">
        <v>47001</v>
      </c>
      <c r="D14" s="5" t="s">
        <v>29</v>
      </c>
      <c r="E14" s="5" t="s">
        <v>30</v>
      </c>
      <c r="F14" s="6">
        <v>4701001284</v>
      </c>
      <c r="G14" s="5" t="s">
        <v>31</v>
      </c>
      <c r="H14" s="5" t="s">
        <v>32</v>
      </c>
      <c r="I14" s="5" t="s">
        <v>33</v>
      </c>
      <c r="J14" s="5" t="s">
        <v>34</v>
      </c>
      <c r="K14" s="5" t="s">
        <v>36</v>
      </c>
      <c r="L14" s="7">
        <v>1</v>
      </c>
      <c r="M14" s="7">
        <v>106</v>
      </c>
      <c r="N14" s="15">
        <v>212</v>
      </c>
      <c r="O14" s="1"/>
      <c r="P14" s="9">
        <v>0</v>
      </c>
      <c r="Q14" s="10">
        <v>0</v>
      </c>
      <c r="R14" s="11">
        <v>0</v>
      </c>
      <c r="S14" s="4"/>
      <c r="T14" s="14">
        <f t="shared" si="0"/>
        <v>0</v>
      </c>
      <c r="U14" s="7"/>
      <c r="V14" s="7"/>
      <c r="W14" s="7"/>
      <c r="X14" s="15"/>
      <c r="Y14" s="4"/>
      <c r="Z14" s="14">
        <f t="shared" si="1"/>
        <v>0</v>
      </c>
      <c r="AA14" s="7"/>
      <c r="AB14" s="7"/>
      <c r="AC14" s="7"/>
      <c r="AD14" s="15"/>
      <c r="AE14" s="4"/>
      <c r="AF14" s="14">
        <f t="shared" si="2"/>
        <v>0</v>
      </c>
      <c r="AG14" s="7"/>
      <c r="AH14" s="7"/>
      <c r="AI14" s="7"/>
      <c r="AJ14" s="15"/>
    </row>
    <row r="15" spans="1:36" outlineLevel="2">
      <c r="A15" s="39">
        <v>47</v>
      </c>
      <c r="B15" s="5" t="s">
        <v>17</v>
      </c>
      <c r="C15" s="5">
        <v>47001</v>
      </c>
      <c r="D15" s="5" t="s">
        <v>29</v>
      </c>
      <c r="E15" s="5" t="s">
        <v>30</v>
      </c>
      <c r="F15" s="6">
        <v>4701001284</v>
      </c>
      <c r="G15" s="5" t="s">
        <v>31</v>
      </c>
      <c r="H15" s="5" t="s">
        <v>32</v>
      </c>
      <c r="I15" s="5" t="s">
        <v>33</v>
      </c>
      <c r="J15" s="5" t="s">
        <v>34</v>
      </c>
      <c r="K15" s="5" t="s">
        <v>36</v>
      </c>
      <c r="L15" s="7">
        <v>2</v>
      </c>
      <c r="M15" s="7">
        <v>100</v>
      </c>
      <c r="N15" s="15">
        <v>200</v>
      </c>
      <c r="O15" s="1"/>
      <c r="P15" s="9">
        <v>0</v>
      </c>
      <c r="Q15" s="10">
        <v>0</v>
      </c>
      <c r="R15" s="11">
        <v>0</v>
      </c>
      <c r="S15" s="4"/>
      <c r="T15" s="14">
        <f t="shared" si="0"/>
        <v>0</v>
      </c>
      <c r="U15" s="7"/>
      <c r="V15" s="7"/>
      <c r="W15" s="7"/>
      <c r="X15" s="15"/>
      <c r="Y15" s="4"/>
      <c r="Z15" s="14">
        <f t="shared" si="1"/>
        <v>0</v>
      </c>
      <c r="AA15" s="7"/>
      <c r="AB15" s="7"/>
      <c r="AC15" s="7"/>
      <c r="AD15" s="15"/>
      <c r="AE15" s="4"/>
      <c r="AF15" s="14">
        <f t="shared" si="2"/>
        <v>0</v>
      </c>
      <c r="AG15" s="7"/>
      <c r="AH15" s="7"/>
      <c r="AI15" s="7"/>
      <c r="AJ15" s="15"/>
    </row>
    <row r="16" spans="1:36" outlineLevel="2">
      <c r="A16" s="39">
        <v>47</v>
      </c>
      <c r="B16" s="5" t="s">
        <v>17</v>
      </c>
      <c r="C16" s="5">
        <v>47001</v>
      </c>
      <c r="D16" s="5" t="s">
        <v>29</v>
      </c>
      <c r="E16" s="5" t="s">
        <v>30</v>
      </c>
      <c r="F16" s="6">
        <v>4701001284</v>
      </c>
      <c r="G16" s="5" t="s">
        <v>31</v>
      </c>
      <c r="H16" s="5" t="s">
        <v>32</v>
      </c>
      <c r="I16" s="5" t="s">
        <v>33</v>
      </c>
      <c r="J16" s="5" t="s">
        <v>34</v>
      </c>
      <c r="K16" s="5" t="s">
        <v>26</v>
      </c>
      <c r="L16" s="7">
        <v>28</v>
      </c>
      <c r="M16" s="7">
        <v>2324</v>
      </c>
      <c r="N16" s="15">
        <v>2324</v>
      </c>
      <c r="O16" s="1"/>
      <c r="P16" s="9">
        <v>464.79999999999995</v>
      </c>
      <c r="Q16" s="10">
        <v>395.08</v>
      </c>
      <c r="R16" s="11">
        <v>232.39999999999998</v>
      </c>
      <c r="S16" s="4"/>
      <c r="T16" s="14">
        <f t="shared" si="0"/>
        <v>516.44444444444434</v>
      </c>
      <c r="U16" s="7"/>
      <c r="V16" s="7"/>
      <c r="W16" s="7"/>
      <c r="X16" s="15"/>
      <c r="Y16" s="4"/>
      <c r="Z16" s="14">
        <f t="shared" si="1"/>
        <v>438.97777777777776</v>
      </c>
      <c r="AA16" s="7"/>
      <c r="AB16" s="7"/>
      <c r="AC16" s="7"/>
      <c r="AD16" s="15"/>
      <c r="AE16" s="4"/>
      <c r="AF16" s="14">
        <f t="shared" si="2"/>
        <v>258.22222222222217</v>
      </c>
      <c r="AG16" s="7"/>
      <c r="AH16" s="7"/>
      <c r="AI16" s="7"/>
      <c r="AJ16" s="15"/>
    </row>
    <row r="17" spans="1:36" outlineLevel="2">
      <c r="A17" s="39">
        <v>47</v>
      </c>
      <c r="B17" s="5" t="s">
        <v>17</v>
      </c>
      <c r="C17" s="5">
        <v>47001</v>
      </c>
      <c r="D17" s="5" t="s">
        <v>29</v>
      </c>
      <c r="E17" s="5" t="s">
        <v>30</v>
      </c>
      <c r="F17" s="6">
        <v>4701001284</v>
      </c>
      <c r="G17" s="5" t="s">
        <v>31</v>
      </c>
      <c r="H17" s="5" t="s">
        <v>32</v>
      </c>
      <c r="I17" s="5" t="s">
        <v>33</v>
      </c>
      <c r="J17" s="5" t="s">
        <v>34</v>
      </c>
      <c r="K17" s="5" t="s">
        <v>27</v>
      </c>
      <c r="L17" s="7">
        <v>49</v>
      </c>
      <c r="M17" s="7">
        <v>7921</v>
      </c>
      <c r="N17" s="15">
        <v>7921</v>
      </c>
      <c r="O17" s="1"/>
      <c r="P17" s="9">
        <v>1584.1999999999998</v>
      </c>
      <c r="Q17" s="10">
        <v>1346.57</v>
      </c>
      <c r="R17" s="11">
        <v>792.09999999999991</v>
      </c>
      <c r="S17" s="4"/>
      <c r="T17" s="14">
        <f t="shared" si="0"/>
        <v>1760.2222222222219</v>
      </c>
      <c r="U17" s="7"/>
      <c r="V17" s="7"/>
      <c r="W17" s="7"/>
      <c r="X17" s="15"/>
      <c r="Y17" s="4"/>
      <c r="Z17" s="14">
        <f t="shared" si="1"/>
        <v>1496.1888888888889</v>
      </c>
      <c r="AA17" s="7"/>
      <c r="AB17" s="7"/>
      <c r="AC17" s="7"/>
      <c r="AD17" s="15"/>
      <c r="AE17" s="4"/>
      <c r="AF17" s="14">
        <f t="shared" si="2"/>
        <v>880.11111111111097</v>
      </c>
      <c r="AG17" s="7"/>
      <c r="AH17" s="7"/>
      <c r="AI17" s="7"/>
      <c r="AJ17" s="15"/>
    </row>
    <row r="18" spans="1:36" outlineLevel="2">
      <c r="A18" s="39">
        <v>47</v>
      </c>
      <c r="B18" s="5" t="s">
        <v>17</v>
      </c>
      <c r="C18" s="5">
        <v>47001</v>
      </c>
      <c r="D18" s="5" t="s">
        <v>29</v>
      </c>
      <c r="E18" s="5" t="s">
        <v>30</v>
      </c>
      <c r="F18" s="6">
        <v>4701001284</v>
      </c>
      <c r="G18" s="5" t="s">
        <v>31</v>
      </c>
      <c r="H18" s="5" t="s">
        <v>32</v>
      </c>
      <c r="I18" s="5" t="s">
        <v>33</v>
      </c>
      <c r="J18" s="5" t="s">
        <v>34</v>
      </c>
      <c r="K18" s="5" t="s">
        <v>37</v>
      </c>
      <c r="L18" s="7">
        <v>10</v>
      </c>
      <c r="M18" s="7">
        <v>20</v>
      </c>
      <c r="N18" s="15">
        <v>40</v>
      </c>
      <c r="O18" s="1"/>
      <c r="P18" s="9">
        <v>18</v>
      </c>
      <c r="Q18" s="10">
        <v>18</v>
      </c>
      <c r="R18" s="11">
        <v>18</v>
      </c>
      <c r="S18" s="4"/>
      <c r="T18" s="14">
        <f t="shared" si="0"/>
        <v>20</v>
      </c>
      <c r="U18" s="7"/>
      <c r="V18" s="7"/>
      <c r="W18" s="7"/>
      <c r="X18" s="15"/>
      <c r="Y18" s="4"/>
      <c r="Z18" s="14">
        <f t="shared" si="1"/>
        <v>20</v>
      </c>
      <c r="AA18" s="7"/>
      <c r="AB18" s="7"/>
      <c r="AC18" s="7"/>
      <c r="AD18" s="15"/>
      <c r="AE18" s="4"/>
      <c r="AF18" s="14">
        <f t="shared" si="2"/>
        <v>20</v>
      </c>
      <c r="AG18" s="7"/>
      <c r="AH18" s="7"/>
      <c r="AI18" s="7"/>
      <c r="AJ18" s="15"/>
    </row>
    <row r="19" spans="1:36" outlineLevel="2">
      <c r="A19" s="39">
        <v>47</v>
      </c>
      <c r="B19" s="5" t="s">
        <v>17</v>
      </c>
      <c r="C19" s="5">
        <v>47001</v>
      </c>
      <c r="D19" s="5" t="s">
        <v>29</v>
      </c>
      <c r="E19" s="5" t="s">
        <v>30</v>
      </c>
      <c r="F19" s="6">
        <v>4701001284</v>
      </c>
      <c r="G19" s="5" t="s">
        <v>31</v>
      </c>
      <c r="H19" s="5" t="s">
        <v>32</v>
      </c>
      <c r="I19" s="5" t="s">
        <v>33</v>
      </c>
      <c r="J19" s="5" t="s">
        <v>34</v>
      </c>
      <c r="K19" s="5" t="s">
        <v>38</v>
      </c>
      <c r="L19" s="7">
        <v>6</v>
      </c>
      <c r="M19" s="7">
        <v>6</v>
      </c>
      <c r="N19" s="15">
        <v>6</v>
      </c>
      <c r="O19" s="1"/>
      <c r="P19" s="9">
        <v>5.4</v>
      </c>
      <c r="Q19" s="10">
        <v>5.4</v>
      </c>
      <c r="R19" s="11">
        <v>5.4</v>
      </c>
      <c r="S19" s="4"/>
      <c r="T19" s="14">
        <f t="shared" si="0"/>
        <v>6</v>
      </c>
      <c r="U19" s="7"/>
      <c r="V19" s="7"/>
      <c r="W19" s="7"/>
      <c r="X19" s="15"/>
      <c r="Y19" s="4"/>
      <c r="Z19" s="14">
        <f t="shared" si="1"/>
        <v>6</v>
      </c>
      <c r="AA19" s="7"/>
      <c r="AB19" s="7"/>
      <c r="AC19" s="7"/>
      <c r="AD19" s="15"/>
      <c r="AE19" s="4"/>
      <c r="AF19" s="14">
        <f t="shared" si="2"/>
        <v>6</v>
      </c>
      <c r="AG19" s="7"/>
      <c r="AH19" s="7"/>
      <c r="AI19" s="7"/>
      <c r="AJ19" s="15"/>
    </row>
    <row r="20" spans="1:36" outlineLevel="2">
      <c r="A20" s="39">
        <v>47</v>
      </c>
      <c r="B20" s="5" t="s">
        <v>17</v>
      </c>
      <c r="C20" s="5">
        <v>47001</v>
      </c>
      <c r="D20" s="5" t="s">
        <v>29</v>
      </c>
      <c r="E20" s="5" t="s">
        <v>30</v>
      </c>
      <c r="F20" s="6">
        <v>4701001284</v>
      </c>
      <c r="G20" s="5" t="s">
        <v>31</v>
      </c>
      <c r="H20" s="5" t="s">
        <v>32</v>
      </c>
      <c r="I20" s="5" t="s">
        <v>33</v>
      </c>
      <c r="J20" s="5" t="s">
        <v>34</v>
      </c>
      <c r="K20" s="5" t="s">
        <v>39</v>
      </c>
      <c r="L20" s="7">
        <v>12</v>
      </c>
      <c r="M20" s="7">
        <v>12</v>
      </c>
      <c r="N20" s="15">
        <v>12</v>
      </c>
      <c r="O20" s="1"/>
      <c r="P20" s="9">
        <v>10.8</v>
      </c>
      <c r="Q20" s="10">
        <v>10.8</v>
      </c>
      <c r="R20" s="11">
        <v>10.8</v>
      </c>
      <c r="S20" s="4"/>
      <c r="T20" s="14">
        <f t="shared" si="0"/>
        <v>12</v>
      </c>
      <c r="U20" s="7"/>
      <c r="V20" s="7"/>
      <c r="W20" s="7"/>
      <c r="X20" s="15"/>
      <c r="Y20" s="4"/>
      <c r="Z20" s="14">
        <f t="shared" si="1"/>
        <v>12</v>
      </c>
      <c r="AA20" s="7"/>
      <c r="AB20" s="7"/>
      <c r="AC20" s="7"/>
      <c r="AD20" s="15"/>
      <c r="AE20" s="4"/>
      <c r="AF20" s="14">
        <f t="shared" si="2"/>
        <v>12</v>
      </c>
      <c r="AG20" s="7"/>
      <c r="AH20" s="7"/>
      <c r="AI20" s="7"/>
      <c r="AJ20" s="15"/>
    </row>
    <row r="21" spans="1:36" outlineLevel="2">
      <c r="A21" s="39">
        <v>47</v>
      </c>
      <c r="B21" s="5" t="s">
        <v>17</v>
      </c>
      <c r="C21" s="5">
        <v>47001</v>
      </c>
      <c r="D21" s="5" t="s">
        <v>29</v>
      </c>
      <c r="E21" s="5" t="s">
        <v>30</v>
      </c>
      <c r="F21" s="6">
        <v>4701001284</v>
      </c>
      <c r="G21" s="5" t="s">
        <v>31</v>
      </c>
      <c r="H21" s="5" t="s">
        <v>32</v>
      </c>
      <c r="I21" s="5" t="s">
        <v>33</v>
      </c>
      <c r="J21" s="5" t="s">
        <v>34</v>
      </c>
      <c r="K21" s="5" t="s">
        <v>35</v>
      </c>
      <c r="L21" s="7">
        <v>17</v>
      </c>
      <c r="M21" s="7">
        <v>732</v>
      </c>
      <c r="N21" s="15">
        <v>732</v>
      </c>
      <c r="O21" s="1"/>
      <c r="P21" s="9">
        <v>146.4</v>
      </c>
      <c r="Q21" s="10">
        <v>124.44</v>
      </c>
      <c r="R21" s="11">
        <v>73.2</v>
      </c>
      <c r="S21" s="4"/>
      <c r="T21" s="14">
        <f t="shared" si="0"/>
        <v>162.66666666666666</v>
      </c>
      <c r="U21" s="7"/>
      <c r="V21" s="7"/>
      <c r="W21" s="7"/>
      <c r="X21" s="15"/>
      <c r="Y21" s="4"/>
      <c r="Z21" s="14">
        <f t="shared" si="1"/>
        <v>138.26666666666665</v>
      </c>
      <c r="AA21" s="7"/>
      <c r="AB21" s="7"/>
      <c r="AC21" s="7"/>
      <c r="AD21" s="15"/>
      <c r="AE21" s="4"/>
      <c r="AF21" s="14">
        <f t="shared" si="2"/>
        <v>81.333333333333329</v>
      </c>
      <c r="AG21" s="7"/>
      <c r="AH21" s="7"/>
      <c r="AI21" s="7"/>
      <c r="AJ21" s="15"/>
    </row>
    <row r="22" spans="1:36" s="30" customFormat="1" outlineLevel="1">
      <c r="A22" s="40">
        <v>47</v>
      </c>
      <c r="B22" s="22" t="s">
        <v>17</v>
      </c>
      <c r="C22" s="22">
        <v>47001</v>
      </c>
      <c r="D22" s="22" t="s">
        <v>29</v>
      </c>
      <c r="E22" s="22" t="s">
        <v>30</v>
      </c>
      <c r="F22" s="8">
        <v>4701001284</v>
      </c>
      <c r="G22" s="22" t="s">
        <v>31</v>
      </c>
      <c r="H22" s="22" t="s">
        <v>32</v>
      </c>
      <c r="I22" s="22" t="s">
        <v>33</v>
      </c>
      <c r="J22" s="22" t="s">
        <v>34</v>
      </c>
      <c r="K22" s="22"/>
      <c r="L22" s="23">
        <v>200</v>
      </c>
      <c r="M22" s="23">
        <v>27757</v>
      </c>
      <c r="N22" s="41">
        <v>27983</v>
      </c>
      <c r="O22" s="24"/>
      <c r="P22" s="25">
        <f>SUBTOTAL(9,P11:P21)</f>
        <v>5536.7999999999993</v>
      </c>
      <c r="Q22" s="26">
        <f>SUBTOTAL(9,Q11:Q21)</f>
        <v>4711.4099999999989</v>
      </c>
      <c r="R22" s="27">
        <f>SUBTOTAL(9,R11:R21)</f>
        <v>2785.5</v>
      </c>
      <c r="S22" s="28"/>
      <c r="T22" s="29">
        <f>SUBTOTAL(9,T11:T21)</f>
        <v>6152</v>
      </c>
      <c r="U22" s="23"/>
      <c r="V22" s="23">
        <f>+W22-T22+U22</f>
        <v>23</v>
      </c>
      <c r="W22" s="23">
        <f>ROUNDUP((T22-U22)/25,0)*25</f>
        <v>6175</v>
      </c>
      <c r="X22" s="41">
        <f>+W22*0.9</f>
        <v>5557.5</v>
      </c>
      <c r="Y22" s="28"/>
      <c r="Z22" s="29">
        <f>SUBTOTAL(9,Z11:Z21)</f>
        <v>5234.8999999999996</v>
      </c>
      <c r="AA22" s="23">
        <f>+V22</f>
        <v>23</v>
      </c>
      <c r="AB22" s="23">
        <f>+AC22-Z22+AA22</f>
        <v>13.100000000000364</v>
      </c>
      <c r="AC22" s="23">
        <f>ROUNDUP((Z22-AA22)/25,0)*25</f>
        <v>5225</v>
      </c>
      <c r="AD22" s="41">
        <f>+AC22*0.9</f>
        <v>4702.5</v>
      </c>
      <c r="AE22" s="28"/>
      <c r="AF22" s="29">
        <f>SUBTOTAL(9,AF11:AF21)</f>
        <v>3095</v>
      </c>
      <c r="AG22" s="23">
        <f>+AB22</f>
        <v>13.100000000000364</v>
      </c>
      <c r="AH22" s="23">
        <f>+AI22-AF22+AG22</f>
        <v>18.100000000000364</v>
      </c>
      <c r="AI22" s="23">
        <f>ROUNDUP((AF22-AG22)/25,0)*25</f>
        <v>3100</v>
      </c>
      <c r="AJ22" s="41">
        <f>+AI22*0.9</f>
        <v>2790</v>
      </c>
    </row>
    <row r="23" spans="1:36" outlineLevel="2">
      <c r="A23" s="39">
        <v>47</v>
      </c>
      <c r="B23" s="5" t="s">
        <v>17</v>
      </c>
      <c r="C23" s="5">
        <v>47001</v>
      </c>
      <c r="D23" s="5" t="s">
        <v>29</v>
      </c>
      <c r="E23" s="5" t="s">
        <v>30</v>
      </c>
      <c r="F23" s="6">
        <v>4701001297</v>
      </c>
      <c r="G23" s="5" t="s">
        <v>40</v>
      </c>
      <c r="H23" s="5" t="s">
        <v>41</v>
      </c>
      <c r="I23" s="5" t="s">
        <v>42</v>
      </c>
      <c r="J23" s="5" t="s">
        <v>43</v>
      </c>
      <c r="K23" s="5" t="s">
        <v>44</v>
      </c>
      <c r="L23" s="7">
        <v>1</v>
      </c>
      <c r="M23" s="7">
        <v>300</v>
      </c>
      <c r="N23" s="15">
        <v>300</v>
      </c>
      <c r="O23" s="1"/>
      <c r="P23" s="9">
        <v>0</v>
      </c>
      <c r="Q23" s="10">
        <v>99</v>
      </c>
      <c r="R23" s="11">
        <v>360</v>
      </c>
      <c r="S23" s="4"/>
      <c r="T23" s="14">
        <f>+P23/0.9</f>
        <v>0</v>
      </c>
      <c r="U23" s="7"/>
      <c r="V23" s="7"/>
      <c r="W23" s="7"/>
      <c r="X23" s="15"/>
      <c r="Y23" s="4"/>
      <c r="Z23" s="14">
        <f>+Q23/0.9</f>
        <v>110</v>
      </c>
      <c r="AA23" s="7"/>
      <c r="AB23" s="7"/>
      <c r="AC23" s="7"/>
      <c r="AD23" s="15"/>
      <c r="AE23" s="4"/>
      <c r="AF23" s="14">
        <f>+R23/0.9</f>
        <v>400</v>
      </c>
      <c r="AG23" s="7"/>
      <c r="AH23" s="7"/>
      <c r="AI23" s="7"/>
      <c r="AJ23" s="15"/>
    </row>
    <row r="24" spans="1:36" outlineLevel="2">
      <c r="A24" s="39">
        <v>47</v>
      </c>
      <c r="B24" s="5" t="s">
        <v>17</v>
      </c>
      <c r="C24" s="5">
        <v>47001</v>
      </c>
      <c r="D24" s="5" t="s">
        <v>29</v>
      </c>
      <c r="E24" s="5" t="s">
        <v>30</v>
      </c>
      <c r="F24" s="6">
        <v>4701001297</v>
      </c>
      <c r="G24" s="5" t="s">
        <v>40</v>
      </c>
      <c r="H24" s="5" t="s">
        <v>41</v>
      </c>
      <c r="I24" s="5" t="s">
        <v>42</v>
      </c>
      <c r="J24" s="5" t="s">
        <v>43</v>
      </c>
      <c r="K24" s="5" t="s">
        <v>44</v>
      </c>
      <c r="L24" s="7">
        <v>1</v>
      </c>
      <c r="M24" s="7">
        <v>300</v>
      </c>
      <c r="N24" s="15">
        <v>300</v>
      </c>
      <c r="O24" s="1"/>
      <c r="P24" s="9">
        <v>90</v>
      </c>
      <c r="Q24" s="10">
        <v>99</v>
      </c>
      <c r="R24" s="11">
        <v>360</v>
      </c>
      <c r="S24" s="4"/>
      <c r="T24" s="14">
        <f>+P24/0.9</f>
        <v>100</v>
      </c>
      <c r="U24" s="7"/>
      <c r="V24" s="7"/>
      <c r="W24" s="7"/>
      <c r="X24" s="15"/>
      <c r="Y24" s="4"/>
      <c r="Z24" s="14">
        <f>+Q24/0.9</f>
        <v>110</v>
      </c>
      <c r="AA24" s="7"/>
      <c r="AB24" s="7"/>
      <c r="AC24" s="7"/>
      <c r="AD24" s="15"/>
      <c r="AE24" s="4"/>
      <c r="AF24" s="14">
        <f>+R24/0.9</f>
        <v>400</v>
      </c>
      <c r="AG24" s="7"/>
      <c r="AH24" s="7"/>
      <c r="AI24" s="7"/>
      <c r="AJ24" s="15"/>
    </row>
    <row r="25" spans="1:36" s="30" customFormat="1" outlineLevel="1">
      <c r="A25" s="40">
        <v>47</v>
      </c>
      <c r="B25" s="22" t="s">
        <v>17</v>
      </c>
      <c r="C25" s="22">
        <v>47001</v>
      </c>
      <c r="D25" s="22" t="s">
        <v>29</v>
      </c>
      <c r="E25" s="22" t="s">
        <v>30</v>
      </c>
      <c r="F25" s="8">
        <v>4701001297</v>
      </c>
      <c r="G25" s="22" t="s">
        <v>40</v>
      </c>
      <c r="H25" s="22" t="s">
        <v>41</v>
      </c>
      <c r="I25" s="22" t="s">
        <v>42</v>
      </c>
      <c r="J25" s="22" t="s">
        <v>43</v>
      </c>
      <c r="K25" s="22"/>
      <c r="L25" s="23">
        <v>2</v>
      </c>
      <c r="M25" s="23">
        <v>600</v>
      </c>
      <c r="N25" s="41">
        <v>600</v>
      </c>
      <c r="O25" s="24"/>
      <c r="P25" s="25">
        <f>SUBTOTAL(9,P23:P24)</f>
        <v>90</v>
      </c>
      <c r="Q25" s="26">
        <f>SUBTOTAL(9,Q23:Q24)</f>
        <v>198</v>
      </c>
      <c r="R25" s="27">
        <f>SUBTOTAL(9,R23:R24)</f>
        <v>720</v>
      </c>
      <c r="S25" s="28"/>
      <c r="T25" s="29">
        <f>SUBTOTAL(9,T23:T24)</f>
        <v>100</v>
      </c>
      <c r="U25" s="23"/>
      <c r="V25" s="23">
        <f>+W25-T25+U25</f>
        <v>0</v>
      </c>
      <c r="W25" s="23">
        <f>ROUNDUP((T25-U25)/25,0)*25</f>
        <v>100</v>
      </c>
      <c r="X25" s="41">
        <f>+W25*0.9</f>
        <v>90</v>
      </c>
      <c r="Y25" s="28"/>
      <c r="Z25" s="29">
        <f>SUBTOTAL(9,Z23:Z24)</f>
        <v>220</v>
      </c>
      <c r="AA25" s="23">
        <f>+V25</f>
        <v>0</v>
      </c>
      <c r="AB25" s="23">
        <f>+AC25-Z25+AA25</f>
        <v>5</v>
      </c>
      <c r="AC25" s="23">
        <f>ROUNDUP((Z25-AA25)/25,0)*25</f>
        <v>225</v>
      </c>
      <c r="AD25" s="41">
        <f>+AC25*0.9</f>
        <v>202.5</v>
      </c>
      <c r="AE25" s="28"/>
      <c r="AF25" s="29">
        <f>SUBTOTAL(9,AF23:AF24)</f>
        <v>800</v>
      </c>
      <c r="AG25" s="23">
        <f>+AB25</f>
        <v>5</v>
      </c>
      <c r="AH25" s="23">
        <f>+AI25-AF25+AG25</f>
        <v>5</v>
      </c>
      <c r="AI25" s="23">
        <f>ROUNDUP((AF25-AG25)/25,0)*25</f>
        <v>800</v>
      </c>
      <c r="AJ25" s="41">
        <f>+AI25*0.9</f>
        <v>720</v>
      </c>
    </row>
    <row r="26" spans="1:36" outlineLevel="2">
      <c r="A26" s="39">
        <v>47</v>
      </c>
      <c r="B26" s="5" t="s">
        <v>17</v>
      </c>
      <c r="C26" s="5">
        <v>47001</v>
      </c>
      <c r="D26" s="5" t="s">
        <v>29</v>
      </c>
      <c r="E26" s="5" t="s">
        <v>30</v>
      </c>
      <c r="F26" s="6">
        <v>4701001310</v>
      </c>
      <c r="G26" s="5" t="s">
        <v>45</v>
      </c>
      <c r="H26" s="5" t="s">
        <v>46</v>
      </c>
      <c r="I26" s="5" t="s">
        <v>47</v>
      </c>
      <c r="J26" s="5" t="s">
        <v>48</v>
      </c>
      <c r="K26" s="5" t="s">
        <v>24</v>
      </c>
      <c r="L26" s="7">
        <v>2</v>
      </c>
      <c r="M26" s="7">
        <v>26</v>
      </c>
      <c r="N26" s="15">
        <v>52</v>
      </c>
      <c r="O26" s="1"/>
      <c r="P26" s="9">
        <v>35.1</v>
      </c>
      <c r="Q26" s="10">
        <v>35.1</v>
      </c>
      <c r="R26" s="11">
        <v>35.1</v>
      </c>
      <c r="S26" s="4"/>
      <c r="T26" s="14">
        <f>+P26/0.9</f>
        <v>39</v>
      </c>
      <c r="U26" s="7"/>
      <c r="V26" s="7"/>
      <c r="W26" s="7"/>
      <c r="X26" s="15"/>
      <c r="Y26" s="4"/>
      <c r="Z26" s="14">
        <f>+Q26/0.9</f>
        <v>39</v>
      </c>
      <c r="AA26" s="7"/>
      <c r="AB26" s="7"/>
      <c r="AC26" s="7"/>
      <c r="AD26" s="15"/>
      <c r="AE26" s="4"/>
      <c r="AF26" s="14">
        <f>+R26/0.9</f>
        <v>39</v>
      </c>
      <c r="AG26" s="7"/>
      <c r="AH26" s="7"/>
      <c r="AI26" s="7"/>
      <c r="AJ26" s="15"/>
    </row>
    <row r="27" spans="1:36" outlineLevel="2">
      <c r="A27" s="39">
        <v>47</v>
      </c>
      <c r="B27" s="5" t="s">
        <v>17</v>
      </c>
      <c r="C27" s="5">
        <v>47001</v>
      </c>
      <c r="D27" s="5" t="s">
        <v>29</v>
      </c>
      <c r="E27" s="5" t="s">
        <v>30</v>
      </c>
      <c r="F27" s="6">
        <v>4701001310</v>
      </c>
      <c r="G27" s="5" t="s">
        <v>45</v>
      </c>
      <c r="H27" s="5" t="s">
        <v>46</v>
      </c>
      <c r="I27" s="5" t="s">
        <v>47</v>
      </c>
      <c r="J27" s="5" t="s">
        <v>48</v>
      </c>
      <c r="K27" s="5" t="s">
        <v>49</v>
      </c>
      <c r="L27" s="7">
        <v>1</v>
      </c>
      <c r="M27" s="7">
        <v>12</v>
      </c>
      <c r="N27" s="15">
        <v>12</v>
      </c>
      <c r="O27" s="1"/>
      <c r="P27" s="9">
        <v>3.5999999999999996</v>
      </c>
      <c r="Q27" s="10">
        <v>14.760000000000002</v>
      </c>
      <c r="R27" s="11">
        <v>15.3</v>
      </c>
      <c r="S27" s="4"/>
      <c r="T27" s="14">
        <f>+P27/0.9</f>
        <v>3.9999999999999996</v>
      </c>
      <c r="U27" s="7"/>
      <c r="V27" s="7"/>
      <c r="W27" s="7"/>
      <c r="X27" s="15"/>
      <c r="Y27" s="4"/>
      <c r="Z27" s="14">
        <f>+Q27/0.9</f>
        <v>16.400000000000002</v>
      </c>
      <c r="AA27" s="7"/>
      <c r="AB27" s="7"/>
      <c r="AC27" s="7"/>
      <c r="AD27" s="15"/>
      <c r="AE27" s="4"/>
      <c r="AF27" s="14">
        <f>+R27/0.9</f>
        <v>17</v>
      </c>
      <c r="AG27" s="7"/>
      <c r="AH27" s="7"/>
      <c r="AI27" s="7"/>
      <c r="AJ27" s="15"/>
    </row>
    <row r="28" spans="1:36" outlineLevel="2">
      <c r="A28" s="39">
        <v>47</v>
      </c>
      <c r="B28" s="5" t="s">
        <v>17</v>
      </c>
      <c r="C28" s="5">
        <v>47001</v>
      </c>
      <c r="D28" s="5" t="s">
        <v>29</v>
      </c>
      <c r="E28" s="5" t="s">
        <v>30</v>
      </c>
      <c r="F28" s="6">
        <v>4701001310</v>
      </c>
      <c r="G28" s="5" t="s">
        <v>45</v>
      </c>
      <c r="H28" s="5" t="s">
        <v>46</v>
      </c>
      <c r="I28" s="5" t="s">
        <v>47</v>
      </c>
      <c r="J28" s="5" t="s">
        <v>48</v>
      </c>
      <c r="K28" s="5" t="s">
        <v>25</v>
      </c>
      <c r="L28" s="7">
        <v>5</v>
      </c>
      <c r="M28" s="7">
        <v>60</v>
      </c>
      <c r="N28" s="15">
        <v>60</v>
      </c>
      <c r="O28" s="1"/>
      <c r="P28" s="9">
        <v>18</v>
      </c>
      <c r="Q28" s="10">
        <v>73.8</v>
      </c>
      <c r="R28" s="11">
        <v>76.5</v>
      </c>
      <c r="S28" s="4"/>
      <c r="T28" s="14">
        <f>+P28/0.9</f>
        <v>20</v>
      </c>
      <c r="U28" s="7"/>
      <c r="V28" s="7"/>
      <c r="W28" s="7"/>
      <c r="X28" s="15"/>
      <c r="Y28" s="4"/>
      <c r="Z28" s="14">
        <f>+Q28/0.9</f>
        <v>82</v>
      </c>
      <c r="AA28" s="7"/>
      <c r="AB28" s="7"/>
      <c r="AC28" s="7"/>
      <c r="AD28" s="15"/>
      <c r="AE28" s="4"/>
      <c r="AF28" s="14">
        <f>+R28/0.9</f>
        <v>85</v>
      </c>
      <c r="AG28" s="7"/>
      <c r="AH28" s="7"/>
      <c r="AI28" s="7"/>
      <c r="AJ28" s="15"/>
    </row>
    <row r="29" spans="1:36" s="30" customFormat="1" outlineLevel="1">
      <c r="A29" s="40">
        <v>47</v>
      </c>
      <c r="B29" s="22" t="s">
        <v>17</v>
      </c>
      <c r="C29" s="22">
        <v>47001</v>
      </c>
      <c r="D29" s="22" t="s">
        <v>29</v>
      </c>
      <c r="E29" s="22" t="s">
        <v>30</v>
      </c>
      <c r="F29" s="8">
        <v>4701001310</v>
      </c>
      <c r="G29" s="22" t="s">
        <v>45</v>
      </c>
      <c r="H29" s="22" t="s">
        <v>46</v>
      </c>
      <c r="I29" s="22" t="s">
        <v>47</v>
      </c>
      <c r="J29" s="22" t="s">
        <v>48</v>
      </c>
      <c r="K29" s="22"/>
      <c r="L29" s="23">
        <v>8</v>
      </c>
      <c r="M29" s="23">
        <v>98</v>
      </c>
      <c r="N29" s="41">
        <v>124</v>
      </c>
      <c r="O29" s="24"/>
      <c r="P29" s="25">
        <f>SUBTOTAL(9,P26:P28)</f>
        <v>56.7</v>
      </c>
      <c r="Q29" s="26">
        <f>SUBTOTAL(9,Q26:Q28)</f>
        <v>123.66</v>
      </c>
      <c r="R29" s="27">
        <f>SUBTOTAL(9,R26:R28)</f>
        <v>126.9</v>
      </c>
      <c r="S29" s="28"/>
      <c r="T29" s="29">
        <f>SUBTOTAL(9,T26:T28)</f>
        <v>63</v>
      </c>
      <c r="U29" s="23"/>
      <c r="V29" s="23">
        <f>+W29-T29+U29</f>
        <v>12</v>
      </c>
      <c r="W29" s="23">
        <f>ROUNDUP((T29-U29)/25,0)*25</f>
        <v>75</v>
      </c>
      <c r="X29" s="41">
        <f>+W29*0.9</f>
        <v>67.5</v>
      </c>
      <c r="Y29" s="28"/>
      <c r="Z29" s="29">
        <f>SUBTOTAL(9,Z26:Z28)</f>
        <v>137.4</v>
      </c>
      <c r="AA29" s="23">
        <f>+V29</f>
        <v>12</v>
      </c>
      <c r="AB29" s="23">
        <f>+AC29-Z29+AA29</f>
        <v>24.599999999999994</v>
      </c>
      <c r="AC29" s="23">
        <f>ROUNDUP((Z29-AA29)/25,0)*25</f>
        <v>150</v>
      </c>
      <c r="AD29" s="41">
        <f>+AC29*0.9</f>
        <v>135</v>
      </c>
      <c r="AE29" s="28"/>
      <c r="AF29" s="29">
        <f>SUBTOTAL(9,AF26:AF28)</f>
        <v>141</v>
      </c>
      <c r="AG29" s="23">
        <f>+AB29</f>
        <v>24.599999999999994</v>
      </c>
      <c r="AH29" s="23">
        <f>+AI29-AF29+AG29</f>
        <v>8.5999999999999943</v>
      </c>
      <c r="AI29" s="23">
        <f>ROUNDUP((AF29-AG29)/25,0)*25</f>
        <v>125</v>
      </c>
      <c r="AJ29" s="41">
        <f>+AI29*0.9</f>
        <v>112.5</v>
      </c>
    </row>
    <row r="30" spans="1:36" outlineLevel="2">
      <c r="A30" s="39">
        <v>47</v>
      </c>
      <c r="B30" s="5" t="s">
        <v>17</v>
      </c>
      <c r="C30" s="5">
        <v>47189</v>
      </c>
      <c r="D30" s="5" t="s">
        <v>50</v>
      </c>
      <c r="E30" s="5" t="s">
        <v>51</v>
      </c>
      <c r="F30" s="6">
        <v>4704189038</v>
      </c>
      <c r="G30" s="5" t="s">
        <v>52</v>
      </c>
      <c r="H30" s="5" t="s">
        <v>53</v>
      </c>
      <c r="I30" s="5" t="s">
        <v>54</v>
      </c>
      <c r="J30" s="5" t="s">
        <v>55</v>
      </c>
      <c r="K30" s="5" t="s">
        <v>26</v>
      </c>
      <c r="L30" s="7">
        <v>3</v>
      </c>
      <c r="M30" s="7">
        <v>140</v>
      </c>
      <c r="N30" s="15">
        <v>140</v>
      </c>
      <c r="O30" s="1"/>
      <c r="P30" s="9">
        <v>28</v>
      </c>
      <c r="Q30" s="10">
        <v>23.799999999999997</v>
      </c>
      <c r="R30" s="11">
        <v>14</v>
      </c>
      <c r="S30" s="4"/>
      <c r="T30" s="14">
        <f>+P30/0.9</f>
        <v>31.111111111111111</v>
      </c>
      <c r="U30" s="7"/>
      <c r="V30" s="7"/>
      <c r="W30" s="7"/>
      <c r="X30" s="15"/>
      <c r="Y30" s="4"/>
      <c r="Z30" s="14">
        <f>+Q30/0.9</f>
        <v>26.444444444444439</v>
      </c>
      <c r="AA30" s="7"/>
      <c r="AB30" s="7"/>
      <c r="AC30" s="7"/>
      <c r="AD30" s="15"/>
      <c r="AE30" s="4"/>
      <c r="AF30" s="14">
        <f>+R30/0.9</f>
        <v>15.555555555555555</v>
      </c>
      <c r="AG30" s="7"/>
      <c r="AH30" s="7"/>
      <c r="AI30" s="7"/>
      <c r="AJ30" s="15"/>
    </row>
    <row r="31" spans="1:36" s="30" customFormat="1" outlineLevel="1">
      <c r="A31" s="40">
        <v>47</v>
      </c>
      <c r="B31" s="22" t="s">
        <v>17</v>
      </c>
      <c r="C31" s="22">
        <v>47189</v>
      </c>
      <c r="D31" s="22" t="s">
        <v>50</v>
      </c>
      <c r="E31" s="22" t="s">
        <v>51</v>
      </c>
      <c r="F31" s="8">
        <v>4704189038</v>
      </c>
      <c r="G31" s="22" t="s">
        <v>52</v>
      </c>
      <c r="H31" s="22" t="s">
        <v>53</v>
      </c>
      <c r="I31" s="22" t="s">
        <v>54</v>
      </c>
      <c r="J31" s="22" t="s">
        <v>55</v>
      </c>
      <c r="K31" s="22"/>
      <c r="L31" s="23">
        <v>3</v>
      </c>
      <c r="M31" s="23">
        <v>140</v>
      </c>
      <c r="N31" s="41">
        <v>140</v>
      </c>
      <c r="O31" s="24"/>
      <c r="P31" s="25">
        <f>SUBTOTAL(9,P30:P30)</f>
        <v>28</v>
      </c>
      <c r="Q31" s="26">
        <f>SUBTOTAL(9,Q30:Q30)</f>
        <v>23.799999999999997</v>
      </c>
      <c r="R31" s="27">
        <f>SUBTOTAL(9,R30:R30)</f>
        <v>14</v>
      </c>
      <c r="S31" s="28"/>
      <c r="T31" s="29">
        <f>SUBTOTAL(9,T30:T30)</f>
        <v>31.111111111111111</v>
      </c>
      <c r="U31" s="23"/>
      <c r="V31" s="23">
        <f>+W31-T31+U31</f>
        <v>18.888888888888889</v>
      </c>
      <c r="W31" s="23">
        <f>ROUNDUP((T31-U31)/25,0)*25</f>
        <v>50</v>
      </c>
      <c r="X31" s="41">
        <f>+W31*0.9</f>
        <v>45</v>
      </c>
      <c r="Y31" s="28"/>
      <c r="Z31" s="29">
        <f>SUBTOTAL(9,Z30:Z30)</f>
        <v>26.444444444444439</v>
      </c>
      <c r="AA31" s="23">
        <f>+V31</f>
        <v>18.888888888888889</v>
      </c>
      <c r="AB31" s="23">
        <f>+AC31-Z31+AA31</f>
        <v>17.44444444444445</v>
      </c>
      <c r="AC31" s="23">
        <f>ROUNDUP((Z31-AA31)/25,0)*25</f>
        <v>25</v>
      </c>
      <c r="AD31" s="41">
        <f>+AC31*0.9</f>
        <v>22.5</v>
      </c>
      <c r="AE31" s="28"/>
      <c r="AF31" s="29">
        <f>SUBTOTAL(9,AF30:AF30)</f>
        <v>15.555555555555555</v>
      </c>
      <c r="AG31" s="23">
        <v>0</v>
      </c>
      <c r="AH31" s="23">
        <f>+AI31-AF31+AG31</f>
        <v>9.4444444444444446</v>
      </c>
      <c r="AI31" s="23">
        <f>ROUNDUP((AF31-AG31)/25,0)*25</f>
        <v>25</v>
      </c>
      <c r="AJ31" s="41">
        <f>+AI31*0.9</f>
        <v>22.5</v>
      </c>
    </row>
    <row r="32" spans="1:36" outlineLevel="2">
      <c r="A32" s="39">
        <v>47</v>
      </c>
      <c r="B32" s="5" t="s">
        <v>17</v>
      </c>
      <c r="C32" s="5">
        <v>47189</v>
      </c>
      <c r="D32" s="5" t="s">
        <v>50</v>
      </c>
      <c r="E32" s="5" t="s">
        <v>51</v>
      </c>
      <c r="F32" s="6">
        <v>4704189081</v>
      </c>
      <c r="G32" s="5" t="s">
        <v>56</v>
      </c>
      <c r="H32" s="5" t="s">
        <v>57</v>
      </c>
      <c r="I32" s="5" t="s">
        <v>58</v>
      </c>
      <c r="J32" s="5" t="s">
        <v>59</v>
      </c>
      <c r="K32" s="5" t="s">
        <v>26</v>
      </c>
      <c r="L32" s="7">
        <v>50</v>
      </c>
      <c r="M32" s="7">
        <v>2621</v>
      </c>
      <c r="N32" s="15">
        <v>2621</v>
      </c>
      <c r="O32" s="1"/>
      <c r="P32" s="9">
        <v>524.20000000000005</v>
      </c>
      <c r="Q32" s="10">
        <v>445.57</v>
      </c>
      <c r="R32" s="11">
        <v>262.10000000000002</v>
      </c>
      <c r="S32" s="4"/>
      <c r="T32" s="14">
        <f>+P32/0.9</f>
        <v>582.44444444444446</v>
      </c>
      <c r="U32" s="7"/>
      <c r="V32" s="7"/>
      <c r="W32" s="7"/>
      <c r="X32" s="15"/>
      <c r="Y32" s="4"/>
      <c r="Z32" s="14">
        <f>+Q32/0.9</f>
        <v>495.07777777777778</v>
      </c>
      <c r="AA32" s="7"/>
      <c r="AB32" s="7"/>
      <c r="AC32" s="7"/>
      <c r="AD32" s="15"/>
      <c r="AE32" s="4"/>
      <c r="AF32" s="14">
        <f>+R32/0.9</f>
        <v>291.22222222222223</v>
      </c>
      <c r="AG32" s="7"/>
      <c r="AH32" s="7"/>
      <c r="AI32" s="7"/>
      <c r="AJ32" s="15"/>
    </row>
    <row r="33" spans="1:36" outlineLevel="2">
      <c r="A33" s="39">
        <v>47</v>
      </c>
      <c r="B33" s="5" t="s">
        <v>17</v>
      </c>
      <c r="C33" s="5">
        <v>47189</v>
      </c>
      <c r="D33" s="5" t="s">
        <v>50</v>
      </c>
      <c r="E33" s="5" t="s">
        <v>51</v>
      </c>
      <c r="F33" s="6">
        <v>4704189081</v>
      </c>
      <c r="G33" s="5" t="s">
        <v>56</v>
      </c>
      <c r="H33" s="5" t="s">
        <v>57</v>
      </c>
      <c r="I33" s="5" t="s">
        <v>58</v>
      </c>
      <c r="J33" s="5" t="s">
        <v>59</v>
      </c>
      <c r="K33" s="5" t="s">
        <v>27</v>
      </c>
      <c r="L33" s="7">
        <v>39</v>
      </c>
      <c r="M33" s="7">
        <v>10766</v>
      </c>
      <c r="N33" s="15">
        <v>10766</v>
      </c>
      <c r="O33" s="1"/>
      <c r="P33" s="9">
        <v>2153.1999999999998</v>
      </c>
      <c r="Q33" s="10">
        <v>1830.22</v>
      </c>
      <c r="R33" s="11">
        <v>1076.5999999999999</v>
      </c>
      <c r="S33" s="4"/>
      <c r="T33" s="14">
        <f>+P33/0.9</f>
        <v>2392.4444444444443</v>
      </c>
      <c r="U33" s="7"/>
      <c r="V33" s="7"/>
      <c r="W33" s="7"/>
      <c r="X33" s="15"/>
      <c r="Y33" s="4"/>
      <c r="Z33" s="14">
        <f>+Q33/0.9</f>
        <v>2033.5777777777778</v>
      </c>
      <c r="AA33" s="7"/>
      <c r="AB33" s="7"/>
      <c r="AC33" s="7"/>
      <c r="AD33" s="15"/>
      <c r="AE33" s="4"/>
      <c r="AF33" s="14">
        <f>+R33/0.9</f>
        <v>1196.2222222222222</v>
      </c>
      <c r="AG33" s="7"/>
      <c r="AH33" s="7"/>
      <c r="AI33" s="7"/>
      <c r="AJ33" s="15"/>
    </row>
    <row r="34" spans="1:36" outlineLevel="2">
      <c r="A34" s="39">
        <v>47</v>
      </c>
      <c r="B34" s="5" t="s">
        <v>17</v>
      </c>
      <c r="C34" s="5">
        <v>47189</v>
      </c>
      <c r="D34" s="5" t="s">
        <v>50</v>
      </c>
      <c r="E34" s="5" t="s">
        <v>51</v>
      </c>
      <c r="F34" s="6">
        <v>4704189081</v>
      </c>
      <c r="G34" s="5" t="s">
        <v>56</v>
      </c>
      <c r="H34" s="5" t="s">
        <v>57</v>
      </c>
      <c r="I34" s="5" t="s">
        <v>58</v>
      </c>
      <c r="J34" s="5" t="s">
        <v>59</v>
      </c>
      <c r="K34" s="5" t="s">
        <v>35</v>
      </c>
      <c r="L34" s="7">
        <v>5</v>
      </c>
      <c r="M34" s="7">
        <v>383</v>
      </c>
      <c r="N34" s="15">
        <v>383</v>
      </c>
      <c r="O34" s="1"/>
      <c r="P34" s="9">
        <v>76.599999999999994</v>
      </c>
      <c r="Q34" s="10">
        <v>65.11</v>
      </c>
      <c r="R34" s="11">
        <v>38.299999999999997</v>
      </c>
      <c r="S34" s="4"/>
      <c r="T34" s="14">
        <f>+P34/0.9</f>
        <v>85.1111111111111</v>
      </c>
      <c r="U34" s="7"/>
      <c r="V34" s="7"/>
      <c r="W34" s="7"/>
      <c r="X34" s="15"/>
      <c r="Y34" s="4"/>
      <c r="Z34" s="14">
        <f>+Q34/0.9</f>
        <v>72.344444444444449</v>
      </c>
      <c r="AA34" s="7"/>
      <c r="AB34" s="7"/>
      <c r="AC34" s="7"/>
      <c r="AD34" s="15"/>
      <c r="AE34" s="4"/>
      <c r="AF34" s="14">
        <f>+R34/0.9</f>
        <v>42.55555555555555</v>
      </c>
      <c r="AG34" s="7"/>
      <c r="AH34" s="7"/>
      <c r="AI34" s="7"/>
      <c r="AJ34" s="15"/>
    </row>
    <row r="35" spans="1:36" s="30" customFormat="1" outlineLevel="1">
      <c r="A35" s="40">
        <v>47</v>
      </c>
      <c r="B35" s="22" t="s">
        <v>17</v>
      </c>
      <c r="C35" s="22">
        <v>47189</v>
      </c>
      <c r="D35" s="22" t="s">
        <v>50</v>
      </c>
      <c r="E35" s="22" t="s">
        <v>51</v>
      </c>
      <c r="F35" s="8">
        <v>4704189081</v>
      </c>
      <c r="G35" s="22" t="s">
        <v>56</v>
      </c>
      <c r="H35" s="22" t="s">
        <v>57</v>
      </c>
      <c r="I35" s="22" t="s">
        <v>58</v>
      </c>
      <c r="J35" s="22" t="s">
        <v>59</v>
      </c>
      <c r="K35" s="22"/>
      <c r="L35" s="23">
        <v>94</v>
      </c>
      <c r="M35" s="23">
        <v>13770</v>
      </c>
      <c r="N35" s="41">
        <v>13770</v>
      </c>
      <c r="O35" s="24"/>
      <c r="P35" s="25">
        <f>SUBTOTAL(9,P32:P34)</f>
        <v>2753.9999999999995</v>
      </c>
      <c r="Q35" s="26">
        <f>SUBTOTAL(9,Q32:Q34)</f>
        <v>2340.9</v>
      </c>
      <c r="R35" s="27">
        <f>SUBTOTAL(9,R32:R34)</f>
        <v>1376.9999999999998</v>
      </c>
      <c r="S35" s="28"/>
      <c r="T35" s="29">
        <f>SUBTOTAL(9,T32:T34)</f>
        <v>3060</v>
      </c>
      <c r="U35" s="23"/>
      <c r="V35" s="23">
        <f>+W35-T35+U35</f>
        <v>15</v>
      </c>
      <c r="W35" s="23">
        <f>ROUNDUP((T35-U35)/25,0)*25</f>
        <v>3075</v>
      </c>
      <c r="X35" s="41">
        <f>+W35*0.9</f>
        <v>2767.5</v>
      </c>
      <c r="Y35" s="28"/>
      <c r="Z35" s="29">
        <f>SUBTOTAL(9,Z32:Z34)</f>
        <v>2601</v>
      </c>
      <c r="AA35" s="23">
        <f>+V35</f>
        <v>15</v>
      </c>
      <c r="AB35" s="23">
        <f>+AC35-Z35+AA35</f>
        <v>14</v>
      </c>
      <c r="AC35" s="23">
        <f>ROUNDUP((Z35-AA35)/25,0)*25</f>
        <v>2600</v>
      </c>
      <c r="AD35" s="41">
        <f>+AC35*0.9</f>
        <v>2340</v>
      </c>
      <c r="AE35" s="28"/>
      <c r="AF35" s="29">
        <f>SUBTOTAL(9,AF32:AF34)</f>
        <v>1530</v>
      </c>
      <c r="AG35" s="23">
        <f>+AB35</f>
        <v>14</v>
      </c>
      <c r="AH35" s="23">
        <f>+AI35-AF35+AG35</f>
        <v>9</v>
      </c>
      <c r="AI35" s="23">
        <f>ROUNDUP((AF35-AG35)/25,0)*25</f>
        <v>1525</v>
      </c>
      <c r="AJ35" s="41">
        <f>+AI35*0.9</f>
        <v>1372.5</v>
      </c>
    </row>
    <row r="36" spans="1:36" outlineLevel="2">
      <c r="A36" s="39">
        <v>47</v>
      </c>
      <c r="B36" s="5" t="s">
        <v>17</v>
      </c>
      <c r="C36" s="5">
        <v>47570</v>
      </c>
      <c r="D36" s="5" t="s">
        <v>60</v>
      </c>
      <c r="E36" s="5" t="s">
        <v>51</v>
      </c>
      <c r="F36" s="6">
        <v>4704570218</v>
      </c>
      <c r="G36" s="5" t="s">
        <v>61</v>
      </c>
      <c r="H36" s="5" t="s">
        <v>62</v>
      </c>
      <c r="I36" s="5" t="s">
        <v>63</v>
      </c>
      <c r="J36" s="5" t="s">
        <v>64</v>
      </c>
      <c r="K36" s="5" t="s">
        <v>65</v>
      </c>
      <c r="L36" s="7">
        <v>2</v>
      </c>
      <c r="M36" s="7">
        <v>200</v>
      </c>
      <c r="N36" s="15">
        <v>200</v>
      </c>
      <c r="O36" s="1"/>
      <c r="P36" s="9">
        <v>0</v>
      </c>
      <c r="Q36" s="10">
        <v>0</v>
      </c>
      <c r="R36" s="11">
        <v>0</v>
      </c>
      <c r="S36" s="4"/>
      <c r="T36" s="14">
        <f>+P36/0.9</f>
        <v>0</v>
      </c>
      <c r="U36" s="7"/>
      <c r="V36" s="7"/>
      <c r="W36" s="7"/>
      <c r="X36" s="15"/>
      <c r="Y36" s="4"/>
      <c r="Z36" s="14">
        <f>+Q36/0.9</f>
        <v>0</v>
      </c>
      <c r="AA36" s="7"/>
      <c r="AB36" s="7"/>
      <c r="AC36" s="7"/>
      <c r="AD36" s="15"/>
      <c r="AE36" s="4"/>
      <c r="AF36" s="14">
        <f>+R36/0.9</f>
        <v>0</v>
      </c>
      <c r="AG36" s="7"/>
      <c r="AH36" s="7"/>
      <c r="AI36" s="7"/>
      <c r="AJ36" s="15"/>
    </row>
    <row r="37" spans="1:36" outlineLevel="2">
      <c r="A37" s="39">
        <v>47</v>
      </c>
      <c r="B37" s="5" t="s">
        <v>17</v>
      </c>
      <c r="C37" s="5">
        <v>47570</v>
      </c>
      <c r="D37" s="5" t="s">
        <v>60</v>
      </c>
      <c r="E37" s="5" t="s">
        <v>51</v>
      </c>
      <c r="F37" s="6">
        <v>4704570218</v>
      </c>
      <c r="G37" s="5" t="s">
        <v>61</v>
      </c>
      <c r="H37" s="5" t="s">
        <v>62</v>
      </c>
      <c r="I37" s="5" t="s">
        <v>63</v>
      </c>
      <c r="J37" s="5" t="s">
        <v>64</v>
      </c>
      <c r="K37" s="5" t="s">
        <v>26</v>
      </c>
      <c r="L37" s="7">
        <v>10</v>
      </c>
      <c r="M37" s="7">
        <v>1304</v>
      </c>
      <c r="N37" s="15">
        <v>1304</v>
      </c>
      <c r="O37" s="1"/>
      <c r="P37" s="9">
        <v>260.79999999999995</v>
      </c>
      <c r="Q37" s="10">
        <v>221.67999999999998</v>
      </c>
      <c r="R37" s="11">
        <v>130.39999999999998</v>
      </c>
      <c r="S37" s="4"/>
      <c r="T37" s="14">
        <f>+P37/0.9</f>
        <v>289.77777777777771</v>
      </c>
      <c r="U37" s="7"/>
      <c r="V37" s="7"/>
      <c r="W37" s="7"/>
      <c r="X37" s="15"/>
      <c r="Y37" s="4"/>
      <c r="Z37" s="14">
        <f>+Q37/0.9</f>
        <v>246.31111111111107</v>
      </c>
      <c r="AA37" s="7"/>
      <c r="AB37" s="7"/>
      <c r="AC37" s="7"/>
      <c r="AD37" s="15"/>
      <c r="AE37" s="4"/>
      <c r="AF37" s="14">
        <f>+R37/0.9</f>
        <v>144.88888888888886</v>
      </c>
      <c r="AG37" s="7"/>
      <c r="AH37" s="7"/>
      <c r="AI37" s="7"/>
      <c r="AJ37" s="15"/>
    </row>
    <row r="38" spans="1:36" outlineLevel="2">
      <c r="A38" s="39">
        <v>47</v>
      </c>
      <c r="B38" s="5" t="s">
        <v>17</v>
      </c>
      <c r="C38" s="5">
        <v>47570</v>
      </c>
      <c r="D38" s="5" t="s">
        <v>60</v>
      </c>
      <c r="E38" s="5" t="s">
        <v>51</v>
      </c>
      <c r="F38" s="6">
        <v>4704570218</v>
      </c>
      <c r="G38" s="5" t="s">
        <v>61</v>
      </c>
      <c r="H38" s="5" t="s">
        <v>62</v>
      </c>
      <c r="I38" s="5" t="s">
        <v>63</v>
      </c>
      <c r="J38" s="5" t="s">
        <v>64</v>
      </c>
      <c r="K38" s="5" t="s">
        <v>27</v>
      </c>
      <c r="L38" s="7">
        <v>18</v>
      </c>
      <c r="M38" s="7">
        <v>2842</v>
      </c>
      <c r="N38" s="15">
        <v>2842</v>
      </c>
      <c r="O38" s="1"/>
      <c r="P38" s="9">
        <v>568.40000000000009</v>
      </c>
      <c r="Q38" s="10">
        <v>483.14000000000004</v>
      </c>
      <c r="R38" s="11">
        <v>284.20000000000005</v>
      </c>
      <c r="S38" s="4"/>
      <c r="T38" s="14">
        <f>+P38/0.9</f>
        <v>631.55555555555566</v>
      </c>
      <c r="U38" s="7"/>
      <c r="V38" s="7"/>
      <c r="W38" s="7"/>
      <c r="X38" s="15"/>
      <c r="Y38" s="4"/>
      <c r="Z38" s="14">
        <f>+Q38/0.9</f>
        <v>536.82222222222231</v>
      </c>
      <c r="AA38" s="7"/>
      <c r="AB38" s="7"/>
      <c r="AC38" s="7"/>
      <c r="AD38" s="15"/>
      <c r="AE38" s="4"/>
      <c r="AF38" s="14">
        <f>+R38/0.9</f>
        <v>315.77777777777783</v>
      </c>
      <c r="AG38" s="7"/>
      <c r="AH38" s="7"/>
      <c r="AI38" s="7"/>
      <c r="AJ38" s="15"/>
    </row>
    <row r="39" spans="1:36" outlineLevel="2">
      <c r="A39" s="39">
        <v>47</v>
      </c>
      <c r="B39" s="5" t="s">
        <v>17</v>
      </c>
      <c r="C39" s="5">
        <v>47570</v>
      </c>
      <c r="D39" s="5" t="s">
        <v>60</v>
      </c>
      <c r="E39" s="5" t="s">
        <v>51</v>
      </c>
      <c r="F39" s="6">
        <v>4704570218</v>
      </c>
      <c r="G39" s="5" t="s">
        <v>61</v>
      </c>
      <c r="H39" s="5" t="s">
        <v>62</v>
      </c>
      <c r="I39" s="5" t="s">
        <v>63</v>
      </c>
      <c r="J39" s="5" t="s">
        <v>64</v>
      </c>
      <c r="K39" s="5" t="s">
        <v>35</v>
      </c>
      <c r="L39" s="7">
        <v>1</v>
      </c>
      <c r="M39" s="7">
        <v>226</v>
      </c>
      <c r="N39" s="15">
        <v>226</v>
      </c>
      <c r="O39" s="1"/>
      <c r="P39" s="9">
        <v>45.199999999999996</v>
      </c>
      <c r="Q39" s="10">
        <v>38.419999999999995</v>
      </c>
      <c r="R39" s="11">
        <v>22.599999999999998</v>
      </c>
      <c r="S39" s="4"/>
      <c r="T39" s="14">
        <f>+P39/0.9</f>
        <v>50.222222222222214</v>
      </c>
      <c r="U39" s="7"/>
      <c r="V39" s="7"/>
      <c r="W39" s="7"/>
      <c r="X39" s="15"/>
      <c r="Y39" s="4"/>
      <c r="Z39" s="14">
        <f>+Q39/0.9</f>
        <v>42.688888888888883</v>
      </c>
      <c r="AA39" s="7"/>
      <c r="AB39" s="7"/>
      <c r="AC39" s="7"/>
      <c r="AD39" s="15"/>
      <c r="AE39" s="4"/>
      <c r="AF39" s="14">
        <f>+R39/0.9</f>
        <v>25.111111111111107</v>
      </c>
      <c r="AG39" s="7"/>
      <c r="AH39" s="7"/>
      <c r="AI39" s="7"/>
      <c r="AJ39" s="15"/>
    </row>
    <row r="40" spans="1:36" s="30" customFormat="1" outlineLevel="1">
      <c r="A40" s="40">
        <v>47</v>
      </c>
      <c r="B40" s="22" t="s">
        <v>17</v>
      </c>
      <c r="C40" s="22">
        <v>47570</v>
      </c>
      <c r="D40" s="22" t="s">
        <v>60</v>
      </c>
      <c r="E40" s="22" t="s">
        <v>51</v>
      </c>
      <c r="F40" s="8">
        <v>4704570218</v>
      </c>
      <c r="G40" s="22" t="s">
        <v>61</v>
      </c>
      <c r="H40" s="22" t="s">
        <v>62</v>
      </c>
      <c r="I40" s="22" t="s">
        <v>63</v>
      </c>
      <c r="J40" s="22" t="s">
        <v>64</v>
      </c>
      <c r="K40" s="22"/>
      <c r="L40" s="23">
        <v>31</v>
      </c>
      <c r="M40" s="23">
        <v>4572</v>
      </c>
      <c r="N40" s="41">
        <v>4572</v>
      </c>
      <c r="O40" s="24"/>
      <c r="P40" s="25">
        <f>SUBTOTAL(9,P36:P39)</f>
        <v>874.40000000000009</v>
      </c>
      <c r="Q40" s="26">
        <f>SUBTOTAL(9,Q36:Q39)</f>
        <v>743.24</v>
      </c>
      <c r="R40" s="27">
        <f>SUBTOTAL(9,R36:R39)</f>
        <v>437.20000000000005</v>
      </c>
      <c r="S40" s="28"/>
      <c r="T40" s="29">
        <f>SUBTOTAL(9,T36:T39)</f>
        <v>971.55555555555554</v>
      </c>
      <c r="U40" s="23"/>
      <c r="V40" s="23">
        <f>+W40-T40+U40</f>
        <v>3.4444444444444571</v>
      </c>
      <c r="W40" s="23">
        <f>ROUNDUP((T40-U40)/25,0)*25</f>
        <v>975</v>
      </c>
      <c r="X40" s="41">
        <f>+W40*0.9</f>
        <v>877.5</v>
      </c>
      <c r="Y40" s="28"/>
      <c r="Z40" s="29">
        <f>SUBTOTAL(9,Z36:Z39)</f>
        <v>825.82222222222231</v>
      </c>
      <c r="AA40" s="23">
        <f>+V40</f>
        <v>3.4444444444444571</v>
      </c>
      <c r="AB40" s="23">
        <f>+AC40-Z40+AA40</f>
        <v>2.622222222222149</v>
      </c>
      <c r="AC40" s="23">
        <f>ROUNDUP((Z40-AA40)/25,0)*25</f>
        <v>825</v>
      </c>
      <c r="AD40" s="41">
        <f>+AC40*0.9</f>
        <v>742.5</v>
      </c>
      <c r="AE40" s="28"/>
      <c r="AF40" s="29">
        <f>SUBTOTAL(9,AF36:AF39)</f>
        <v>485.77777777777777</v>
      </c>
      <c r="AG40" s="23">
        <f>+AB40</f>
        <v>2.622222222222149</v>
      </c>
      <c r="AH40" s="23">
        <f>+AI40-AF40+AG40</f>
        <v>16.844444444444377</v>
      </c>
      <c r="AI40" s="23">
        <f>ROUNDUP((AF40-AG40)/25,0)*25</f>
        <v>500</v>
      </c>
      <c r="AJ40" s="41">
        <f>+AI40*0.9</f>
        <v>450</v>
      </c>
    </row>
    <row r="41" spans="1:36" outlineLevel="2">
      <c r="A41" s="39">
        <v>47</v>
      </c>
      <c r="B41" s="5" t="s">
        <v>17</v>
      </c>
      <c r="C41" s="5">
        <v>47605</v>
      </c>
      <c r="D41" s="5" t="s">
        <v>66</v>
      </c>
      <c r="E41" s="5" t="s">
        <v>51</v>
      </c>
      <c r="F41" s="6">
        <v>4704605230</v>
      </c>
      <c r="G41" s="5" t="s">
        <v>67</v>
      </c>
      <c r="H41" s="5" t="s">
        <v>68</v>
      </c>
      <c r="I41" s="5" t="s">
        <v>69</v>
      </c>
      <c r="J41" s="5" t="s">
        <v>70</v>
      </c>
      <c r="K41" s="5" t="s">
        <v>65</v>
      </c>
      <c r="L41" s="7">
        <v>2</v>
      </c>
      <c r="M41" s="7">
        <v>200</v>
      </c>
      <c r="N41" s="15">
        <v>200</v>
      </c>
      <c r="O41" s="1"/>
      <c r="P41" s="9">
        <v>0</v>
      </c>
      <c r="Q41" s="10">
        <v>0</v>
      </c>
      <c r="R41" s="11">
        <v>0</v>
      </c>
      <c r="S41" s="4"/>
      <c r="T41" s="14">
        <f>+P41/0.9</f>
        <v>0</v>
      </c>
      <c r="U41" s="7"/>
      <c r="V41" s="7"/>
      <c r="W41" s="7"/>
      <c r="X41" s="15"/>
      <c r="Y41" s="4"/>
      <c r="Z41" s="14">
        <f>+Q41/0.9</f>
        <v>0</v>
      </c>
      <c r="AA41" s="7"/>
      <c r="AB41" s="7"/>
      <c r="AC41" s="7"/>
      <c r="AD41" s="15"/>
      <c r="AE41" s="4"/>
      <c r="AF41" s="14">
        <f>+R41/0.9</f>
        <v>0</v>
      </c>
      <c r="AG41" s="7"/>
      <c r="AH41" s="7"/>
      <c r="AI41" s="7"/>
      <c r="AJ41" s="15"/>
    </row>
    <row r="42" spans="1:36" outlineLevel="2">
      <c r="A42" s="39">
        <v>47</v>
      </c>
      <c r="B42" s="5" t="s">
        <v>17</v>
      </c>
      <c r="C42" s="5">
        <v>47605</v>
      </c>
      <c r="D42" s="5" t="s">
        <v>66</v>
      </c>
      <c r="E42" s="5" t="s">
        <v>51</v>
      </c>
      <c r="F42" s="6">
        <v>4704605230</v>
      </c>
      <c r="G42" s="5" t="s">
        <v>67</v>
      </c>
      <c r="H42" s="5" t="s">
        <v>68</v>
      </c>
      <c r="I42" s="5" t="s">
        <v>69</v>
      </c>
      <c r="J42" s="5" t="s">
        <v>70</v>
      </c>
      <c r="K42" s="5" t="s">
        <v>26</v>
      </c>
      <c r="L42" s="7">
        <v>9</v>
      </c>
      <c r="M42" s="7">
        <v>1040</v>
      </c>
      <c r="N42" s="15">
        <v>1040</v>
      </c>
      <c r="O42" s="1"/>
      <c r="P42" s="9">
        <v>208</v>
      </c>
      <c r="Q42" s="10">
        <v>176.8</v>
      </c>
      <c r="R42" s="11">
        <v>104</v>
      </c>
      <c r="S42" s="4"/>
      <c r="T42" s="14">
        <f>+P42/0.9</f>
        <v>231.11111111111111</v>
      </c>
      <c r="U42" s="7"/>
      <c r="V42" s="7"/>
      <c r="W42" s="7"/>
      <c r="X42" s="15"/>
      <c r="Y42" s="4"/>
      <c r="Z42" s="14">
        <f>+Q42/0.9</f>
        <v>196.44444444444446</v>
      </c>
      <c r="AA42" s="7"/>
      <c r="AB42" s="7"/>
      <c r="AC42" s="7"/>
      <c r="AD42" s="15"/>
      <c r="AE42" s="4"/>
      <c r="AF42" s="14">
        <f>+R42/0.9</f>
        <v>115.55555555555556</v>
      </c>
      <c r="AG42" s="7"/>
      <c r="AH42" s="7"/>
      <c r="AI42" s="7"/>
      <c r="AJ42" s="15"/>
    </row>
    <row r="43" spans="1:36" outlineLevel="2">
      <c r="A43" s="39">
        <v>47</v>
      </c>
      <c r="B43" s="5" t="s">
        <v>17</v>
      </c>
      <c r="C43" s="5">
        <v>47605</v>
      </c>
      <c r="D43" s="5" t="s">
        <v>66</v>
      </c>
      <c r="E43" s="5" t="s">
        <v>51</v>
      </c>
      <c r="F43" s="6">
        <v>4704605230</v>
      </c>
      <c r="G43" s="5" t="s">
        <v>67</v>
      </c>
      <c r="H43" s="5" t="s">
        <v>68</v>
      </c>
      <c r="I43" s="5" t="s">
        <v>69</v>
      </c>
      <c r="J43" s="5" t="s">
        <v>70</v>
      </c>
      <c r="K43" s="5" t="s">
        <v>27</v>
      </c>
      <c r="L43" s="7">
        <v>5</v>
      </c>
      <c r="M43" s="7">
        <v>711</v>
      </c>
      <c r="N43" s="15">
        <v>711</v>
      </c>
      <c r="O43" s="1"/>
      <c r="P43" s="9">
        <v>142.20000000000002</v>
      </c>
      <c r="Q43" s="10">
        <v>120.87</v>
      </c>
      <c r="R43" s="11">
        <v>71.100000000000009</v>
      </c>
      <c r="S43" s="4"/>
      <c r="T43" s="14">
        <f>+P43/0.9</f>
        <v>158.00000000000003</v>
      </c>
      <c r="U43" s="7"/>
      <c r="V43" s="7"/>
      <c r="W43" s="7"/>
      <c r="X43" s="15"/>
      <c r="Y43" s="4"/>
      <c r="Z43" s="14">
        <f>+Q43/0.9</f>
        <v>134.30000000000001</v>
      </c>
      <c r="AA43" s="7"/>
      <c r="AB43" s="7"/>
      <c r="AC43" s="7"/>
      <c r="AD43" s="15"/>
      <c r="AE43" s="4"/>
      <c r="AF43" s="14">
        <f>+R43/0.9</f>
        <v>79.000000000000014</v>
      </c>
      <c r="AG43" s="7"/>
      <c r="AH43" s="7"/>
      <c r="AI43" s="7"/>
      <c r="AJ43" s="15"/>
    </row>
    <row r="44" spans="1:36" outlineLevel="2">
      <c r="A44" s="39">
        <v>47</v>
      </c>
      <c r="B44" s="5" t="s">
        <v>17</v>
      </c>
      <c r="C44" s="5">
        <v>47605</v>
      </c>
      <c r="D44" s="5" t="s">
        <v>66</v>
      </c>
      <c r="E44" s="5" t="s">
        <v>51</v>
      </c>
      <c r="F44" s="6">
        <v>4704605230</v>
      </c>
      <c r="G44" s="5" t="s">
        <v>67</v>
      </c>
      <c r="H44" s="5" t="s">
        <v>68</v>
      </c>
      <c r="I44" s="5" t="s">
        <v>69</v>
      </c>
      <c r="J44" s="5" t="s">
        <v>70</v>
      </c>
      <c r="K44" s="5" t="s">
        <v>35</v>
      </c>
      <c r="L44" s="7">
        <v>5</v>
      </c>
      <c r="M44" s="7">
        <v>241</v>
      </c>
      <c r="N44" s="15">
        <v>241</v>
      </c>
      <c r="O44" s="1"/>
      <c r="P44" s="9">
        <v>48.2</v>
      </c>
      <c r="Q44" s="10">
        <v>40.97</v>
      </c>
      <c r="R44" s="11">
        <v>24.1</v>
      </c>
      <c r="S44" s="4"/>
      <c r="T44" s="14">
        <f>+P44/0.9</f>
        <v>53.555555555555557</v>
      </c>
      <c r="U44" s="7"/>
      <c r="V44" s="7"/>
      <c r="W44" s="7"/>
      <c r="X44" s="15"/>
      <c r="Y44" s="4"/>
      <c r="Z44" s="14">
        <f>+Q44/0.9</f>
        <v>45.522222222222219</v>
      </c>
      <c r="AA44" s="7"/>
      <c r="AB44" s="7"/>
      <c r="AC44" s="7"/>
      <c r="AD44" s="15"/>
      <c r="AE44" s="4"/>
      <c r="AF44" s="14">
        <f>+R44/0.9</f>
        <v>26.777777777777779</v>
      </c>
      <c r="AG44" s="7"/>
      <c r="AH44" s="7"/>
      <c r="AI44" s="7"/>
      <c r="AJ44" s="15"/>
    </row>
    <row r="45" spans="1:36" s="30" customFormat="1" outlineLevel="1">
      <c r="A45" s="40">
        <v>47</v>
      </c>
      <c r="B45" s="22" t="s">
        <v>17</v>
      </c>
      <c r="C45" s="22">
        <v>47605</v>
      </c>
      <c r="D45" s="22" t="s">
        <v>66</v>
      </c>
      <c r="E45" s="22" t="s">
        <v>51</v>
      </c>
      <c r="F45" s="8">
        <v>4704605230</v>
      </c>
      <c r="G45" s="22" t="s">
        <v>67</v>
      </c>
      <c r="H45" s="22" t="s">
        <v>68</v>
      </c>
      <c r="I45" s="22" t="s">
        <v>69</v>
      </c>
      <c r="J45" s="22" t="s">
        <v>70</v>
      </c>
      <c r="K45" s="22"/>
      <c r="L45" s="23">
        <v>21</v>
      </c>
      <c r="M45" s="23">
        <v>2192</v>
      </c>
      <c r="N45" s="41">
        <v>2192</v>
      </c>
      <c r="O45" s="24"/>
      <c r="P45" s="25">
        <f>SUBTOTAL(9,P41:P44)</f>
        <v>398.40000000000003</v>
      </c>
      <c r="Q45" s="26">
        <f>SUBTOTAL(9,Q41:Q44)</f>
        <v>338.64</v>
      </c>
      <c r="R45" s="27">
        <f>SUBTOTAL(9,R41:R44)</f>
        <v>199.20000000000002</v>
      </c>
      <c r="S45" s="28"/>
      <c r="T45" s="29">
        <f>SUBTOTAL(9,T41:T44)</f>
        <v>442.66666666666669</v>
      </c>
      <c r="U45" s="23"/>
      <c r="V45" s="23">
        <f>+W45-T45+U45</f>
        <v>7.3333333333333144</v>
      </c>
      <c r="W45" s="23">
        <f>ROUNDUP((T45-U45)/25,0)*25</f>
        <v>450</v>
      </c>
      <c r="X45" s="41">
        <f>+W45*0.9</f>
        <v>405</v>
      </c>
      <c r="Y45" s="28"/>
      <c r="Z45" s="29">
        <f>SUBTOTAL(9,Z41:Z44)</f>
        <v>376.26666666666671</v>
      </c>
      <c r="AA45" s="23">
        <f>+V45</f>
        <v>7.3333333333333144</v>
      </c>
      <c r="AB45" s="23">
        <f>+AC45-Z45+AA45</f>
        <v>6.066666666666606</v>
      </c>
      <c r="AC45" s="23">
        <f>ROUNDUP((Z45-AA45)/25,0)*25</f>
        <v>375</v>
      </c>
      <c r="AD45" s="41">
        <f>+AC45*0.9</f>
        <v>337.5</v>
      </c>
      <c r="AE45" s="28"/>
      <c r="AF45" s="29">
        <f>SUBTOTAL(9,AF41:AF44)</f>
        <v>221.33333333333334</v>
      </c>
      <c r="AG45" s="23">
        <f>+AB45</f>
        <v>6.066666666666606</v>
      </c>
      <c r="AH45" s="23">
        <f>+AI45-AF45+AG45</f>
        <v>9.7333333333332632</v>
      </c>
      <c r="AI45" s="23">
        <f>ROUNDUP((AF45-AG45)/25,0)*25</f>
        <v>225</v>
      </c>
      <c r="AJ45" s="41">
        <f>+AI45*0.9</f>
        <v>202.5</v>
      </c>
    </row>
    <row r="46" spans="1:36" outlineLevel="2">
      <c r="A46" s="39">
        <v>47</v>
      </c>
      <c r="B46" s="5" t="s">
        <v>17</v>
      </c>
      <c r="C46" s="5">
        <v>47675</v>
      </c>
      <c r="D46" s="5" t="s">
        <v>71</v>
      </c>
      <c r="E46" s="5" t="s">
        <v>72</v>
      </c>
      <c r="F46" s="6">
        <v>4704675241</v>
      </c>
      <c r="G46" s="5" t="s">
        <v>73</v>
      </c>
      <c r="H46" s="5" t="s">
        <v>74</v>
      </c>
      <c r="I46" s="5" t="s">
        <v>75</v>
      </c>
      <c r="J46" s="5" t="s">
        <v>76</v>
      </c>
      <c r="K46" s="5" t="s">
        <v>65</v>
      </c>
      <c r="L46" s="7">
        <v>3</v>
      </c>
      <c r="M46" s="7">
        <v>200</v>
      </c>
      <c r="N46" s="15">
        <v>200</v>
      </c>
      <c r="O46" s="1"/>
      <c r="P46" s="9">
        <v>0</v>
      </c>
      <c r="Q46" s="10">
        <v>0</v>
      </c>
      <c r="R46" s="11">
        <v>0</v>
      </c>
      <c r="S46" s="4"/>
      <c r="T46" s="14">
        <f>+P46/0.9</f>
        <v>0</v>
      </c>
      <c r="U46" s="7"/>
      <c r="V46" s="7"/>
      <c r="W46" s="7"/>
      <c r="X46" s="15"/>
      <c r="Y46" s="4"/>
      <c r="Z46" s="14">
        <f>+Q46/0.9</f>
        <v>0</v>
      </c>
      <c r="AA46" s="7"/>
      <c r="AB46" s="7"/>
      <c r="AC46" s="7"/>
      <c r="AD46" s="15"/>
      <c r="AE46" s="4"/>
      <c r="AF46" s="14">
        <f>+R46/0.9</f>
        <v>0</v>
      </c>
      <c r="AG46" s="7"/>
      <c r="AH46" s="7"/>
      <c r="AI46" s="7"/>
      <c r="AJ46" s="15"/>
    </row>
    <row r="47" spans="1:36" outlineLevel="2">
      <c r="A47" s="39">
        <v>47</v>
      </c>
      <c r="B47" s="5" t="s">
        <v>17</v>
      </c>
      <c r="C47" s="5">
        <v>47675</v>
      </c>
      <c r="D47" s="5" t="s">
        <v>71</v>
      </c>
      <c r="E47" s="5" t="s">
        <v>72</v>
      </c>
      <c r="F47" s="6">
        <v>4704675241</v>
      </c>
      <c r="G47" s="5" t="s">
        <v>73</v>
      </c>
      <c r="H47" s="5" t="s">
        <v>74</v>
      </c>
      <c r="I47" s="5" t="s">
        <v>75</v>
      </c>
      <c r="J47" s="5" t="s">
        <v>76</v>
      </c>
      <c r="K47" s="5" t="s">
        <v>26</v>
      </c>
      <c r="L47" s="7">
        <v>2</v>
      </c>
      <c r="M47" s="7">
        <v>594</v>
      </c>
      <c r="N47" s="15">
        <v>594</v>
      </c>
      <c r="O47" s="1"/>
      <c r="P47" s="9">
        <v>118.80000000000001</v>
      </c>
      <c r="Q47" s="10">
        <v>100.98</v>
      </c>
      <c r="R47" s="11">
        <v>59.400000000000006</v>
      </c>
      <c r="S47" s="4"/>
      <c r="T47" s="14">
        <f>+P47/0.9</f>
        <v>132</v>
      </c>
      <c r="U47" s="7"/>
      <c r="V47" s="7"/>
      <c r="W47" s="7"/>
      <c r="X47" s="15"/>
      <c r="Y47" s="4"/>
      <c r="Z47" s="14">
        <f>+Q47/0.9</f>
        <v>112.2</v>
      </c>
      <c r="AA47" s="7"/>
      <c r="AB47" s="7"/>
      <c r="AC47" s="7"/>
      <c r="AD47" s="15"/>
      <c r="AE47" s="4"/>
      <c r="AF47" s="14">
        <f>+R47/0.9</f>
        <v>66</v>
      </c>
      <c r="AG47" s="7"/>
      <c r="AH47" s="7"/>
      <c r="AI47" s="7"/>
      <c r="AJ47" s="15"/>
    </row>
    <row r="48" spans="1:36" outlineLevel="2">
      <c r="A48" s="39">
        <v>47</v>
      </c>
      <c r="B48" s="5" t="s">
        <v>17</v>
      </c>
      <c r="C48" s="5">
        <v>47675</v>
      </c>
      <c r="D48" s="5" t="s">
        <v>71</v>
      </c>
      <c r="E48" s="5" t="s">
        <v>72</v>
      </c>
      <c r="F48" s="6">
        <v>4704675241</v>
      </c>
      <c r="G48" s="5" t="s">
        <v>73</v>
      </c>
      <c r="H48" s="5" t="s">
        <v>74</v>
      </c>
      <c r="I48" s="5" t="s">
        <v>75</v>
      </c>
      <c r="J48" s="5" t="s">
        <v>76</v>
      </c>
      <c r="K48" s="5" t="s">
        <v>27</v>
      </c>
      <c r="L48" s="7">
        <v>2</v>
      </c>
      <c r="M48" s="7">
        <v>956</v>
      </c>
      <c r="N48" s="15">
        <v>956</v>
      </c>
      <c r="O48" s="1"/>
      <c r="P48" s="9">
        <v>191.20000000000002</v>
      </c>
      <c r="Q48" s="10">
        <v>162.52000000000001</v>
      </c>
      <c r="R48" s="11">
        <v>95.600000000000009</v>
      </c>
      <c r="S48" s="4"/>
      <c r="T48" s="14">
        <f>+P48/0.9</f>
        <v>212.44444444444446</v>
      </c>
      <c r="U48" s="7"/>
      <c r="V48" s="7"/>
      <c r="W48" s="7"/>
      <c r="X48" s="15"/>
      <c r="Y48" s="4"/>
      <c r="Z48" s="14">
        <f>+Q48/0.9</f>
        <v>180.57777777777778</v>
      </c>
      <c r="AA48" s="7"/>
      <c r="AB48" s="7"/>
      <c r="AC48" s="7"/>
      <c r="AD48" s="15"/>
      <c r="AE48" s="4"/>
      <c r="AF48" s="14">
        <f>+R48/0.9</f>
        <v>106.22222222222223</v>
      </c>
      <c r="AG48" s="7"/>
      <c r="AH48" s="7"/>
      <c r="AI48" s="7"/>
      <c r="AJ48" s="15"/>
    </row>
    <row r="49" spans="1:36" s="30" customFormat="1" outlineLevel="1">
      <c r="A49" s="40">
        <v>47</v>
      </c>
      <c r="B49" s="22" t="s">
        <v>17</v>
      </c>
      <c r="C49" s="22">
        <v>47675</v>
      </c>
      <c r="D49" s="22" t="s">
        <v>71</v>
      </c>
      <c r="E49" s="22" t="s">
        <v>72</v>
      </c>
      <c r="F49" s="8">
        <v>4704675241</v>
      </c>
      <c r="G49" s="22" t="s">
        <v>73</v>
      </c>
      <c r="H49" s="22" t="s">
        <v>74</v>
      </c>
      <c r="I49" s="22" t="s">
        <v>75</v>
      </c>
      <c r="J49" s="22" t="s">
        <v>76</v>
      </c>
      <c r="K49" s="22"/>
      <c r="L49" s="23">
        <v>7</v>
      </c>
      <c r="M49" s="23">
        <v>1750</v>
      </c>
      <c r="N49" s="41">
        <v>1750</v>
      </c>
      <c r="O49" s="24"/>
      <c r="P49" s="25">
        <f>SUBTOTAL(9,P46:P48)</f>
        <v>310</v>
      </c>
      <c r="Q49" s="26">
        <f>SUBTOTAL(9,Q46:Q48)</f>
        <v>263.5</v>
      </c>
      <c r="R49" s="27">
        <f>SUBTOTAL(9,R46:R48)</f>
        <v>155</v>
      </c>
      <c r="S49" s="28"/>
      <c r="T49" s="29">
        <f>SUBTOTAL(9,T46:T48)</f>
        <v>344.44444444444446</v>
      </c>
      <c r="U49" s="23"/>
      <c r="V49" s="23">
        <f>+W49-T49+U49</f>
        <v>5.5555555555555429</v>
      </c>
      <c r="W49" s="23">
        <f>ROUNDUP((T49-U49)/25,0)*25</f>
        <v>350</v>
      </c>
      <c r="X49" s="41">
        <f>+W49*0.9</f>
        <v>315</v>
      </c>
      <c r="Y49" s="28"/>
      <c r="Z49" s="29">
        <f>SUBTOTAL(9,Z46:Z48)</f>
        <v>292.77777777777777</v>
      </c>
      <c r="AA49" s="23">
        <f>+V49</f>
        <v>5.5555555555555429</v>
      </c>
      <c r="AB49" s="23">
        <f>+AC49-Z49+AA49</f>
        <v>12.777777777777771</v>
      </c>
      <c r="AC49" s="23">
        <f>ROUNDUP((Z49-AA49)/25,0)*25</f>
        <v>300</v>
      </c>
      <c r="AD49" s="41">
        <f>+AC49*0.9</f>
        <v>270</v>
      </c>
      <c r="AE49" s="28"/>
      <c r="AF49" s="29">
        <f>SUBTOTAL(9,AF46:AF48)</f>
        <v>172.22222222222223</v>
      </c>
      <c r="AG49" s="23">
        <f>+AB49</f>
        <v>12.777777777777771</v>
      </c>
      <c r="AH49" s="23">
        <f>+AI49-AF49+AG49</f>
        <v>15.555555555555543</v>
      </c>
      <c r="AI49" s="23">
        <f>ROUNDUP((AF49-AG49)/25,0)*25</f>
        <v>175</v>
      </c>
      <c r="AJ49" s="41">
        <f>+AI49*0.9</f>
        <v>157.5</v>
      </c>
    </row>
    <row r="50" spans="1:36" outlineLevel="2">
      <c r="A50" s="39">
        <v>47</v>
      </c>
      <c r="B50" s="5" t="s">
        <v>17</v>
      </c>
      <c r="C50" s="5">
        <v>47745</v>
      </c>
      <c r="D50" s="5" t="s">
        <v>77</v>
      </c>
      <c r="E50" s="5" t="s">
        <v>51</v>
      </c>
      <c r="F50" s="6">
        <v>4704745399</v>
      </c>
      <c r="G50" s="5" t="s">
        <v>78</v>
      </c>
      <c r="H50" s="5" t="s">
        <v>79</v>
      </c>
      <c r="I50" s="5" t="s">
        <v>80</v>
      </c>
      <c r="J50" s="5" t="s">
        <v>81</v>
      </c>
      <c r="K50" s="5" t="s">
        <v>65</v>
      </c>
      <c r="L50" s="7">
        <v>3</v>
      </c>
      <c r="M50" s="7">
        <v>350</v>
      </c>
      <c r="N50" s="15">
        <v>350</v>
      </c>
      <c r="O50" s="1"/>
      <c r="P50" s="9">
        <v>0</v>
      </c>
      <c r="Q50" s="10">
        <v>0</v>
      </c>
      <c r="R50" s="11">
        <v>0</v>
      </c>
      <c r="S50" s="4"/>
      <c r="T50" s="14">
        <f>+P50/0.9</f>
        <v>0</v>
      </c>
      <c r="U50" s="7"/>
      <c r="V50" s="7"/>
      <c r="W50" s="7"/>
      <c r="X50" s="15"/>
      <c r="Y50" s="4"/>
      <c r="Z50" s="14">
        <f>+Q50/0.9</f>
        <v>0</v>
      </c>
      <c r="AA50" s="7"/>
      <c r="AB50" s="7"/>
      <c r="AC50" s="7"/>
      <c r="AD50" s="15"/>
      <c r="AE50" s="4"/>
      <c r="AF50" s="14">
        <f>+R50/0.9</f>
        <v>0</v>
      </c>
      <c r="AG50" s="7"/>
      <c r="AH50" s="7"/>
      <c r="AI50" s="7"/>
      <c r="AJ50" s="15"/>
    </row>
    <row r="51" spans="1:36" outlineLevel="2">
      <c r="A51" s="39">
        <v>47</v>
      </c>
      <c r="B51" s="5" t="s">
        <v>17</v>
      </c>
      <c r="C51" s="5">
        <v>47745</v>
      </c>
      <c r="D51" s="5" t="s">
        <v>77</v>
      </c>
      <c r="E51" s="5" t="s">
        <v>51</v>
      </c>
      <c r="F51" s="6">
        <v>4704745399</v>
      </c>
      <c r="G51" s="5" t="s">
        <v>78</v>
      </c>
      <c r="H51" s="5" t="s">
        <v>79</v>
      </c>
      <c r="I51" s="5" t="s">
        <v>80</v>
      </c>
      <c r="J51" s="5" t="s">
        <v>81</v>
      </c>
      <c r="K51" s="5" t="s">
        <v>36</v>
      </c>
      <c r="L51" s="7">
        <v>1</v>
      </c>
      <c r="M51" s="7">
        <v>50</v>
      </c>
      <c r="N51" s="15">
        <v>150</v>
      </c>
      <c r="O51" s="1"/>
      <c r="P51" s="9">
        <v>0</v>
      </c>
      <c r="Q51" s="10">
        <v>0</v>
      </c>
      <c r="R51" s="11">
        <v>0</v>
      </c>
      <c r="S51" s="4"/>
      <c r="T51" s="14">
        <f>+P51/0.9</f>
        <v>0</v>
      </c>
      <c r="U51" s="7"/>
      <c r="V51" s="7"/>
      <c r="W51" s="7"/>
      <c r="X51" s="15"/>
      <c r="Y51" s="4"/>
      <c r="Z51" s="14">
        <f>+Q51/0.9</f>
        <v>0</v>
      </c>
      <c r="AA51" s="7"/>
      <c r="AB51" s="7"/>
      <c r="AC51" s="7"/>
      <c r="AD51" s="15"/>
      <c r="AE51" s="4"/>
      <c r="AF51" s="14">
        <f>+R51/0.9</f>
        <v>0</v>
      </c>
      <c r="AG51" s="7"/>
      <c r="AH51" s="7"/>
      <c r="AI51" s="7"/>
      <c r="AJ51" s="15"/>
    </row>
    <row r="52" spans="1:36" outlineLevel="2">
      <c r="A52" s="39">
        <v>47</v>
      </c>
      <c r="B52" s="5" t="s">
        <v>17</v>
      </c>
      <c r="C52" s="5">
        <v>47745</v>
      </c>
      <c r="D52" s="5" t="s">
        <v>77</v>
      </c>
      <c r="E52" s="5" t="s">
        <v>51</v>
      </c>
      <c r="F52" s="6">
        <v>4704745399</v>
      </c>
      <c r="G52" s="5" t="s">
        <v>78</v>
      </c>
      <c r="H52" s="5" t="s">
        <v>79</v>
      </c>
      <c r="I52" s="5" t="s">
        <v>80</v>
      </c>
      <c r="J52" s="5" t="s">
        <v>81</v>
      </c>
      <c r="K52" s="5" t="s">
        <v>26</v>
      </c>
      <c r="L52" s="7">
        <v>8</v>
      </c>
      <c r="M52" s="7">
        <v>904</v>
      </c>
      <c r="N52" s="15">
        <v>904</v>
      </c>
      <c r="O52" s="1"/>
      <c r="P52" s="9">
        <v>180.79999999999998</v>
      </c>
      <c r="Q52" s="10">
        <v>153.67999999999998</v>
      </c>
      <c r="R52" s="11">
        <v>90.399999999999991</v>
      </c>
      <c r="S52" s="4"/>
      <c r="T52" s="14">
        <f>+P52/0.9</f>
        <v>200.88888888888886</v>
      </c>
      <c r="U52" s="7"/>
      <c r="V52" s="7"/>
      <c r="W52" s="7"/>
      <c r="X52" s="15"/>
      <c r="Y52" s="4"/>
      <c r="Z52" s="14">
        <f>+Q52/0.9</f>
        <v>170.75555555555553</v>
      </c>
      <c r="AA52" s="7"/>
      <c r="AB52" s="7"/>
      <c r="AC52" s="7"/>
      <c r="AD52" s="15"/>
      <c r="AE52" s="4"/>
      <c r="AF52" s="14">
        <f>+R52/0.9</f>
        <v>100.44444444444443</v>
      </c>
      <c r="AG52" s="7"/>
      <c r="AH52" s="7"/>
      <c r="AI52" s="7"/>
      <c r="AJ52" s="15"/>
    </row>
    <row r="53" spans="1:36" outlineLevel="2">
      <c r="A53" s="39">
        <v>47</v>
      </c>
      <c r="B53" s="5" t="s">
        <v>17</v>
      </c>
      <c r="C53" s="5">
        <v>47745</v>
      </c>
      <c r="D53" s="5" t="s">
        <v>77</v>
      </c>
      <c r="E53" s="5" t="s">
        <v>51</v>
      </c>
      <c r="F53" s="6">
        <v>4704745399</v>
      </c>
      <c r="G53" s="5" t="s">
        <v>78</v>
      </c>
      <c r="H53" s="5" t="s">
        <v>79</v>
      </c>
      <c r="I53" s="5" t="s">
        <v>80</v>
      </c>
      <c r="J53" s="5" t="s">
        <v>81</v>
      </c>
      <c r="K53" s="5" t="s">
        <v>27</v>
      </c>
      <c r="L53" s="7">
        <v>11</v>
      </c>
      <c r="M53" s="7">
        <v>1415</v>
      </c>
      <c r="N53" s="15">
        <v>1415</v>
      </c>
      <c r="O53" s="1"/>
      <c r="P53" s="9">
        <v>283</v>
      </c>
      <c r="Q53" s="10">
        <v>240.55</v>
      </c>
      <c r="R53" s="11">
        <v>141.5</v>
      </c>
      <c r="S53" s="4"/>
      <c r="T53" s="14">
        <f>+P53/0.9</f>
        <v>314.44444444444446</v>
      </c>
      <c r="U53" s="7"/>
      <c r="V53" s="7"/>
      <c r="W53" s="7"/>
      <c r="X53" s="15"/>
      <c r="Y53" s="4"/>
      <c r="Z53" s="14">
        <f>+Q53/0.9</f>
        <v>267.27777777777777</v>
      </c>
      <c r="AA53" s="7"/>
      <c r="AB53" s="7"/>
      <c r="AC53" s="7"/>
      <c r="AD53" s="15"/>
      <c r="AE53" s="4"/>
      <c r="AF53" s="14">
        <f>+R53/0.9</f>
        <v>157.22222222222223</v>
      </c>
      <c r="AG53" s="7"/>
      <c r="AH53" s="7"/>
      <c r="AI53" s="7"/>
      <c r="AJ53" s="15"/>
    </row>
    <row r="54" spans="1:36" outlineLevel="2">
      <c r="A54" s="39">
        <v>47</v>
      </c>
      <c r="B54" s="5" t="s">
        <v>17</v>
      </c>
      <c r="C54" s="5">
        <v>47745</v>
      </c>
      <c r="D54" s="5" t="s">
        <v>77</v>
      </c>
      <c r="E54" s="5" t="s">
        <v>51</v>
      </c>
      <c r="F54" s="6">
        <v>4704745399</v>
      </c>
      <c r="G54" s="5" t="s">
        <v>78</v>
      </c>
      <c r="H54" s="5" t="s">
        <v>79</v>
      </c>
      <c r="I54" s="5" t="s">
        <v>80</v>
      </c>
      <c r="J54" s="5" t="s">
        <v>81</v>
      </c>
      <c r="K54" s="5" t="s">
        <v>35</v>
      </c>
      <c r="L54" s="7">
        <v>3</v>
      </c>
      <c r="M54" s="7">
        <v>546</v>
      </c>
      <c r="N54" s="15">
        <v>546</v>
      </c>
      <c r="O54" s="1"/>
      <c r="P54" s="9">
        <v>109.2</v>
      </c>
      <c r="Q54" s="10">
        <v>92.82</v>
      </c>
      <c r="R54" s="11">
        <v>54.6</v>
      </c>
      <c r="S54" s="4"/>
      <c r="T54" s="14">
        <f>+P54/0.9</f>
        <v>121.33333333333333</v>
      </c>
      <c r="U54" s="7"/>
      <c r="V54" s="7"/>
      <c r="W54" s="7"/>
      <c r="X54" s="15"/>
      <c r="Y54" s="4"/>
      <c r="Z54" s="14">
        <f>+Q54/0.9</f>
        <v>103.13333333333333</v>
      </c>
      <c r="AA54" s="7"/>
      <c r="AB54" s="7"/>
      <c r="AC54" s="7"/>
      <c r="AD54" s="15"/>
      <c r="AE54" s="4"/>
      <c r="AF54" s="14">
        <f>+R54/0.9</f>
        <v>60.666666666666664</v>
      </c>
      <c r="AG54" s="7"/>
      <c r="AH54" s="7"/>
      <c r="AI54" s="7"/>
      <c r="AJ54" s="15"/>
    </row>
    <row r="55" spans="1:36" s="30" customFormat="1" outlineLevel="1">
      <c r="A55" s="40">
        <v>47</v>
      </c>
      <c r="B55" s="22" t="s">
        <v>17</v>
      </c>
      <c r="C55" s="22">
        <v>47745</v>
      </c>
      <c r="D55" s="22" t="s">
        <v>77</v>
      </c>
      <c r="E55" s="22" t="s">
        <v>51</v>
      </c>
      <c r="F55" s="8">
        <v>4704745399</v>
      </c>
      <c r="G55" s="22" t="s">
        <v>78</v>
      </c>
      <c r="H55" s="22" t="s">
        <v>79</v>
      </c>
      <c r="I55" s="22" t="s">
        <v>80</v>
      </c>
      <c r="J55" s="22" t="s">
        <v>81</v>
      </c>
      <c r="K55" s="22"/>
      <c r="L55" s="23">
        <v>26</v>
      </c>
      <c r="M55" s="23">
        <v>3265</v>
      </c>
      <c r="N55" s="41">
        <v>3365</v>
      </c>
      <c r="O55" s="24"/>
      <c r="P55" s="25">
        <f>SUBTOTAL(9,P50:P54)</f>
        <v>573</v>
      </c>
      <c r="Q55" s="26">
        <f>SUBTOTAL(9,Q50:Q54)</f>
        <v>487.05</v>
      </c>
      <c r="R55" s="27">
        <f>SUBTOTAL(9,R50:R54)</f>
        <v>286.5</v>
      </c>
      <c r="S55" s="28"/>
      <c r="T55" s="29">
        <f>SUBTOTAL(9,T50:T54)</f>
        <v>636.66666666666663</v>
      </c>
      <c r="U55" s="23"/>
      <c r="V55" s="23">
        <f>+W55-T55+U55</f>
        <v>13.333333333333371</v>
      </c>
      <c r="W55" s="23">
        <f>ROUNDUP((T55-U55)/25,0)*25</f>
        <v>650</v>
      </c>
      <c r="X55" s="41">
        <f>+W55*0.9</f>
        <v>585</v>
      </c>
      <c r="Y55" s="28"/>
      <c r="Z55" s="29">
        <f>SUBTOTAL(9,Z50:Z54)</f>
        <v>541.16666666666663</v>
      </c>
      <c r="AA55" s="23">
        <f>+V55</f>
        <v>13.333333333333371</v>
      </c>
      <c r="AB55" s="23">
        <f>+AC55-Z55+AA55</f>
        <v>22.166666666666742</v>
      </c>
      <c r="AC55" s="23">
        <f>ROUNDUP((Z55-AA55)/25,0)*25</f>
        <v>550</v>
      </c>
      <c r="AD55" s="41">
        <f>+AC55*0.9</f>
        <v>495</v>
      </c>
      <c r="AE55" s="28"/>
      <c r="AF55" s="29">
        <f>SUBTOTAL(9,AF50:AF54)</f>
        <v>318.33333333333331</v>
      </c>
      <c r="AG55" s="23">
        <f>+AB55</f>
        <v>22.166666666666742</v>
      </c>
      <c r="AH55" s="23">
        <f>+AI55-AF55+AG55</f>
        <v>3.8333333333334281</v>
      </c>
      <c r="AI55" s="23">
        <f>ROUNDUP((AF55-AG55)/25,0)*25</f>
        <v>300</v>
      </c>
      <c r="AJ55" s="41">
        <f>+AI55*0.9</f>
        <v>270</v>
      </c>
    </row>
    <row r="56" spans="1:36" outlineLevel="2">
      <c r="A56" s="39">
        <v>47</v>
      </c>
      <c r="B56" s="5" t="s">
        <v>17</v>
      </c>
      <c r="C56" s="5">
        <v>47980</v>
      </c>
      <c r="D56" s="5" t="s">
        <v>82</v>
      </c>
      <c r="E56" s="5" t="s">
        <v>51</v>
      </c>
      <c r="F56" s="6">
        <v>4704980415</v>
      </c>
      <c r="G56" s="5" t="s">
        <v>83</v>
      </c>
      <c r="H56" s="5" t="s">
        <v>84</v>
      </c>
      <c r="I56" s="5" t="s">
        <v>85</v>
      </c>
      <c r="J56" s="5" t="s">
        <v>86</v>
      </c>
      <c r="K56" s="5" t="s">
        <v>65</v>
      </c>
      <c r="L56" s="7">
        <v>3</v>
      </c>
      <c r="M56" s="7">
        <v>400</v>
      </c>
      <c r="N56" s="15">
        <v>400</v>
      </c>
      <c r="O56" s="1"/>
      <c r="P56" s="9">
        <v>0</v>
      </c>
      <c r="Q56" s="10">
        <v>0</v>
      </c>
      <c r="R56" s="11">
        <v>0</v>
      </c>
      <c r="S56" s="4"/>
      <c r="T56" s="14">
        <f>+P56/0.9</f>
        <v>0</v>
      </c>
      <c r="U56" s="7"/>
      <c r="V56" s="7"/>
      <c r="W56" s="7"/>
      <c r="X56" s="15"/>
      <c r="Y56" s="4"/>
      <c r="Z56" s="14">
        <f>+Q56/0.9</f>
        <v>0</v>
      </c>
      <c r="AA56" s="7"/>
      <c r="AB56" s="7"/>
      <c r="AC56" s="7"/>
      <c r="AD56" s="15"/>
      <c r="AE56" s="4"/>
      <c r="AF56" s="14">
        <f>+R56/0.9</f>
        <v>0</v>
      </c>
      <c r="AG56" s="7"/>
      <c r="AH56" s="7"/>
      <c r="AI56" s="7"/>
      <c r="AJ56" s="15"/>
    </row>
    <row r="57" spans="1:36" outlineLevel="2">
      <c r="A57" s="39">
        <v>47</v>
      </c>
      <c r="B57" s="5" t="s">
        <v>17</v>
      </c>
      <c r="C57" s="5">
        <v>47980</v>
      </c>
      <c r="D57" s="5" t="s">
        <v>82</v>
      </c>
      <c r="E57" s="5" t="s">
        <v>51</v>
      </c>
      <c r="F57" s="6">
        <v>4704980415</v>
      </c>
      <c r="G57" s="5" t="s">
        <v>83</v>
      </c>
      <c r="H57" s="5" t="s">
        <v>84</v>
      </c>
      <c r="I57" s="5" t="s">
        <v>85</v>
      </c>
      <c r="J57" s="5" t="s">
        <v>86</v>
      </c>
      <c r="K57" s="5" t="s">
        <v>26</v>
      </c>
      <c r="L57" s="7">
        <v>18</v>
      </c>
      <c r="M57" s="7">
        <v>1966</v>
      </c>
      <c r="N57" s="15">
        <v>1966</v>
      </c>
      <c r="O57" s="1"/>
      <c r="P57" s="9">
        <v>393.2</v>
      </c>
      <c r="Q57" s="10">
        <v>334.22</v>
      </c>
      <c r="R57" s="11">
        <v>196.6</v>
      </c>
      <c r="S57" s="4"/>
      <c r="T57" s="14">
        <f>+P57/0.9</f>
        <v>436.88888888888886</v>
      </c>
      <c r="U57" s="7"/>
      <c r="V57" s="7"/>
      <c r="W57" s="7"/>
      <c r="X57" s="15"/>
      <c r="Y57" s="4"/>
      <c r="Z57" s="14">
        <f>+Q57/0.9</f>
        <v>371.35555555555555</v>
      </c>
      <c r="AA57" s="7"/>
      <c r="AB57" s="7"/>
      <c r="AC57" s="7"/>
      <c r="AD57" s="15"/>
      <c r="AE57" s="4"/>
      <c r="AF57" s="14">
        <f>+R57/0.9</f>
        <v>218.44444444444443</v>
      </c>
      <c r="AG57" s="7"/>
      <c r="AH57" s="7"/>
      <c r="AI57" s="7"/>
      <c r="AJ57" s="15"/>
    </row>
    <row r="58" spans="1:36" outlineLevel="2">
      <c r="A58" s="39">
        <v>47</v>
      </c>
      <c r="B58" s="5" t="s">
        <v>17</v>
      </c>
      <c r="C58" s="5">
        <v>47980</v>
      </c>
      <c r="D58" s="5" t="s">
        <v>82</v>
      </c>
      <c r="E58" s="5" t="s">
        <v>51</v>
      </c>
      <c r="F58" s="6">
        <v>4704980415</v>
      </c>
      <c r="G58" s="5" t="s">
        <v>83</v>
      </c>
      <c r="H58" s="5" t="s">
        <v>84</v>
      </c>
      <c r="I58" s="5" t="s">
        <v>85</v>
      </c>
      <c r="J58" s="5" t="s">
        <v>86</v>
      </c>
      <c r="K58" s="5" t="s">
        <v>27</v>
      </c>
      <c r="L58" s="7">
        <v>39</v>
      </c>
      <c r="M58" s="7">
        <v>6448</v>
      </c>
      <c r="N58" s="15">
        <v>6448</v>
      </c>
      <c r="O58" s="1"/>
      <c r="P58" s="9">
        <v>1289.6000000000001</v>
      </c>
      <c r="Q58" s="10">
        <v>1096.1600000000001</v>
      </c>
      <c r="R58" s="11">
        <v>644.80000000000007</v>
      </c>
      <c r="S58" s="4"/>
      <c r="T58" s="14">
        <f>+P58/0.9</f>
        <v>1432.8888888888889</v>
      </c>
      <c r="U58" s="7"/>
      <c r="V58" s="7"/>
      <c r="W58" s="7"/>
      <c r="X58" s="15"/>
      <c r="Y58" s="4"/>
      <c r="Z58" s="14">
        <f>+Q58/0.9</f>
        <v>1217.9555555555555</v>
      </c>
      <c r="AA58" s="7"/>
      <c r="AB58" s="7"/>
      <c r="AC58" s="7"/>
      <c r="AD58" s="15"/>
      <c r="AE58" s="4"/>
      <c r="AF58" s="14">
        <f>+R58/0.9</f>
        <v>716.44444444444446</v>
      </c>
      <c r="AG58" s="7"/>
      <c r="AH58" s="7"/>
      <c r="AI58" s="7"/>
      <c r="AJ58" s="15"/>
    </row>
    <row r="59" spans="1:36" outlineLevel="2">
      <c r="A59" s="39">
        <v>47</v>
      </c>
      <c r="B59" s="5" t="s">
        <v>17</v>
      </c>
      <c r="C59" s="5">
        <v>47980</v>
      </c>
      <c r="D59" s="5" t="s">
        <v>82</v>
      </c>
      <c r="E59" s="5" t="s">
        <v>51</v>
      </c>
      <c r="F59" s="6">
        <v>4704980415</v>
      </c>
      <c r="G59" s="5" t="s">
        <v>83</v>
      </c>
      <c r="H59" s="5" t="s">
        <v>84</v>
      </c>
      <c r="I59" s="5" t="s">
        <v>85</v>
      </c>
      <c r="J59" s="5" t="s">
        <v>86</v>
      </c>
      <c r="K59" s="5" t="s">
        <v>35</v>
      </c>
      <c r="L59" s="7">
        <v>2</v>
      </c>
      <c r="M59" s="7">
        <v>354</v>
      </c>
      <c r="N59" s="15">
        <v>354</v>
      </c>
      <c r="O59" s="1"/>
      <c r="P59" s="9">
        <v>70.8</v>
      </c>
      <c r="Q59" s="10">
        <v>60.18</v>
      </c>
      <c r="R59" s="11">
        <v>35.4</v>
      </c>
      <c r="S59" s="4"/>
      <c r="T59" s="14">
        <f>+P59/0.9</f>
        <v>78.666666666666657</v>
      </c>
      <c r="U59" s="7"/>
      <c r="V59" s="7"/>
      <c r="W59" s="7"/>
      <c r="X59" s="15"/>
      <c r="Y59" s="4"/>
      <c r="Z59" s="14">
        <f>+Q59/0.9</f>
        <v>66.86666666666666</v>
      </c>
      <c r="AA59" s="7"/>
      <c r="AB59" s="7"/>
      <c r="AC59" s="7"/>
      <c r="AD59" s="15"/>
      <c r="AE59" s="4"/>
      <c r="AF59" s="14">
        <f>+R59/0.9</f>
        <v>39.333333333333329</v>
      </c>
      <c r="AG59" s="7"/>
      <c r="AH59" s="7"/>
      <c r="AI59" s="7"/>
      <c r="AJ59" s="15"/>
    </row>
    <row r="60" spans="1:36" outlineLevel="2">
      <c r="A60" s="39">
        <v>47</v>
      </c>
      <c r="B60" s="5" t="s">
        <v>17</v>
      </c>
      <c r="C60" s="5">
        <v>47980</v>
      </c>
      <c r="D60" s="5" t="s">
        <v>82</v>
      </c>
      <c r="E60" s="5" t="s">
        <v>51</v>
      </c>
      <c r="F60" s="6">
        <v>4704980415</v>
      </c>
      <c r="G60" s="5" t="s">
        <v>87</v>
      </c>
      <c r="H60" s="5" t="s">
        <v>84</v>
      </c>
      <c r="I60" s="5" t="s">
        <v>88</v>
      </c>
      <c r="J60" s="5" t="s">
        <v>89</v>
      </c>
      <c r="K60" s="5" t="s">
        <v>90</v>
      </c>
      <c r="L60" s="7">
        <v>0</v>
      </c>
      <c r="M60" s="7">
        <v>3745</v>
      </c>
      <c r="N60" s="15">
        <v>3745</v>
      </c>
      <c r="O60" s="1"/>
      <c r="P60" s="9">
        <v>749</v>
      </c>
      <c r="Q60" s="10">
        <v>749</v>
      </c>
      <c r="R60" s="11">
        <v>749</v>
      </c>
      <c r="S60" s="4"/>
      <c r="T60" s="14">
        <f>+P60/0.9</f>
        <v>832.22222222222217</v>
      </c>
      <c r="U60" s="7"/>
      <c r="V60" s="7"/>
      <c r="W60" s="7"/>
      <c r="X60" s="15"/>
      <c r="Y60" s="4"/>
      <c r="Z60" s="14">
        <f>+Q60/0.9</f>
        <v>832.22222222222217</v>
      </c>
      <c r="AA60" s="7"/>
      <c r="AB60" s="7"/>
      <c r="AC60" s="7"/>
      <c r="AD60" s="15"/>
      <c r="AE60" s="4"/>
      <c r="AF60" s="14">
        <f>+R60/0.9</f>
        <v>832.22222222222217</v>
      </c>
      <c r="AG60" s="7"/>
      <c r="AH60" s="7"/>
      <c r="AI60" s="7"/>
      <c r="AJ60" s="15"/>
    </row>
    <row r="61" spans="1:36" s="30" customFormat="1" outlineLevel="1">
      <c r="A61" s="40">
        <v>47</v>
      </c>
      <c r="B61" s="22" t="s">
        <v>17</v>
      </c>
      <c r="C61" s="22">
        <v>47980</v>
      </c>
      <c r="D61" s="22" t="s">
        <v>82</v>
      </c>
      <c r="E61" s="22" t="s">
        <v>51</v>
      </c>
      <c r="F61" s="8">
        <v>4704980415</v>
      </c>
      <c r="G61" s="22" t="s">
        <v>87</v>
      </c>
      <c r="H61" s="22" t="s">
        <v>84</v>
      </c>
      <c r="I61" s="22" t="s">
        <v>88</v>
      </c>
      <c r="J61" s="22" t="s">
        <v>89</v>
      </c>
      <c r="K61" s="22"/>
      <c r="L61" s="23">
        <v>62</v>
      </c>
      <c r="M61" s="23">
        <v>12913</v>
      </c>
      <c r="N61" s="41">
        <v>12913</v>
      </c>
      <c r="O61" s="24"/>
      <c r="P61" s="25">
        <f>SUBTOTAL(9,P56:P60)</f>
        <v>2502.6000000000004</v>
      </c>
      <c r="Q61" s="26">
        <f>SUBTOTAL(9,Q56:Q60)</f>
        <v>2239.5600000000004</v>
      </c>
      <c r="R61" s="27">
        <f>SUBTOTAL(9,R56:R60)</f>
        <v>1625.8000000000002</v>
      </c>
      <c r="S61" s="28"/>
      <c r="T61" s="29">
        <f>SUBTOTAL(9,T56:T60)</f>
        <v>2780.666666666667</v>
      </c>
      <c r="U61" s="23"/>
      <c r="V61" s="23">
        <f>+W61-T61+U61</f>
        <v>19.33333333333303</v>
      </c>
      <c r="W61" s="23">
        <f>ROUNDUP((T61-U61)/25,0)*25</f>
        <v>2800</v>
      </c>
      <c r="X61" s="41">
        <f>+W61*0.9</f>
        <v>2520</v>
      </c>
      <c r="Y61" s="28"/>
      <c r="Z61" s="29">
        <f>SUBTOTAL(9,Z56:Z60)</f>
        <v>2488.3999999999996</v>
      </c>
      <c r="AA61" s="23">
        <f>+V61</f>
        <v>19.33333333333303</v>
      </c>
      <c r="AB61" s="23">
        <f>+AC61-Z61+AA61</f>
        <v>5.933333333333394</v>
      </c>
      <c r="AC61" s="23">
        <f>ROUNDUP((Z61-AA61)/25,0)*25</f>
        <v>2475</v>
      </c>
      <c r="AD61" s="41">
        <f>+AC61*0.9</f>
        <v>2227.5</v>
      </c>
      <c r="AE61" s="28"/>
      <c r="AF61" s="29">
        <f>SUBTOTAL(9,AF56:AF60)</f>
        <v>1806.4444444444443</v>
      </c>
      <c r="AG61" s="23">
        <f>+AB61</f>
        <v>5.933333333333394</v>
      </c>
      <c r="AH61" s="23">
        <f>+AI61-AF61+AG61</f>
        <v>24.488888888889051</v>
      </c>
      <c r="AI61" s="23">
        <f>ROUNDUP((AF61-AG61)/25,0)*25</f>
        <v>1825</v>
      </c>
      <c r="AJ61" s="41">
        <f>+AI61*0.9</f>
        <v>1642.5</v>
      </c>
    </row>
    <row r="62" spans="1:36" outlineLevel="2">
      <c r="A62" s="39">
        <v>47</v>
      </c>
      <c r="B62" s="5" t="s">
        <v>17</v>
      </c>
      <c r="C62" s="5">
        <v>47258</v>
      </c>
      <c r="D62" s="5" t="s">
        <v>91</v>
      </c>
      <c r="E62" s="5" t="s">
        <v>72</v>
      </c>
      <c r="F62" s="6">
        <v>4705258170</v>
      </c>
      <c r="G62" s="5" t="s">
        <v>92</v>
      </c>
      <c r="H62" s="5" t="s">
        <v>93</v>
      </c>
      <c r="I62" s="5" t="s">
        <v>94</v>
      </c>
      <c r="J62" s="5" t="s">
        <v>95</v>
      </c>
      <c r="K62" s="5" t="s">
        <v>65</v>
      </c>
      <c r="L62" s="7">
        <v>1</v>
      </c>
      <c r="M62" s="7">
        <v>200</v>
      </c>
      <c r="N62" s="15">
        <v>200</v>
      </c>
      <c r="O62" s="1"/>
      <c r="P62" s="9">
        <v>0</v>
      </c>
      <c r="Q62" s="10">
        <v>0</v>
      </c>
      <c r="R62" s="11">
        <v>0</v>
      </c>
      <c r="S62" s="4"/>
      <c r="T62" s="14">
        <f>+P62/0.9</f>
        <v>0</v>
      </c>
      <c r="U62" s="7"/>
      <c r="V62" s="7"/>
      <c r="W62" s="7"/>
      <c r="X62" s="15"/>
      <c r="Y62" s="4"/>
      <c r="Z62" s="14">
        <f>+Q62/0.9</f>
        <v>0</v>
      </c>
      <c r="AA62" s="7"/>
      <c r="AB62" s="7"/>
      <c r="AC62" s="7"/>
      <c r="AD62" s="15"/>
      <c r="AE62" s="4"/>
      <c r="AF62" s="14">
        <f>+R62/0.9</f>
        <v>0</v>
      </c>
      <c r="AG62" s="7"/>
      <c r="AH62" s="7"/>
      <c r="AI62" s="7"/>
      <c r="AJ62" s="15"/>
    </row>
    <row r="63" spans="1:36" outlineLevel="2">
      <c r="A63" s="39">
        <v>47</v>
      </c>
      <c r="B63" s="5" t="s">
        <v>17</v>
      </c>
      <c r="C63" s="5">
        <v>47258</v>
      </c>
      <c r="D63" s="5" t="s">
        <v>91</v>
      </c>
      <c r="E63" s="5" t="s">
        <v>72</v>
      </c>
      <c r="F63" s="6">
        <v>4705258170</v>
      </c>
      <c r="G63" s="5" t="s">
        <v>92</v>
      </c>
      <c r="H63" s="5" t="s">
        <v>93</v>
      </c>
      <c r="I63" s="5" t="s">
        <v>94</v>
      </c>
      <c r="J63" s="5" t="s">
        <v>95</v>
      </c>
      <c r="K63" s="5" t="s">
        <v>26</v>
      </c>
      <c r="L63" s="7">
        <v>3</v>
      </c>
      <c r="M63" s="7">
        <v>436</v>
      </c>
      <c r="N63" s="15">
        <v>436</v>
      </c>
      <c r="O63" s="1"/>
      <c r="P63" s="9">
        <v>87.2</v>
      </c>
      <c r="Q63" s="10">
        <v>74.12</v>
      </c>
      <c r="R63" s="11">
        <v>43.6</v>
      </c>
      <c r="S63" s="4"/>
      <c r="T63" s="14">
        <f>+P63/0.9</f>
        <v>96.888888888888886</v>
      </c>
      <c r="U63" s="7"/>
      <c r="V63" s="7"/>
      <c r="W63" s="7"/>
      <c r="X63" s="15"/>
      <c r="Y63" s="4"/>
      <c r="Z63" s="14">
        <f>+Q63/0.9</f>
        <v>82.355555555555554</v>
      </c>
      <c r="AA63" s="7"/>
      <c r="AB63" s="7"/>
      <c r="AC63" s="7"/>
      <c r="AD63" s="15"/>
      <c r="AE63" s="4"/>
      <c r="AF63" s="14">
        <f>+R63/0.9</f>
        <v>48.444444444444443</v>
      </c>
      <c r="AG63" s="7"/>
      <c r="AH63" s="7"/>
      <c r="AI63" s="7"/>
      <c r="AJ63" s="15"/>
    </row>
    <row r="64" spans="1:36" outlineLevel="2">
      <c r="A64" s="39">
        <v>47</v>
      </c>
      <c r="B64" s="5" t="s">
        <v>17</v>
      </c>
      <c r="C64" s="5">
        <v>47258</v>
      </c>
      <c r="D64" s="5" t="s">
        <v>91</v>
      </c>
      <c r="E64" s="5" t="s">
        <v>72</v>
      </c>
      <c r="F64" s="6">
        <v>4705258170</v>
      </c>
      <c r="G64" s="5" t="s">
        <v>92</v>
      </c>
      <c r="H64" s="5" t="s">
        <v>93</v>
      </c>
      <c r="I64" s="5" t="s">
        <v>94</v>
      </c>
      <c r="J64" s="5" t="s">
        <v>95</v>
      </c>
      <c r="K64" s="5" t="s">
        <v>27</v>
      </c>
      <c r="L64" s="7">
        <v>7</v>
      </c>
      <c r="M64" s="7">
        <v>1275</v>
      </c>
      <c r="N64" s="15">
        <v>1275</v>
      </c>
      <c r="O64" s="1"/>
      <c r="P64" s="9">
        <v>255</v>
      </c>
      <c r="Q64" s="10">
        <v>216.75</v>
      </c>
      <c r="R64" s="11">
        <v>127.5</v>
      </c>
      <c r="S64" s="4"/>
      <c r="T64" s="14">
        <f>+P64/0.9</f>
        <v>283.33333333333331</v>
      </c>
      <c r="U64" s="7"/>
      <c r="V64" s="7"/>
      <c r="W64" s="7"/>
      <c r="X64" s="15"/>
      <c r="Y64" s="4"/>
      <c r="Z64" s="14">
        <f>+Q64/0.9</f>
        <v>240.83333333333331</v>
      </c>
      <c r="AA64" s="7"/>
      <c r="AB64" s="7"/>
      <c r="AC64" s="7"/>
      <c r="AD64" s="15"/>
      <c r="AE64" s="4"/>
      <c r="AF64" s="14">
        <f>+R64/0.9</f>
        <v>141.66666666666666</v>
      </c>
      <c r="AG64" s="7"/>
      <c r="AH64" s="7"/>
      <c r="AI64" s="7"/>
      <c r="AJ64" s="15"/>
    </row>
    <row r="65" spans="1:36" outlineLevel="2">
      <c r="A65" s="39">
        <v>47</v>
      </c>
      <c r="B65" s="5" t="s">
        <v>17</v>
      </c>
      <c r="C65" s="5">
        <v>47258</v>
      </c>
      <c r="D65" s="5" t="s">
        <v>91</v>
      </c>
      <c r="E65" s="5" t="s">
        <v>72</v>
      </c>
      <c r="F65" s="6">
        <v>4705258170</v>
      </c>
      <c r="G65" s="5" t="s">
        <v>92</v>
      </c>
      <c r="H65" s="5" t="s">
        <v>93</v>
      </c>
      <c r="I65" s="5" t="s">
        <v>94</v>
      </c>
      <c r="J65" s="5" t="s">
        <v>95</v>
      </c>
      <c r="K65" s="5" t="s">
        <v>39</v>
      </c>
      <c r="L65" s="7">
        <v>3</v>
      </c>
      <c r="M65" s="7">
        <v>3</v>
      </c>
      <c r="N65" s="15">
        <v>3</v>
      </c>
      <c r="O65" s="1"/>
      <c r="P65" s="9">
        <v>2.7</v>
      </c>
      <c r="Q65" s="10">
        <v>2.7</v>
      </c>
      <c r="R65" s="11">
        <v>2.7</v>
      </c>
      <c r="S65" s="4"/>
      <c r="T65" s="14">
        <f>+P65/0.9</f>
        <v>3</v>
      </c>
      <c r="U65" s="7"/>
      <c r="V65" s="7"/>
      <c r="W65" s="7"/>
      <c r="X65" s="15"/>
      <c r="Y65" s="4"/>
      <c r="Z65" s="14">
        <f>+Q65/0.9</f>
        <v>3</v>
      </c>
      <c r="AA65" s="7"/>
      <c r="AB65" s="7"/>
      <c r="AC65" s="7"/>
      <c r="AD65" s="15"/>
      <c r="AE65" s="4"/>
      <c r="AF65" s="14">
        <f>+R65/0.9</f>
        <v>3</v>
      </c>
      <c r="AG65" s="7"/>
      <c r="AH65" s="7"/>
      <c r="AI65" s="7"/>
      <c r="AJ65" s="15"/>
    </row>
    <row r="66" spans="1:36" s="30" customFormat="1" outlineLevel="1">
      <c r="A66" s="40">
        <v>47</v>
      </c>
      <c r="B66" s="22" t="s">
        <v>17</v>
      </c>
      <c r="C66" s="22">
        <v>47258</v>
      </c>
      <c r="D66" s="22" t="s">
        <v>91</v>
      </c>
      <c r="E66" s="22" t="s">
        <v>72</v>
      </c>
      <c r="F66" s="8">
        <v>4705258170</v>
      </c>
      <c r="G66" s="22" t="s">
        <v>92</v>
      </c>
      <c r="H66" s="22" t="s">
        <v>93</v>
      </c>
      <c r="I66" s="22" t="s">
        <v>94</v>
      </c>
      <c r="J66" s="22" t="s">
        <v>95</v>
      </c>
      <c r="K66" s="22"/>
      <c r="L66" s="23">
        <v>14</v>
      </c>
      <c r="M66" s="23">
        <v>1914</v>
      </c>
      <c r="N66" s="41">
        <v>1914</v>
      </c>
      <c r="O66" s="24"/>
      <c r="P66" s="25">
        <f>SUBTOTAL(9,P62:P65)</f>
        <v>344.9</v>
      </c>
      <c r="Q66" s="26">
        <f>SUBTOTAL(9,Q62:Q65)</f>
        <v>293.57</v>
      </c>
      <c r="R66" s="27">
        <f>SUBTOTAL(9,R62:R65)</f>
        <v>173.79999999999998</v>
      </c>
      <c r="S66" s="28"/>
      <c r="T66" s="29">
        <f>SUBTOTAL(9,T62:T65)</f>
        <v>383.22222222222217</v>
      </c>
      <c r="U66" s="23"/>
      <c r="V66" s="23">
        <f>+W66-T66+U66</f>
        <v>16.777777777777828</v>
      </c>
      <c r="W66" s="23">
        <f>ROUNDUP((T66-U66)/25,0)*25</f>
        <v>400</v>
      </c>
      <c r="X66" s="41">
        <f>+W66*0.9</f>
        <v>360</v>
      </c>
      <c r="Y66" s="28"/>
      <c r="Z66" s="29">
        <f>SUBTOTAL(9,Z62:Z65)</f>
        <v>326.18888888888887</v>
      </c>
      <c r="AA66" s="23">
        <f>+V66</f>
        <v>16.777777777777828</v>
      </c>
      <c r="AB66" s="23">
        <f>+AC66-Z66+AA66</f>
        <v>15.58888888888896</v>
      </c>
      <c r="AC66" s="23">
        <f>ROUNDUP((Z66-AA66)/25,0)*25</f>
        <v>325</v>
      </c>
      <c r="AD66" s="41">
        <f>+AC66*0.9</f>
        <v>292.5</v>
      </c>
      <c r="AE66" s="28"/>
      <c r="AF66" s="29">
        <f>SUBTOTAL(9,AF62:AF65)</f>
        <v>193.11111111111109</v>
      </c>
      <c r="AG66" s="23">
        <f>+AB66</f>
        <v>15.58888888888896</v>
      </c>
      <c r="AH66" s="23">
        <f>+AI66-AF66+AG66</f>
        <v>22.477777777777874</v>
      </c>
      <c r="AI66" s="23">
        <f>ROUNDUP((AF66-AG66)/25,0)*25</f>
        <v>200</v>
      </c>
      <c r="AJ66" s="41">
        <f>+AI66*0.9</f>
        <v>180</v>
      </c>
    </row>
    <row r="67" spans="1:36" outlineLevel="2">
      <c r="A67" s="39">
        <v>47</v>
      </c>
      <c r="B67" s="5" t="s">
        <v>17</v>
      </c>
      <c r="C67" s="5">
        <v>47268</v>
      </c>
      <c r="D67" s="5" t="s">
        <v>96</v>
      </c>
      <c r="E67" s="5" t="s">
        <v>97</v>
      </c>
      <c r="F67" s="6">
        <v>4705268107</v>
      </c>
      <c r="G67" s="5" t="s">
        <v>98</v>
      </c>
      <c r="H67" s="5" t="s">
        <v>99</v>
      </c>
      <c r="I67" s="5" t="s">
        <v>100</v>
      </c>
      <c r="J67" s="5" t="s">
        <v>101</v>
      </c>
      <c r="K67" s="5" t="s">
        <v>24</v>
      </c>
      <c r="L67" s="7">
        <v>5</v>
      </c>
      <c r="M67" s="7">
        <v>65</v>
      </c>
      <c r="N67" s="15">
        <v>130</v>
      </c>
      <c r="O67" s="1"/>
      <c r="P67" s="9">
        <v>87.75</v>
      </c>
      <c r="Q67" s="10">
        <v>87.75</v>
      </c>
      <c r="R67" s="11">
        <v>87.75</v>
      </c>
      <c r="S67" s="4"/>
      <c r="T67" s="14">
        <f>+P67/0.9</f>
        <v>97.5</v>
      </c>
      <c r="U67" s="7"/>
      <c r="V67" s="7"/>
      <c r="W67" s="7"/>
      <c r="X67" s="15"/>
      <c r="Y67" s="4"/>
      <c r="Z67" s="14">
        <f>+Q67/0.9</f>
        <v>97.5</v>
      </c>
      <c r="AA67" s="7"/>
      <c r="AB67" s="7"/>
      <c r="AC67" s="7"/>
      <c r="AD67" s="15"/>
      <c r="AE67" s="4"/>
      <c r="AF67" s="14">
        <f>+R67/0.9</f>
        <v>97.5</v>
      </c>
      <c r="AG67" s="7"/>
      <c r="AH67" s="7"/>
      <c r="AI67" s="7"/>
      <c r="AJ67" s="15"/>
    </row>
    <row r="68" spans="1:36" outlineLevel="2">
      <c r="A68" s="39">
        <v>47</v>
      </c>
      <c r="B68" s="5" t="s">
        <v>17</v>
      </c>
      <c r="C68" s="5">
        <v>47268</v>
      </c>
      <c r="D68" s="5" t="s">
        <v>96</v>
      </c>
      <c r="E68" s="5" t="s">
        <v>97</v>
      </c>
      <c r="F68" s="6">
        <v>4705268107</v>
      </c>
      <c r="G68" s="5" t="s">
        <v>98</v>
      </c>
      <c r="H68" s="5" t="s">
        <v>99</v>
      </c>
      <c r="I68" s="5" t="s">
        <v>100</v>
      </c>
      <c r="J68" s="5" t="s">
        <v>101</v>
      </c>
      <c r="K68" s="5" t="s">
        <v>25</v>
      </c>
      <c r="L68" s="7">
        <v>6</v>
      </c>
      <c r="M68" s="7">
        <v>72</v>
      </c>
      <c r="N68" s="15">
        <v>72</v>
      </c>
      <c r="O68" s="1"/>
      <c r="P68" s="9">
        <v>21.6</v>
      </c>
      <c r="Q68" s="10">
        <v>88.56</v>
      </c>
      <c r="R68" s="11">
        <v>91.800000000000011</v>
      </c>
      <c r="S68" s="4"/>
      <c r="T68" s="14">
        <f>+P68/0.9</f>
        <v>24</v>
      </c>
      <c r="U68" s="7"/>
      <c r="V68" s="7"/>
      <c r="W68" s="7"/>
      <c r="X68" s="15"/>
      <c r="Y68" s="4"/>
      <c r="Z68" s="14">
        <f>+Q68/0.9</f>
        <v>98.4</v>
      </c>
      <c r="AA68" s="7"/>
      <c r="AB68" s="7"/>
      <c r="AC68" s="7"/>
      <c r="AD68" s="15"/>
      <c r="AE68" s="4"/>
      <c r="AF68" s="14">
        <f>+R68/0.9</f>
        <v>102.00000000000001</v>
      </c>
      <c r="AG68" s="7"/>
      <c r="AH68" s="7"/>
      <c r="AI68" s="7"/>
      <c r="AJ68" s="15"/>
    </row>
    <row r="69" spans="1:36" outlineLevel="2">
      <c r="A69" s="39">
        <v>47</v>
      </c>
      <c r="B69" s="5" t="s">
        <v>17</v>
      </c>
      <c r="C69" s="5">
        <v>47268</v>
      </c>
      <c r="D69" s="5" t="s">
        <v>96</v>
      </c>
      <c r="E69" s="5" t="s">
        <v>97</v>
      </c>
      <c r="F69" s="6">
        <v>4705268107</v>
      </c>
      <c r="G69" s="5" t="s">
        <v>98</v>
      </c>
      <c r="H69" s="5" t="s">
        <v>99</v>
      </c>
      <c r="I69" s="5" t="s">
        <v>100</v>
      </c>
      <c r="J69" s="5" t="s">
        <v>101</v>
      </c>
      <c r="K69" s="5" t="s">
        <v>26</v>
      </c>
      <c r="L69" s="7">
        <v>1</v>
      </c>
      <c r="M69" s="7">
        <v>160</v>
      </c>
      <c r="N69" s="15">
        <v>160</v>
      </c>
      <c r="O69" s="1"/>
      <c r="P69" s="9">
        <v>32</v>
      </c>
      <c r="Q69" s="10">
        <v>27.200000000000003</v>
      </c>
      <c r="R69" s="11">
        <v>16</v>
      </c>
      <c r="S69" s="4"/>
      <c r="T69" s="14">
        <f>+P69/0.9</f>
        <v>35.555555555555557</v>
      </c>
      <c r="U69" s="7"/>
      <c r="V69" s="7"/>
      <c r="W69" s="7"/>
      <c r="X69" s="15"/>
      <c r="Y69" s="4"/>
      <c r="Z69" s="14">
        <f>+Q69/0.9</f>
        <v>30.222222222222225</v>
      </c>
      <c r="AA69" s="7"/>
      <c r="AB69" s="7"/>
      <c r="AC69" s="7"/>
      <c r="AD69" s="15"/>
      <c r="AE69" s="4"/>
      <c r="AF69" s="14">
        <f>+R69/0.9</f>
        <v>17.777777777777779</v>
      </c>
      <c r="AG69" s="7"/>
      <c r="AH69" s="7"/>
      <c r="AI69" s="7"/>
      <c r="AJ69" s="15"/>
    </row>
    <row r="70" spans="1:36" outlineLevel="2">
      <c r="A70" s="39">
        <v>47</v>
      </c>
      <c r="B70" s="5" t="s">
        <v>17</v>
      </c>
      <c r="C70" s="5">
        <v>47268</v>
      </c>
      <c r="D70" s="5" t="s">
        <v>96</v>
      </c>
      <c r="E70" s="5" t="s">
        <v>97</v>
      </c>
      <c r="F70" s="6">
        <v>4705268107</v>
      </c>
      <c r="G70" s="5" t="s">
        <v>98</v>
      </c>
      <c r="H70" s="5" t="s">
        <v>99</v>
      </c>
      <c r="I70" s="5" t="s">
        <v>100</v>
      </c>
      <c r="J70" s="5" t="s">
        <v>101</v>
      </c>
      <c r="K70" s="5" t="s">
        <v>27</v>
      </c>
      <c r="L70" s="7">
        <v>17</v>
      </c>
      <c r="M70" s="7">
        <v>2675</v>
      </c>
      <c r="N70" s="15">
        <v>2675</v>
      </c>
      <c r="O70" s="1"/>
      <c r="P70" s="9">
        <v>535</v>
      </c>
      <c r="Q70" s="10">
        <v>454.75</v>
      </c>
      <c r="R70" s="11">
        <v>267.5</v>
      </c>
      <c r="S70" s="4"/>
      <c r="T70" s="14">
        <f>+P70/0.9</f>
        <v>594.44444444444446</v>
      </c>
      <c r="U70" s="7"/>
      <c r="V70" s="7"/>
      <c r="W70" s="7"/>
      <c r="X70" s="15"/>
      <c r="Y70" s="4"/>
      <c r="Z70" s="14">
        <f>+Q70/0.9</f>
        <v>505.27777777777777</v>
      </c>
      <c r="AA70" s="7"/>
      <c r="AB70" s="7"/>
      <c r="AC70" s="7"/>
      <c r="AD70" s="15"/>
      <c r="AE70" s="4"/>
      <c r="AF70" s="14">
        <f>+R70/0.9</f>
        <v>297.22222222222223</v>
      </c>
      <c r="AG70" s="7"/>
      <c r="AH70" s="7"/>
      <c r="AI70" s="7"/>
      <c r="AJ70" s="15"/>
    </row>
    <row r="71" spans="1:36" outlineLevel="2">
      <c r="A71" s="39">
        <v>47</v>
      </c>
      <c r="B71" s="5" t="s">
        <v>17</v>
      </c>
      <c r="C71" s="5">
        <v>47268</v>
      </c>
      <c r="D71" s="5" t="s">
        <v>96</v>
      </c>
      <c r="E71" s="5" t="s">
        <v>97</v>
      </c>
      <c r="F71" s="6">
        <v>4705268107</v>
      </c>
      <c r="G71" s="5" t="s">
        <v>98</v>
      </c>
      <c r="H71" s="5" t="s">
        <v>99</v>
      </c>
      <c r="I71" s="5" t="s">
        <v>100</v>
      </c>
      <c r="J71" s="5" t="s">
        <v>101</v>
      </c>
      <c r="K71" s="5" t="s">
        <v>35</v>
      </c>
      <c r="L71" s="7">
        <v>1</v>
      </c>
      <c r="M71" s="7">
        <v>40</v>
      </c>
      <c r="N71" s="15">
        <v>40</v>
      </c>
      <c r="O71" s="1"/>
      <c r="P71" s="9">
        <v>8</v>
      </c>
      <c r="Q71" s="10">
        <v>6.8000000000000007</v>
      </c>
      <c r="R71" s="11">
        <v>4</v>
      </c>
      <c r="S71" s="4"/>
      <c r="T71" s="14">
        <f>+P71/0.9</f>
        <v>8.8888888888888893</v>
      </c>
      <c r="U71" s="7"/>
      <c r="V71" s="7"/>
      <c r="W71" s="7"/>
      <c r="X71" s="15"/>
      <c r="Y71" s="4"/>
      <c r="Z71" s="14">
        <f>+Q71/0.9</f>
        <v>7.5555555555555562</v>
      </c>
      <c r="AA71" s="7"/>
      <c r="AB71" s="7"/>
      <c r="AC71" s="7"/>
      <c r="AD71" s="15"/>
      <c r="AE71" s="4"/>
      <c r="AF71" s="14">
        <f>+R71/0.9</f>
        <v>4.4444444444444446</v>
      </c>
      <c r="AG71" s="7"/>
      <c r="AH71" s="7"/>
      <c r="AI71" s="7"/>
      <c r="AJ71" s="15"/>
    </row>
    <row r="72" spans="1:36" s="30" customFormat="1" outlineLevel="1">
      <c r="A72" s="40">
        <v>47</v>
      </c>
      <c r="B72" s="22" t="s">
        <v>17</v>
      </c>
      <c r="C72" s="22">
        <v>47268</v>
      </c>
      <c r="D72" s="22" t="s">
        <v>96</v>
      </c>
      <c r="E72" s="22" t="s">
        <v>97</v>
      </c>
      <c r="F72" s="8">
        <v>4705268107</v>
      </c>
      <c r="G72" s="22" t="s">
        <v>98</v>
      </c>
      <c r="H72" s="22" t="s">
        <v>99</v>
      </c>
      <c r="I72" s="22" t="s">
        <v>100</v>
      </c>
      <c r="J72" s="22" t="s">
        <v>101</v>
      </c>
      <c r="K72" s="22"/>
      <c r="L72" s="23">
        <v>30</v>
      </c>
      <c r="M72" s="23">
        <v>3012</v>
      </c>
      <c r="N72" s="41">
        <v>3077</v>
      </c>
      <c r="O72" s="24"/>
      <c r="P72" s="25">
        <f>SUBTOTAL(9,P67:P71)</f>
        <v>684.35</v>
      </c>
      <c r="Q72" s="26">
        <f>SUBTOTAL(9,Q67:Q71)</f>
        <v>665.06</v>
      </c>
      <c r="R72" s="27">
        <f>SUBTOTAL(9,R67:R71)</f>
        <v>467.05</v>
      </c>
      <c r="S72" s="28"/>
      <c r="T72" s="29">
        <f>SUBTOTAL(9,T67:T71)</f>
        <v>760.38888888888891</v>
      </c>
      <c r="U72" s="23"/>
      <c r="V72" s="23">
        <f>+W72-T72+U72</f>
        <v>14.611111111111086</v>
      </c>
      <c r="W72" s="23">
        <f>ROUNDUP((T72-U72)/25,0)*25</f>
        <v>775</v>
      </c>
      <c r="X72" s="41">
        <f>+W72*0.9</f>
        <v>697.5</v>
      </c>
      <c r="Y72" s="28"/>
      <c r="Z72" s="29">
        <f>SUBTOTAL(9,Z67:Z71)</f>
        <v>738.95555555555552</v>
      </c>
      <c r="AA72" s="23">
        <f>+V72</f>
        <v>14.611111111111086</v>
      </c>
      <c r="AB72" s="23">
        <f>+AC72-Z72+AA72</f>
        <v>0.65555555555556566</v>
      </c>
      <c r="AC72" s="23">
        <f>ROUNDUP((Z72-AA72)/25,0)*25</f>
        <v>725</v>
      </c>
      <c r="AD72" s="41">
        <f>+AC72*0.9</f>
        <v>652.5</v>
      </c>
      <c r="AE72" s="28"/>
      <c r="AF72" s="29">
        <f>SUBTOTAL(9,AF67:AF71)</f>
        <v>518.94444444444446</v>
      </c>
      <c r="AG72" s="23">
        <f>+AB72</f>
        <v>0.65555555555556566</v>
      </c>
      <c r="AH72" s="23">
        <f>+AI72-AF72+AG72</f>
        <v>6.7111111111111086</v>
      </c>
      <c r="AI72" s="23">
        <f>ROUNDUP((AF72-AG72)/25,0)*25</f>
        <v>525</v>
      </c>
      <c r="AJ72" s="41">
        <f>+AI72*0.9</f>
        <v>472.5</v>
      </c>
    </row>
    <row r="73" spans="1:36" outlineLevel="2">
      <c r="A73" s="39">
        <v>47</v>
      </c>
      <c r="B73" s="5" t="s">
        <v>17</v>
      </c>
      <c r="C73" s="5">
        <v>47288</v>
      </c>
      <c r="D73" s="5" t="s">
        <v>102</v>
      </c>
      <c r="E73" s="5" t="s">
        <v>97</v>
      </c>
      <c r="F73" s="6">
        <v>4705288119</v>
      </c>
      <c r="G73" s="5" t="s">
        <v>103</v>
      </c>
      <c r="H73" s="5" t="s">
        <v>104</v>
      </c>
      <c r="I73" s="5" t="s">
        <v>105</v>
      </c>
      <c r="J73" s="5" t="s">
        <v>101</v>
      </c>
      <c r="K73" s="5" t="s">
        <v>106</v>
      </c>
      <c r="L73" s="7">
        <v>1</v>
      </c>
      <c r="M73" s="7">
        <v>110</v>
      </c>
      <c r="N73" s="15">
        <v>110</v>
      </c>
      <c r="O73" s="1"/>
      <c r="P73" s="9">
        <v>33</v>
      </c>
      <c r="Q73" s="10">
        <v>36.299999999999997</v>
      </c>
      <c r="R73" s="11">
        <v>132</v>
      </c>
      <c r="S73" s="4"/>
      <c r="T73" s="14">
        <f>+P73/0.9</f>
        <v>36.666666666666664</v>
      </c>
      <c r="U73" s="7"/>
      <c r="V73" s="7"/>
      <c r="W73" s="7"/>
      <c r="X73" s="15"/>
      <c r="Y73" s="4"/>
      <c r="Z73" s="14">
        <f>+Q73/0.9</f>
        <v>40.333333333333329</v>
      </c>
      <c r="AA73" s="7"/>
      <c r="AB73" s="7"/>
      <c r="AC73" s="7"/>
      <c r="AD73" s="15"/>
      <c r="AE73" s="4"/>
      <c r="AF73" s="14">
        <f>+R73/0.9</f>
        <v>146.66666666666666</v>
      </c>
      <c r="AG73" s="7"/>
      <c r="AH73" s="7"/>
      <c r="AI73" s="7"/>
      <c r="AJ73" s="15"/>
    </row>
    <row r="74" spans="1:36" outlineLevel="2">
      <c r="A74" s="39">
        <v>47</v>
      </c>
      <c r="B74" s="5" t="s">
        <v>17</v>
      </c>
      <c r="C74" s="5">
        <v>47288</v>
      </c>
      <c r="D74" s="5" t="s">
        <v>102</v>
      </c>
      <c r="E74" s="5" t="s">
        <v>97</v>
      </c>
      <c r="F74" s="6">
        <v>4705288119</v>
      </c>
      <c r="G74" s="5" t="s">
        <v>103</v>
      </c>
      <c r="H74" s="5" t="s">
        <v>104</v>
      </c>
      <c r="I74" s="5" t="s">
        <v>105</v>
      </c>
      <c r="J74" s="5" t="s">
        <v>101</v>
      </c>
      <c r="K74" s="5" t="s">
        <v>26</v>
      </c>
      <c r="L74" s="7">
        <v>8</v>
      </c>
      <c r="M74" s="7">
        <v>1230</v>
      </c>
      <c r="N74" s="15">
        <v>1230</v>
      </c>
      <c r="O74" s="1"/>
      <c r="P74" s="9">
        <v>246</v>
      </c>
      <c r="Q74" s="10">
        <v>209.10000000000002</v>
      </c>
      <c r="R74" s="11">
        <v>123</v>
      </c>
      <c r="S74" s="4"/>
      <c r="T74" s="14">
        <f>+P74/0.9</f>
        <v>273.33333333333331</v>
      </c>
      <c r="U74" s="7"/>
      <c r="V74" s="7"/>
      <c r="W74" s="7"/>
      <c r="X74" s="15"/>
      <c r="Y74" s="4"/>
      <c r="Z74" s="14">
        <f>+Q74/0.9</f>
        <v>232.33333333333334</v>
      </c>
      <c r="AA74" s="7"/>
      <c r="AB74" s="7"/>
      <c r="AC74" s="7"/>
      <c r="AD74" s="15"/>
      <c r="AE74" s="4"/>
      <c r="AF74" s="14">
        <f>+R74/0.9</f>
        <v>136.66666666666666</v>
      </c>
      <c r="AG74" s="7"/>
      <c r="AH74" s="7"/>
      <c r="AI74" s="7"/>
      <c r="AJ74" s="15"/>
    </row>
    <row r="75" spans="1:36" outlineLevel="2">
      <c r="A75" s="39">
        <v>47</v>
      </c>
      <c r="B75" s="5" t="s">
        <v>17</v>
      </c>
      <c r="C75" s="5">
        <v>47288</v>
      </c>
      <c r="D75" s="5" t="s">
        <v>102</v>
      </c>
      <c r="E75" s="5" t="s">
        <v>97</v>
      </c>
      <c r="F75" s="6">
        <v>4705288119</v>
      </c>
      <c r="G75" s="5" t="s">
        <v>103</v>
      </c>
      <c r="H75" s="5" t="s">
        <v>104</v>
      </c>
      <c r="I75" s="5" t="s">
        <v>105</v>
      </c>
      <c r="J75" s="5" t="s">
        <v>101</v>
      </c>
      <c r="K75" s="5" t="s">
        <v>27</v>
      </c>
      <c r="L75" s="7">
        <v>38</v>
      </c>
      <c r="M75" s="7">
        <v>5689</v>
      </c>
      <c r="N75" s="15">
        <v>5689</v>
      </c>
      <c r="O75" s="1"/>
      <c r="P75" s="9">
        <v>1137.8</v>
      </c>
      <c r="Q75" s="10">
        <v>967.13</v>
      </c>
      <c r="R75" s="11">
        <v>568.9</v>
      </c>
      <c r="S75" s="4"/>
      <c r="T75" s="14">
        <f>+P75/0.9</f>
        <v>1264.2222222222222</v>
      </c>
      <c r="U75" s="7"/>
      <c r="V75" s="7"/>
      <c r="W75" s="7"/>
      <c r="X75" s="15"/>
      <c r="Y75" s="4"/>
      <c r="Z75" s="14">
        <f>+Q75/0.9</f>
        <v>1074.588888888889</v>
      </c>
      <c r="AA75" s="7"/>
      <c r="AB75" s="7"/>
      <c r="AC75" s="7"/>
      <c r="AD75" s="15"/>
      <c r="AE75" s="4"/>
      <c r="AF75" s="14">
        <f>+R75/0.9</f>
        <v>632.11111111111109</v>
      </c>
      <c r="AG75" s="7"/>
      <c r="AH75" s="7"/>
      <c r="AI75" s="7"/>
      <c r="AJ75" s="15"/>
    </row>
    <row r="76" spans="1:36" outlineLevel="2">
      <c r="A76" s="39">
        <v>47</v>
      </c>
      <c r="B76" s="5" t="s">
        <v>17</v>
      </c>
      <c r="C76" s="5">
        <v>47288</v>
      </c>
      <c r="D76" s="5" t="s">
        <v>102</v>
      </c>
      <c r="E76" s="5" t="s">
        <v>97</v>
      </c>
      <c r="F76" s="6">
        <v>4705288119</v>
      </c>
      <c r="G76" s="5" t="s">
        <v>103</v>
      </c>
      <c r="H76" s="5" t="s">
        <v>104</v>
      </c>
      <c r="I76" s="5" t="s">
        <v>105</v>
      </c>
      <c r="J76" s="5" t="s">
        <v>101</v>
      </c>
      <c r="K76" s="5" t="s">
        <v>35</v>
      </c>
      <c r="L76" s="7">
        <v>11</v>
      </c>
      <c r="M76" s="7">
        <v>1066</v>
      </c>
      <c r="N76" s="15">
        <v>1066</v>
      </c>
      <c r="O76" s="1"/>
      <c r="P76" s="9">
        <v>213.2</v>
      </c>
      <c r="Q76" s="10">
        <v>181.22</v>
      </c>
      <c r="R76" s="11">
        <v>106.6</v>
      </c>
      <c r="S76" s="4"/>
      <c r="T76" s="14">
        <f>+P76/0.9</f>
        <v>236.88888888888886</v>
      </c>
      <c r="U76" s="7"/>
      <c r="V76" s="7"/>
      <c r="W76" s="7"/>
      <c r="X76" s="15"/>
      <c r="Y76" s="4"/>
      <c r="Z76" s="14">
        <f>+Q76/0.9</f>
        <v>201.35555555555555</v>
      </c>
      <c r="AA76" s="7"/>
      <c r="AB76" s="7"/>
      <c r="AC76" s="7"/>
      <c r="AD76" s="15"/>
      <c r="AE76" s="4"/>
      <c r="AF76" s="14">
        <f>+R76/0.9</f>
        <v>118.44444444444443</v>
      </c>
      <c r="AG76" s="7"/>
      <c r="AH76" s="7"/>
      <c r="AI76" s="7"/>
      <c r="AJ76" s="15"/>
    </row>
    <row r="77" spans="1:36" outlineLevel="2">
      <c r="A77" s="39">
        <v>47</v>
      </c>
      <c r="B77" s="5" t="s">
        <v>17</v>
      </c>
      <c r="C77" s="5">
        <v>47288</v>
      </c>
      <c r="D77" s="5" t="s">
        <v>102</v>
      </c>
      <c r="E77" s="5" t="s">
        <v>97</v>
      </c>
      <c r="F77" s="6">
        <v>4705288119</v>
      </c>
      <c r="G77" s="5" t="s">
        <v>103</v>
      </c>
      <c r="H77" s="5" t="s">
        <v>104</v>
      </c>
      <c r="I77" s="5" t="s">
        <v>105</v>
      </c>
      <c r="J77" s="5" t="s">
        <v>101</v>
      </c>
      <c r="K77" s="5" t="s">
        <v>107</v>
      </c>
      <c r="L77" s="7">
        <v>53</v>
      </c>
      <c r="M77" s="7">
        <v>3451</v>
      </c>
      <c r="N77" s="15">
        <v>3451</v>
      </c>
      <c r="O77" s="1"/>
      <c r="P77" s="9">
        <v>690</v>
      </c>
      <c r="Q77" s="10">
        <v>586.66999999999996</v>
      </c>
      <c r="R77" s="11">
        <v>345.09999999999997</v>
      </c>
      <c r="S77" s="4"/>
      <c r="T77" s="14">
        <f>+P77/0.9</f>
        <v>766.66666666666663</v>
      </c>
      <c r="U77" s="7"/>
      <c r="V77" s="7"/>
      <c r="W77" s="7"/>
      <c r="X77" s="15"/>
      <c r="Y77" s="4"/>
      <c r="Z77" s="14">
        <f>+Q77/0.9</f>
        <v>651.8555555555555</v>
      </c>
      <c r="AA77" s="7"/>
      <c r="AB77" s="7"/>
      <c r="AC77" s="7"/>
      <c r="AD77" s="15"/>
      <c r="AE77" s="4"/>
      <c r="AF77" s="14">
        <f>+R77/0.9</f>
        <v>383.4444444444444</v>
      </c>
      <c r="AG77" s="7"/>
      <c r="AH77" s="7"/>
      <c r="AI77" s="7"/>
      <c r="AJ77" s="15"/>
    </row>
    <row r="78" spans="1:36" s="30" customFormat="1" outlineLevel="1">
      <c r="A78" s="40">
        <v>47</v>
      </c>
      <c r="B78" s="22" t="s">
        <v>17</v>
      </c>
      <c r="C78" s="22">
        <v>47288</v>
      </c>
      <c r="D78" s="22" t="s">
        <v>102</v>
      </c>
      <c r="E78" s="22" t="s">
        <v>97</v>
      </c>
      <c r="F78" s="8">
        <v>4705288119</v>
      </c>
      <c r="G78" s="22" t="s">
        <v>103</v>
      </c>
      <c r="H78" s="22" t="s">
        <v>104</v>
      </c>
      <c r="I78" s="22" t="s">
        <v>105</v>
      </c>
      <c r="J78" s="22" t="s">
        <v>101</v>
      </c>
      <c r="K78" s="22"/>
      <c r="L78" s="23">
        <v>111</v>
      </c>
      <c r="M78" s="23">
        <v>11546</v>
      </c>
      <c r="N78" s="41">
        <v>11546</v>
      </c>
      <c r="O78" s="24"/>
      <c r="P78" s="25">
        <f>SUBTOTAL(9,P73:P77)</f>
        <v>2320</v>
      </c>
      <c r="Q78" s="26">
        <f>SUBTOTAL(9,Q73:Q77)</f>
        <v>1980.42</v>
      </c>
      <c r="R78" s="27">
        <f>SUBTOTAL(9,R73:R77)</f>
        <v>1275.5999999999999</v>
      </c>
      <c r="S78" s="28"/>
      <c r="T78" s="29">
        <f>SUBTOTAL(9,T73:T77)</f>
        <v>2577.7777777777778</v>
      </c>
      <c r="U78" s="23"/>
      <c r="V78" s="23">
        <f>+W78-T78+U78</f>
        <v>22.222222222222172</v>
      </c>
      <c r="W78" s="23">
        <f>ROUNDUP((T78-U78)/25,0)*25</f>
        <v>2600</v>
      </c>
      <c r="X78" s="41">
        <f>+W78*0.9</f>
        <v>2340</v>
      </c>
      <c r="Y78" s="28"/>
      <c r="Z78" s="29">
        <f>SUBTOTAL(9,Z73:Z77)</f>
        <v>2200.4666666666667</v>
      </c>
      <c r="AA78" s="23">
        <f>+V78</f>
        <v>22.222222222222172</v>
      </c>
      <c r="AB78" s="23">
        <f>+AC78-Z78+AA78</f>
        <v>21.755555555555475</v>
      </c>
      <c r="AC78" s="23">
        <f>ROUNDUP((Z78-AA78)/25,0)*25</f>
        <v>2200</v>
      </c>
      <c r="AD78" s="41">
        <f>+AC78*0.9</f>
        <v>1980</v>
      </c>
      <c r="AE78" s="28"/>
      <c r="AF78" s="29">
        <f>SUBTOTAL(9,AF73:AF77)</f>
        <v>1417.333333333333</v>
      </c>
      <c r="AG78" s="23">
        <f>+AB78</f>
        <v>21.755555555555475</v>
      </c>
      <c r="AH78" s="23">
        <f>+AI78-AF78+AG78</f>
        <v>4.4222222222224445</v>
      </c>
      <c r="AI78" s="23">
        <f>ROUNDUP((AF78-AG78)/25,0)*25</f>
        <v>1400</v>
      </c>
      <c r="AJ78" s="41">
        <f>+AI78*0.9</f>
        <v>1260</v>
      </c>
    </row>
    <row r="79" spans="1:36" outlineLevel="2">
      <c r="A79" s="39">
        <v>47</v>
      </c>
      <c r="B79" s="5" t="s">
        <v>17</v>
      </c>
      <c r="C79" s="5">
        <v>47551</v>
      </c>
      <c r="D79" s="5" t="s">
        <v>108</v>
      </c>
      <c r="E79" s="5" t="s">
        <v>72</v>
      </c>
      <c r="F79" s="6">
        <v>4705551172</v>
      </c>
      <c r="G79" s="5" t="s">
        <v>92</v>
      </c>
      <c r="H79" s="5" t="s">
        <v>109</v>
      </c>
      <c r="I79" s="5" t="s">
        <v>110</v>
      </c>
      <c r="J79" s="5" t="s">
        <v>111</v>
      </c>
      <c r="K79" s="5" t="s">
        <v>65</v>
      </c>
      <c r="L79" s="7">
        <v>1</v>
      </c>
      <c r="M79" s="7">
        <v>600</v>
      </c>
      <c r="N79" s="15">
        <v>600</v>
      </c>
      <c r="O79" s="1"/>
      <c r="P79" s="9">
        <v>0</v>
      </c>
      <c r="Q79" s="10">
        <v>0</v>
      </c>
      <c r="R79" s="11">
        <v>0</v>
      </c>
      <c r="S79" s="4"/>
      <c r="T79" s="14">
        <f>+P79/0.9</f>
        <v>0</v>
      </c>
      <c r="U79" s="7"/>
      <c r="V79" s="7"/>
      <c r="W79" s="7"/>
      <c r="X79" s="15"/>
      <c r="Y79" s="4"/>
      <c r="Z79" s="14">
        <f>+Q79/0.9</f>
        <v>0</v>
      </c>
      <c r="AA79" s="7"/>
      <c r="AB79" s="7"/>
      <c r="AC79" s="7"/>
      <c r="AD79" s="15"/>
      <c r="AE79" s="4"/>
      <c r="AF79" s="14">
        <f>+R79/0.9</f>
        <v>0</v>
      </c>
      <c r="AG79" s="7"/>
      <c r="AH79" s="7"/>
      <c r="AI79" s="7"/>
      <c r="AJ79" s="15"/>
    </row>
    <row r="80" spans="1:36" outlineLevel="2">
      <c r="A80" s="39">
        <v>47</v>
      </c>
      <c r="B80" s="5" t="s">
        <v>17</v>
      </c>
      <c r="C80" s="5">
        <v>47551</v>
      </c>
      <c r="D80" s="5" t="s">
        <v>108</v>
      </c>
      <c r="E80" s="5" t="s">
        <v>72</v>
      </c>
      <c r="F80" s="6">
        <v>4705551172</v>
      </c>
      <c r="G80" s="5" t="s">
        <v>92</v>
      </c>
      <c r="H80" s="5" t="s">
        <v>109</v>
      </c>
      <c r="I80" s="5" t="s">
        <v>110</v>
      </c>
      <c r="J80" s="5" t="s">
        <v>111</v>
      </c>
      <c r="K80" s="5" t="s">
        <v>26</v>
      </c>
      <c r="L80" s="7">
        <v>5</v>
      </c>
      <c r="M80" s="7">
        <v>850</v>
      </c>
      <c r="N80" s="15">
        <v>850</v>
      </c>
      <c r="O80" s="1"/>
      <c r="P80" s="9">
        <v>170</v>
      </c>
      <c r="Q80" s="10">
        <v>144.5</v>
      </c>
      <c r="R80" s="11">
        <v>85</v>
      </c>
      <c r="S80" s="4"/>
      <c r="T80" s="14">
        <f>+P80/0.9</f>
        <v>188.88888888888889</v>
      </c>
      <c r="U80" s="7"/>
      <c r="V80" s="7"/>
      <c r="W80" s="7"/>
      <c r="X80" s="15"/>
      <c r="Y80" s="4"/>
      <c r="Z80" s="14">
        <f>+Q80/0.9</f>
        <v>160.55555555555554</v>
      </c>
      <c r="AA80" s="7"/>
      <c r="AB80" s="7"/>
      <c r="AC80" s="7"/>
      <c r="AD80" s="15"/>
      <c r="AE80" s="4"/>
      <c r="AF80" s="14">
        <f>+R80/0.9</f>
        <v>94.444444444444443</v>
      </c>
      <c r="AG80" s="7"/>
      <c r="AH80" s="7"/>
      <c r="AI80" s="7"/>
      <c r="AJ80" s="15"/>
    </row>
    <row r="81" spans="1:36" outlineLevel="2">
      <c r="A81" s="39">
        <v>47</v>
      </c>
      <c r="B81" s="5" t="s">
        <v>17</v>
      </c>
      <c r="C81" s="5">
        <v>47551</v>
      </c>
      <c r="D81" s="5" t="s">
        <v>108</v>
      </c>
      <c r="E81" s="5" t="s">
        <v>72</v>
      </c>
      <c r="F81" s="6">
        <v>4705551172</v>
      </c>
      <c r="G81" s="5" t="s">
        <v>92</v>
      </c>
      <c r="H81" s="5" t="s">
        <v>109</v>
      </c>
      <c r="I81" s="5" t="s">
        <v>110</v>
      </c>
      <c r="J81" s="5" t="s">
        <v>111</v>
      </c>
      <c r="K81" s="5" t="s">
        <v>27</v>
      </c>
      <c r="L81" s="7">
        <v>35</v>
      </c>
      <c r="M81" s="7">
        <v>4497</v>
      </c>
      <c r="N81" s="15">
        <v>4497</v>
      </c>
      <c r="O81" s="1"/>
      <c r="P81" s="9">
        <v>899.4</v>
      </c>
      <c r="Q81" s="10">
        <v>764.49</v>
      </c>
      <c r="R81" s="11">
        <v>449.7</v>
      </c>
      <c r="S81" s="4"/>
      <c r="T81" s="14">
        <f>+P81/0.9</f>
        <v>999.33333333333326</v>
      </c>
      <c r="U81" s="7"/>
      <c r="V81" s="7"/>
      <c r="W81" s="7"/>
      <c r="X81" s="15"/>
      <c r="Y81" s="4"/>
      <c r="Z81" s="14">
        <f>+Q81/0.9</f>
        <v>849.43333333333328</v>
      </c>
      <c r="AA81" s="7"/>
      <c r="AB81" s="7"/>
      <c r="AC81" s="7"/>
      <c r="AD81" s="15"/>
      <c r="AE81" s="4"/>
      <c r="AF81" s="14">
        <f>+R81/0.9</f>
        <v>499.66666666666663</v>
      </c>
      <c r="AG81" s="7"/>
      <c r="AH81" s="7"/>
      <c r="AI81" s="7"/>
      <c r="AJ81" s="15"/>
    </row>
    <row r="82" spans="1:36" s="30" customFormat="1" outlineLevel="1">
      <c r="A82" s="40">
        <v>47</v>
      </c>
      <c r="B82" s="22" t="s">
        <v>17</v>
      </c>
      <c r="C82" s="22">
        <v>47551</v>
      </c>
      <c r="D82" s="22" t="s">
        <v>108</v>
      </c>
      <c r="E82" s="22" t="s">
        <v>72</v>
      </c>
      <c r="F82" s="8">
        <v>4705551172</v>
      </c>
      <c r="G82" s="22" t="s">
        <v>92</v>
      </c>
      <c r="H82" s="22" t="s">
        <v>109</v>
      </c>
      <c r="I82" s="22" t="s">
        <v>110</v>
      </c>
      <c r="J82" s="22" t="s">
        <v>111</v>
      </c>
      <c r="K82" s="22"/>
      <c r="L82" s="23">
        <v>41</v>
      </c>
      <c r="M82" s="23">
        <v>5947</v>
      </c>
      <c r="N82" s="41">
        <v>5947</v>
      </c>
      <c r="O82" s="24"/>
      <c r="P82" s="25">
        <f>SUBTOTAL(9,P79:P81)</f>
        <v>1069.4000000000001</v>
      </c>
      <c r="Q82" s="26">
        <f>SUBTOTAL(9,Q79:Q81)</f>
        <v>908.99</v>
      </c>
      <c r="R82" s="27">
        <f>SUBTOTAL(9,R79:R81)</f>
        <v>534.70000000000005</v>
      </c>
      <c r="S82" s="28"/>
      <c r="T82" s="29">
        <f>SUBTOTAL(9,T79:T81)</f>
        <v>1188.2222222222222</v>
      </c>
      <c r="U82" s="23"/>
      <c r="V82" s="23">
        <f>+W82-T82+U82</f>
        <v>11.777777777777828</v>
      </c>
      <c r="W82" s="23">
        <f>ROUNDUP((T82-U82)/25,0)*25</f>
        <v>1200</v>
      </c>
      <c r="X82" s="41">
        <f>+W82*0.9</f>
        <v>1080</v>
      </c>
      <c r="Y82" s="28"/>
      <c r="Z82" s="29">
        <f>SUBTOTAL(9,Z79:Z81)</f>
        <v>1009.9888888888888</v>
      </c>
      <c r="AA82" s="23">
        <f>+V82</f>
        <v>11.777777777777828</v>
      </c>
      <c r="AB82" s="23">
        <f>+AC82-Z82+AA82</f>
        <v>1.7888888888890051</v>
      </c>
      <c r="AC82" s="23">
        <f>ROUNDUP((Z82-AA82)/25,0)*25</f>
        <v>1000</v>
      </c>
      <c r="AD82" s="41">
        <f>+AC82*0.9</f>
        <v>900</v>
      </c>
      <c r="AE82" s="28"/>
      <c r="AF82" s="29">
        <f>SUBTOTAL(9,AF79:AF81)</f>
        <v>594.11111111111109</v>
      </c>
      <c r="AG82" s="23">
        <f>+AB82</f>
        <v>1.7888888888890051</v>
      </c>
      <c r="AH82" s="23">
        <f>+AI82-AF82+AG82</f>
        <v>7.6777777777779193</v>
      </c>
      <c r="AI82" s="23">
        <f>ROUNDUP((AF82-AG82)/25,0)*25</f>
        <v>600</v>
      </c>
      <c r="AJ82" s="41">
        <f>+AI82*0.9</f>
        <v>540</v>
      </c>
    </row>
    <row r="83" spans="1:36" outlineLevel="2">
      <c r="A83" s="39">
        <v>47</v>
      </c>
      <c r="B83" s="5" t="s">
        <v>17</v>
      </c>
      <c r="C83" s="5">
        <v>47551</v>
      </c>
      <c r="D83" s="5" t="s">
        <v>108</v>
      </c>
      <c r="E83" s="5" t="s">
        <v>72</v>
      </c>
      <c r="F83" s="6">
        <v>4705551178</v>
      </c>
      <c r="G83" s="5" t="s">
        <v>112</v>
      </c>
      <c r="H83" s="5" t="s">
        <v>113</v>
      </c>
      <c r="I83" s="5" t="s">
        <v>114</v>
      </c>
      <c r="J83" s="5" t="s">
        <v>101</v>
      </c>
      <c r="K83" s="5" t="s">
        <v>24</v>
      </c>
      <c r="L83" s="7">
        <v>5</v>
      </c>
      <c r="M83" s="7">
        <v>65</v>
      </c>
      <c r="N83" s="15">
        <v>130</v>
      </c>
      <c r="O83" s="1"/>
      <c r="P83" s="9">
        <v>87.75</v>
      </c>
      <c r="Q83" s="10">
        <v>87.75</v>
      </c>
      <c r="R83" s="11">
        <v>87.75</v>
      </c>
      <c r="S83" s="4"/>
      <c r="T83" s="14">
        <f>+P83/0.9</f>
        <v>97.5</v>
      </c>
      <c r="U83" s="7"/>
      <c r="V83" s="7"/>
      <c r="W83" s="7"/>
      <c r="X83" s="15"/>
      <c r="Y83" s="4"/>
      <c r="Z83" s="14">
        <f>+Q83/0.9</f>
        <v>97.5</v>
      </c>
      <c r="AA83" s="7"/>
      <c r="AB83" s="7"/>
      <c r="AC83" s="7"/>
      <c r="AD83" s="15"/>
      <c r="AE83" s="4"/>
      <c r="AF83" s="14">
        <f>+R83/0.9</f>
        <v>97.5</v>
      </c>
      <c r="AG83" s="7"/>
      <c r="AH83" s="7"/>
      <c r="AI83" s="7"/>
      <c r="AJ83" s="15"/>
    </row>
    <row r="84" spans="1:36" outlineLevel="2">
      <c r="A84" s="39">
        <v>47</v>
      </c>
      <c r="B84" s="5" t="s">
        <v>17</v>
      </c>
      <c r="C84" s="5">
        <v>47551</v>
      </c>
      <c r="D84" s="5" t="s">
        <v>108</v>
      </c>
      <c r="E84" s="5" t="s">
        <v>72</v>
      </c>
      <c r="F84" s="6">
        <v>4705551178</v>
      </c>
      <c r="G84" s="5" t="s">
        <v>112</v>
      </c>
      <c r="H84" s="5" t="s">
        <v>113</v>
      </c>
      <c r="I84" s="5" t="s">
        <v>114</v>
      </c>
      <c r="J84" s="5" t="s">
        <v>101</v>
      </c>
      <c r="K84" s="5" t="s">
        <v>25</v>
      </c>
      <c r="L84" s="7">
        <v>8</v>
      </c>
      <c r="M84" s="7">
        <v>96</v>
      </c>
      <c r="N84" s="15">
        <v>96</v>
      </c>
      <c r="O84" s="1"/>
      <c r="P84" s="9">
        <v>28.799999999999997</v>
      </c>
      <c r="Q84" s="10">
        <v>118.08000000000001</v>
      </c>
      <c r="R84" s="11">
        <v>122.4</v>
      </c>
      <c r="S84" s="4"/>
      <c r="T84" s="14">
        <f>+P84/0.9</f>
        <v>31.999999999999996</v>
      </c>
      <c r="U84" s="7"/>
      <c r="V84" s="7"/>
      <c r="W84" s="7"/>
      <c r="X84" s="15"/>
      <c r="Y84" s="4"/>
      <c r="Z84" s="14">
        <f>+Q84/0.9</f>
        <v>131.20000000000002</v>
      </c>
      <c r="AA84" s="7"/>
      <c r="AB84" s="7"/>
      <c r="AC84" s="7"/>
      <c r="AD84" s="15"/>
      <c r="AE84" s="4"/>
      <c r="AF84" s="14">
        <f>+R84/0.9</f>
        <v>136</v>
      </c>
      <c r="AG84" s="7"/>
      <c r="AH84" s="7"/>
      <c r="AI84" s="7"/>
      <c r="AJ84" s="15"/>
    </row>
    <row r="85" spans="1:36" s="30" customFormat="1" outlineLevel="1">
      <c r="A85" s="40">
        <v>47</v>
      </c>
      <c r="B85" s="22" t="s">
        <v>17</v>
      </c>
      <c r="C85" s="22">
        <v>47551</v>
      </c>
      <c r="D85" s="22" t="s">
        <v>108</v>
      </c>
      <c r="E85" s="22" t="s">
        <v>72</v>
      </c>
      <c r="F85" s="8">
        <v>4705551178</v>
      </c>
      <c r="G85" s="22" t="s">
        <v>112</v>
      </c>
      <c r="H85" s="22" t="s">
        <v>113</v>
      </c>
      <c r="I85" s="22" t="s">
        <v>114</v>
      </c>
      <c r="J85" s="22" t="s">
        <v>101</v>
      </c>
      <c r="K85" s="22"/>
      <c r="L85" s="23">
        <v>13</v>
      </c>
      <c r="M85" s="23">
        <v>161</v>
      </c>
      <c r="N85" s="41">
        <v>226</v>
      </c>
      <c r="O85" s="24"/>
      <c r="P85" s="25">
        <f>SUBTOTAL(9,P83:P84)</f>
        <v>116.55</v>
      </c>
      <c r="Q85" s="26">
        <f>SUBTOTAL(9,Q83:Q84)</f>
        <v>205.83</v>
      </c>
      <c r="R85" s="27">
        <f>SUBTOTAL(9,R83:R84)</f>
        <v>210.15</v>
      </c>
      <c r="S85" s="28"/>
      <c r="T85" s="29">
        <f>SUBTOTAL(9,T83:T84)</f>
        <v>129.5</v>
      </c>
      <c r="U85" s="23"/>
      <c r="V85" s="23">
        <f>+W85-T85+U85</f>
        <v>20.5</v>
      </c>
      <c r="W85" s="23">
        <f>ROUNDUP((T85-U85)/25,0)*25</f>
        <v>150</v>
      </c>
      <c r="X85" s="41">
        <f>+W85*0.9</f>
        <v>135</v>
      </c>
      <c r="Y85" s="28"/>
      <c r="Z85" s="29">
        <f>SUBTOTAL(9,Z83:Z84)</f>
        <v>228.70000000000002</v>
      </c>
      <c r="AA85" s="23">
        <f>+V85</f>
        <v>20.5</v>
      </c>
      <c r="AB85" s="23">
        <f>+AC85-Z85+AA85</f>
        <v>16.799999999999983</v>
      </c>
      <c r="AC85" s="23">
        <f>ROUNDUP((Z85-AA85)/25,0)*25</f>
        <v>225</v>
      </c>
      <c r="AD85" s="41">
        <f>+AC85*0.9</f>
        <v>202.5</v>
      </c>
      <c r="AE85" s="28"/>
      <c r="AF85" s="29">
        <f>SUBTOTAL(9,AF83:AF84)</f>
        <v>233.5</v>
      </c>
      <c r="AG85" s="23">
        <f>+AB85</f>
        <v>16.799999999999983</v>
      </c>
      <c r="AH85" s="23">
        <f>+AI85-AF85+AG85</f>
        <v>8.2999999999999829</v>
      </c>
      <c r="AI85" s="23">
        <f>ROUNDUP((AF85-AG85)/25,0)*25</f>
        <v>225</v>
      </c>
      <c r="AJ85" s="41">
        <f>+AI85*0.9</f>
        <v>202.5</v>
      </c>
    </row>
    <row r="86" spans="1:36" outlineLevel="2">
      <c r="A86" s="39">
        <v>47</v>
      </c>
      <c r="B86" s="5" t="s">
        <v>17</v>
      </c>
      <c r="C86" s="5">
        <v>47058</v>
      </c>
      <c r="D86" s="5" t="s">
        <v>115</v>
      </c>
      <c r="E86" s="5" t="s">
        <v>116</v>
      </c>
      <c r="F86" s="6">
        <v>4706058024</v>
      </c>
      <c r="G86" s="5" t="s">
        <v>117</v>
      </c>
      <c r="H86" s="5" t="s">
        <v>118</v>
      </c>
      <c r="I86" s="5" t="s">
        <v>119</v>
      </c>
      <c r="J86" s="5" t="s">
        <v>120</v>
      </c>
      <c r="K86" s="5" t="s">
        <v>24</v>
      </c>
      <c r="L86" s="7">
        <v>42</v>
      </c>
      <c r="M86" s="7">
        <v>546</v>
      </c>
      <c r="N86" s="15">
        <v>1092</v>
      </c>
      <c r="O86" s="1"/>
      <c r="P86" s="9">
        <v>737.1</v>
      </c>
      <c r="Q86" s="10">
        <v>737.1</v>
      </c>
      <c r="R86" s="11">
        <v>737.1</v>
      </c>
      <c r="S86" s="4"/>
      <c r="T86" s="14">
        <f t="shared" ref="T86:T96" si="3">+P86/0.9</f>
        <v>819</v>
      </c>
      <c r="U86" s="7"/>
      <c r="V86" s="7"/>
      <c r="W86" s="7"/>
      <c r="X86" s="15"/>
      <c r="Y86" s="4"/>
      <c r="Z86" s="14">
        <f t="shared" ref="Z86:Z96" si="4">+Q86/0.9</f>
        <v>819</v>
      </c>
      <c r="AA86" s="7"/>
      <c r="AB86" s="7"/>
      <c r="AC86" s="7"/>
      <c r="AD86" s="15"/>
      <c r="AE86" s="4"/>
      <c r="AF86" s="14">
        <f t="shared" ref="AF86:AF96" si="5">+R86/0.9</f>
        <v>819</v>
      </c>
      <c r="AG86" s="7"/>
      <c r="AH86" s="7"/>
      <c r="AI86" s="7"/>
      <c r="AJ86" s="15"/>
    </row>
    <row r="87" spans="1:36" outlineLevel="2">
      <c r="A87" s="39">
        <v>47</v>
      </c>
      <c r="B87" s="5" t="s">
        <v>17</v>
      </c>
      <c r="C87" s="5">
        <v>47058</v>
      </c>
      <c r="D87" s="5" t="s">
        <v>115</v>
      </c>
      <c r="E87" s="5" t="s">
        <v>116</v>
      </c>
      <c r="F87" s="6">
        <v>4706058024</v>
      </c>
      <c r="G87" s="5" t="s">
        <v>117</v>
      </c>
      <c r="H87" s="5" t="s">
        <v>118</v>
      </c>
      <c r="I87" s="5" t="s">
        <v>119</v>
      </c>
      <c r="J87" s="5" t="s">
        <v>120</v>
      </c>
      <c r="K87" s="5" t="s">
        <v>25</v>
      </c>
      <c r="L87" s="7">
        <v>73</v>
      </c>
      <c r="M87" s="7">
        <v>876</v>
      </c>
      <c r="N87" s="15">
        <v>876</v>
      </c>
      <c r="O87" s="1"/>
      <c r="P87" s="9">
        <v>262.8</v>
      </c>
      <c r="Q87" s="10">
        <v>1077.48</v>
      </c>
      <c r="R87" s="11">
        <v>1116.9000000000001</v>
      </c>
      <c r="S87" s="4"/>
      <c r="T87" s="14">
        <f t="shared" si="3"/>
        <v>292</v>
      </c>
      <c r="U87" s="7"/>
      <c r="V87" s="7"/>
      <c r="W87" s="7"/>
      <c r="X87" s="15"/>
      <c r="Y87" s="4"/>
      <c r="Z87" s="14">
        <f t="shared" si="4"/>
        <v>1197.2</v>
      </c>
      <c r="AA87" s="7"/>
      <c r="AB87" s="7"/>
      <c r="AC87" s="7"/>
      <c r="AD87" s="15"/>
      <c r="AE87" s="4"/>
      <c r="AF87" s="14">
        <f t="shared" si="5"/>
        <v>1241</v>
      </c>
      <c r="AG87" s="7"/>
      <c r="AH87" s="7"/>
      <c r="AI87" s="7"/>
      <c r="AJ87" s="15"/>
    </row>
    <row r="88" spans="1:36" outlineLevel="2">
      <c r="A88" s="39">
        <v>47</v>
      </c>
      <c r="B88" s="5" t="s">
        <v>17</v>
      </c>
      <c r="C88" s="5">
        <v>47058</v>
      </c>
      <c r="D88" s="5" t="s">
        <v>115</v>
      </c>
      <c r="E88" s="5" t="s">
        <v>116</v>
      </c>
      <c r="F88" s="6">
        <v>4706058024</v>
      </c>
      <c r="G88" s="5" t="s">
        <v>117</v>
      </c>
      <c r="H88" s="5" t="s">
        <v>118</v>
      </c>
      <c r="I88" s="5" t="s">
        <v>119</v>
      </c>
      <c r="J88" s="5" t="s">
        <v>120</v>
      </c>
      <c r="K88" s="5" t="s">
        <v>121</v>
      </c>
      <c r="L88" s="7">
        <v>2</v>
      </c>
      <c r="M88" s="7">
        <v>216</v>
      </c>
      <c r="N88" s="15">
        <v>216</v>
      </c>
      <c r="O88" s="1"/>
      <c r="P88" s="9">
        <v>65</v>
      </c>
      <c r="Q88" s="10">
        <v>265.68</v>
      </c>
      <c r="R88" s="11">
        <v>261</v>
      </c>
      <c r="S88" s="4"/>
      <c r="T88" s="14">
        <f t="shared" si="3"/>
        <v>72.222222222222214</v>
      </c>
      <c r="U88" s="7"/>
      <c r="V88" s="7"/>
      <c r="W88" s="7"/>
      <c r="X88" s="15"/>
      <c r="Y88" s="4"/>
      <c r="Z88" s="14">
        <f t="shared" si="4"/>
        <v>295.2</v>
      </c>
      <c r="AA88" s="7"/>
      <c r="AB88" s="7"/>
      <c r="AC88" s="7"/>
      <c r="AD88" s="15"/>
      <c r="AE88" s="4"/>
      <c r="AF88" s="14">
        <f t="shared" si="5"/>
        <v>290</v>
      </c>
      <c r="AG88" s="7"/>
      <c r="AH88" s="7"/>
      <c r="AI88" s="7"/>
      <c r="AJ88" s="15"/>
    </row>
    <row r="89" spans="1:36" outlineLevel="2">
      <c r="A89" s="39">
        <v>47</v>
      </c>
      <c r="B89" s="5" t="s">
        <v>17</v>
      </c>
      <c r="C89" s="5">
        <v>47058</v>
      </c>
      <c r="D89" s="5" t="s">
        <v>115</v>
      </c>
      <c r="E89" s="5" t="s">
        <v>116</v>
      </c>
      <c r="F89" s="6">
        <v>4706058024</v>
      </c>
      <c r="G89" s="5" t="s">
        <v>117</v>
      </c>
      <c r="H89" s="5" t="s">
        <v>118</v>
      </c>
      <c r="I89" s="5" t="s">
        <v>119</v>
      </c>
      <c r="J89" s="5" t="s">
        <v>120</v>
      </c>
      <c r="K89" s="5" t="s">
        <v>106</v>
      </c>
      <c r="L89" s="7">
        <v>1</v>
      </c>
      <c r="M89" s="7">
        <v>135</v>
      </c>
      <c r="N89" s="15">
        <v>135</v>
      </c>
      <c r="O89" s="1"/>
      <c r="P89" s="9">
        <v>49</v>
      </c>
      <c r="Q89" s="10">
        <v>44.55</v>
      </c>
      <c r="R89" s="11">
        <v>162</v>
      </c>
      <c r="S89" s="4"/>
      <c r="T89" s="14">
        <f t="shared" si="3"/>
        <v>54.444444444444443</v>
      </c>
      <c r="U89" s="7"/>
      <c r="V89" s="7"/>
      <c r="W89" s="7"/>
      <c r="X89" s="15"/>
      <c r="Y89" s="4"/>
      <c r="Z89" s="14">
        <f t="shared" si="4"/>
        <v>49.499999999999993</v>
      </c>
      <c r="AA89" s="7"/>
      <c r="AB89" s="7"/>
      <c r="AC89" s="7"/>
      <c r="AD89" s="15"/>
      <c r="AE89" s="4"/>
      <c r="AF89" s="14">
        <f t="shared" si="5"/>
        <v>180</v>
      </c>
      <c r="AG89" s="7"/>
      <c r="AH89" s="7"/>
      <c r="AI89" s="7"/>
      <c r="AJ89" s="15"/>
    </row>
    <row r="90" spans="1:36" outlineLevel="2">
      <c r="A90" s="39">
        <v>47</v>
      </c>
      <c r="B90" s="5" t="s">
        <v>17</v>
      </c>
      <c r="C90" s="5">
        <v>47058</v>
      </c>
      <c r="D90" s="5" t="s">
        <v>115</v>
      </c>
      <c r="E90" s="5" t="s">
        <v>116</v>
      </c>
      <c r="F90" s="6">
        <v>4706058024</v>
      </c>
      <c r="G90" s="5" t="s">
        <v>117</v>
      </c>
      <c r="H90" s="5" t="s">
        <v>118</v>
      </c>
      <c r="I90" s="5" t="s">
        <v>119</v>
      </c>
      <c r="J90" s="5" t="s">
        <v>120</v>
      </c>
      <c r="K90" s="5" t="s">
        <v>36</v>
      </c>
      <c r="L90" s="7">
        <v>1</v>
      </c>
      <c r="M90" s="7">
        <v>30</v>
      </c>
      <c r="N90" s="15">
        <v>90</v>
      </c>
      <c r="O90" s="1"/>
      <c r="P90" s="9">
        <v>0</v>
      </c>
      <c r="Q90" s="10">
        <v>0</v>
      </c>
      <c r="R90" s="11">
        <v>0</v>
      </c>
      <c r="S90" s="4"/>
      <c r="T90" s="14">
        <f t="shared" si="3"/>
        <v>0</v>
      </c>
      <c r="U90" s="7"/>
      <c r="V90" s="7"/>
      <c r="W90" s="7"/>
      <c r="X90" s="15"/>
      <c r="Y90" s="4"/>
      <c r="Z90" s="14">
        <f t="shared" si="4"/>
        <v>0</v>
      </c>
      <c r="AA90" s="7"/>
      <c r="AB90" s="7"/>
      <c r="AC90" s="7"/>
      <c r="AD90" s="15"/>
      <c r="AE90" s="4"/>
      <c r="AF90" s="14">
        <f t="shared" si="5"/>
        <v>0</v>
      </c>
      <c r="AG90" s="7"/>
      <c r="AH90" s="7"/>
      <c r="AI90" s="7"/>
      <c r="AJ90" s="15"/>
    </row>
    <row r="91" spans="1:36" outlineLevel="2">
      <c r="A91" s="39">
        <v>47</v>
      </c>
      <c r="B91" s="5" t="s">
        <v>17</v>
      </c>
      <c r="C91" s="5">
        <v>47058</v>
      </c>
      <c r="D91" s="5" t="s">
        <v>115</v>
      </c>
      <c r="E91" s="5" t="s">
        <v>116</v>
      </c>
      <c r="F91" s="6">
        <v>4706058024</v>
      </c>
      <c r="G91" s="5" t="s">
        <v>117</v>
      </c>
      <c r="H91" s="5" t="s">
        <v>118</v>
      </c>
      <c r="I91" s="5" t="s">
        <v>119</v>
      </c>
      <c r="J91" s="5" t="s">
        <v>120</v>
      </c>
      <c r="K91" s="5" t="s">
        <v>26</v>
      </c>
      <c r="L91" s="7">
        <v>9</v>
      </c>
      <c r="M91" s="7">
        <v>1370</v>
      </c>
      <c r="N91" s="15">
        <v>1370</v>
      </c>
      <c r="O91" s="1"/>
      <c r="P91" s="9">
        <v>274</v>
      </c>
      <c r="Q91" s="10">
        <v>232.89999999999998</v>
      </c>
      <c r="R91" s="11">
        <v>137</v>
      </c>
      <c r="S91" s="4"/>
      <c r="T91" s="14">
        <f t="shared" si="3"/>
        <v>304.44444444444446</v>
      </c>
      <c r="U91" s="7"/>
      <c r="V91" s="7"/>
      <c r="W91" s="7"/>
      <c r="X91" s="15"/>
      <c r="Y91" s="4"/>
      <c r="Z91" s="14">
        <f t="shared" si="4"/>
        <v>258.77777777777777</v>
      </c>
      <c r="AA91" s="7"/>
      <c r="AB91" s="7"/>
      <c r="AC91" s="7"/>
      <c r="AD91" s="15"/>
      <c r="AE91" s="4"/>
      <c r="AF91" s="14">
        <f t="shared" si="5"/>
        <v>152.22222222222223</v>
      </c>
      <c r="AG91" s="7"/>
      <c r="AH91" s="7"/>
      <c r="AI91" s="7"/>
      <c r="AJ91" s="15"/>
    </row>
    <row r="92" spans="1:36" outlineLevel="2">
      <c r="A92" s="39">
        <v>47</v>
      </c>
      <c r="B92" s="5" t="s">
        <v>17</v>
      </c>
      <c r="C92" s="5">
        <v>47058</v>
      </c>
      <c r="D92" s="5" t="s">
        <v>115</v>
      </c>
      <c r="E92" s="5" t="s">
        <v>116</v>
      </c>
      <c r="F92" s="6">
        <v>4706058024</v>
      </c>
      <c r="G92" s="5" t="s">
        <v>117</v>
      </c>
      <c r="H92" s="5" t="s">
        <v>118</v>
      </c>
      <c r="I92" s="5" t="s">
        <v>119</v>
      </c>
      <c r="J92" s="5" t="s">
        <v>120</v>
      </c>
      <c r="K92" s="5" t="s">
        <v>27</v>
      </c>
      <c r="L92" s="7">
        <v>30</v>
      </c>
      <c r="M92" s="7">
        <v>3800</v>
      </c>
      <c r="N92" s="15">
        <v>3800</v>
      </c>
      <c r="O92" s="1"/>
      <c r="P92" s="9">
        <v>760</v>
      </c>
      <c r="Q92" s="10">
        <v>646</v>
      </c>
      <c r="R92" s="11">
        <v>380</v>
      </c>
      <c r="S92" s="4"/>
      <c r="T92" s="14">
        <f t="shared" si="3"/>
        <v>844.44444444444446</v>
      </c>
      <c r="U92" s="7"/>
      <c r="V92" s="7"/>
      <c r="W92" s="7"/>
      <c r="X92" s="15"/>
      <c r="Y92" s="4"/>
      <c r="Z92" s="14">
        <f t="shared" si="4"/>
        <v>717.77777777777771</v>
      </c>
      <c r="AA92" s="7"/>
      <c r="AB92" s="7"/>
      <c r="AC92" s="7"/>
      <c r="AD92" s="15"/>
      <c r="AE92" s="4"/>
      <c r="AF92" s="14">
        <f t="shared" si="5"/>
        <v>422.22222222222223</v>
      </c>
      <c r="AG92" s="7"/>
      <c r="AH92" s="7"/>
      <c r="AI92" s="7"/>
      <c r="AJ92" s="15"/>
    </row>
    <row r="93" spans="1:36" outlineLevel="2">
      <c r="A93" s="39">
        <v>47</v>
      </c>
      <c r="B93" s="5" t="s">
        <v>17</v>
      </c>
      <c r="C93" s="5">
        <v>47058</v>
      </c>
      <c r="D93" s="5" t="s">
        <v>115</v>
      </c>
      <c r="E93" s="5" t="s">
        <v>116</v>
      </c>
      <c r="F93" s="6">
        <v>4706058024</v>
      </c>
      <c r="G93" s="5" t="s">
        <v>117</v>
      </c>
      <c r="H93" s="5" t="s">
        <v>118</v>
      </c>
      <c r="I93" s="5" t="s">
        <v>119</v>
      </c>
      <c r="J93" s="5" t="s">
        <v>120</v>
      </c>
      <c r="K93" s="5" t="s">
        <v>39</v>
      </c>
      <c r="L93" s="7">
        <v>1</v>
      </c>
      <c r="M93" s="7">
        <v>2</v>
      </c>
      <c r="N93" s="15">
        <v>2</v>
      </c>
      <c r="O93" s="1"/>
      <c r="P93" s="9">
        <v>0</v>
      </c>
      <c r="Q93" s="10">
        <v>1.8</v>
      </c>
      <c r="R93" s="11">
        <v>1.8</v>
      </c>
      <c r="S93" s="4"/>
      <c r="T93" s="14">
        <f t="shared" si="3"/>
        <v>0</v>
      </c>
      <c r="U93" s="7"/>
      <c r="V93" s="7"/>
      <c r="W93" s="7"/>
      <c r="X93" s="15"/>
      <c r="Y93" s="4"/>
      <c r="Z93" s="14">
        <f t="shared" si="4"/>
        <v>2</v>
      </c>
      <c r="AA93" s="7"/>
      <c r="AB93" s="7"/>
      <c r="AC93" s="7"/>
      <c r="AD93" s="15"/>
      <c r="AE93" s="4"/>
      <c r="AF93" s="14">
        <f t="shared" si="5"/>
        <v>2</v>
      </c>
      <c r="AG93" s="7"/>
      <c r="AH93" s="7"/>
      <c r="AI93" s="7"/>
      <c r="AJ93" s="15"/>
    </row>
    <row r="94" spans="1:36" outlineLevel="2">
      <c r="A94" s="39">
        <v>47</v>
      </c>
      <c r="B94" s="5" t="s">
        <v>17</v>
      </c>
      <c r="C94" s="5">
        <v>47058</v>
      </c>
      <c r="D94" s="5" t="s">
        <v>115</v>
      </c>
      <c r="E94" s="5" t="s">
        <v>116</v>
      </c>
      <c r="F94" s="6">
        <v>4706058024</v>
      </c>
      <c r="G94" s="5" t="s">
        <v>117</v>
      </c>
      <c r="H94" s="5" t="s">
        <v>118</v>
      </c>
      <c r="I94" s="5" t="s">
        <v>119</v>
      </c>
      <c r="J94" s="5" t="s">
        <v>120</v>
      </c>
      <c r="K94" s="5" t="s">
        <v>122</v>
      </c>
      <c r="L94" s="7">
        <v>5</v>
      </c>
      <c r="M94" s="7">
        <v>65</v>
      </c>
      <c r="N94" s="15">
        <v>130</v>
      </c>
      <c r="O94" s="1"/>
      <c r="P94" s="9">
        <v>87.75</v>
      </c>
      <c r="Q94" s="10">
        <v>87.75</v>
      </c>
      <c r="R94" s="11">
        <v>87.75</v>
      </c>
      <c r="S94" s="4"/>
      <c r="T94" s="14">
        <f t="shared" si="3"/>
        <v>97.5</v>
      </c>
      <c r="U94" s="7"/>
      <c r="V94" s="7"/>
      <c r="W94" s="7"/>
      <c r="X94" s="15"/>
      <c r="Y94" s="4"/>
      <c r="Z94" s="14">
        <f t="shared" si="4"/>
        <v>97.5</v>
      </c>
      <c r="AA94" s="7"/>
      <c r="AB94" s="7"/>
      <c r="AC94" s="7"/>
      <c r="AD94" s="15"/>
      <c r="AE94" s="4"/>
      <c r="AF94" s="14">
        <f t="shared" si="5"/>
        <v>97.5</v>
      </c>
      <c r="AG94" s="7"/>
      <c r="AH94" s="7"/>
      <c r="AI94" s="7"/>
      <c r="AJ94" s="15"/>
    </row>
    <row r="95" spans="1:36" outlineLevel="2">
      <c r="A95" s="39">
        <v>47</v>
      </c>
      <c r="B95" s="5" t="s">
        <v>17</v>
      </c>
      <c r="C95" s="5">
        <v>47058</v>
      </c>
      <c r="D95" s="5" t="s">
        <v>115</v>
      </c>
      <c r="E95" s="5" t="s">
        <v>116</v>
      </c>
      <c r="F95" s="6">
        <v>4706058024</v>
      </c>
      <c r="G95" s="5" t="s">
        <v>117</v>
      </c>
      <c r="H95" s="5" t="s">
        <v>118</v>
      </c>
      <c r="I95" s="5" t="s">
        <v>119</v>
      </c>
      <c r="J95" s="5" t="s">
        <v>120</v>
      </c>
      <c r="K95" s="5" t="s">
        <v>123</v>
      </c>
      <c r="L95" s="7">
        <v>1</v>
      </c>
      <c r="M95" s="7">
        <v>12</v>
      </c>
      <c r="N95" s="15">
        <v>12</v>
      </c>
      <c r="O95" s="1"/>
      <c r="P95" s="9">
        <v>3.5999999999999996</v>
      </c>
      <c r="Q95" s="10">
        <v>14.760000000000002</v>
      </c>
      <c r="R95" s="11">
        <v>15.3</v>
      </c>
      <c r="S95" s="4"/>
      <c r="T95" s="14">
        <f t="shared" si="3"/>
        <v>3.9999999999999996</v>
      </c>
      <c r="U95" s="7"/>
      <c r="V95" s="7"/>
      <c r="W95" s="7"/>
      <c r="X95" s="15"/>
      <c r="Y95" s="4"/>
      <c r="Z95" s="14">
        <f t="shared" si="4"/>
        <v>16.400000000000002</v>
      </c>
      <c r="AA95" s="7"/>
      <c r="AB95" s="7"/>
      <c r="AC95" s="7"/>
      <c r="AD95" s="15"/>
      <c r="AE95" s="4"/>
      <c r="AF95" s="14">
        <f t="shared" si="5"/>
        <v>17</v>
      </c>
      <c r="AG95" s="7"/>
      <c r="AH95" s="7"/>
      <c r="AI95" s="7"/>
      <c r="AJ95" s="15"/>
    </row>
    <row r="96" spans="1:36" outlineLevel="2">
      <c r="A96" s="39">
        <v>47</v>
      </c>
      <c r="B96" s="5" t="s">
        <v>17</v>
      </c>
      <c r="C96" s="5">
        <v>47058</v>
      </c>
      <c r="D96" s="5" t="s">
        <v>115</v>
      </c>
      <c r="E96" s="5" t="s">
        <v>116</v>
      </c>
      <c r="F96" s="6">
        <v>4706058024</v>
      </c>
      <c r="G96" s="5" t="s">
        <v>117</v>
      </c>
      <c r="H96" s="5" t="s">
        <v>118</v>
      </c>
      <c r="I96" s="5" t="s">
        <v>119</v>
      </c>
      <c r="J96" s="5" t="s">
        <v>120</v>
      </c>
      <c r="K96" s="5" t="s">
        <v>124</v>
      </c>
      <c r="L96" s="7">
        <v>5</v>
      </c>
      <c r="M96" s="7">
        <v>60</v>
      </c>
      <c r="N96" s="15">
        <v>60</v>
      </c>
      <c r="O96" s="1"/>
      <c r="P96" s="9">
        <v>18</v>
      </c>
      <c r="Q96" s="10">
        <v>73.8</v>
      </c>
      <c r="R96" s="11">
        <v>76.5</v>
      </c>
      <c r="S96" s="4"/>
      <c r="T96" s="14">
        <f t="shared" si="3"/>
        <v>20</v>
      </c>
      <c r="U96" s="7"/>
      <c r="V96" s="7"/>
      <c r="W96" s="7"/>
      <c r="X96" s="15"/>
      <c r="Y96" s="4"/>
      <c r="Z96" s="14">
        <f t="shared" si="4"/>
        <v>82</v>
      </c>
      <c r="AA96" s="7"/>
      <c r="AB96" s="7"/>
      <c r="AC96" s="7"/>
      <c r="AD96" s="15"/>
      <c r="AE96" s="4"/>
      <c r="AF96" s="14">
        <f t="shared" si="5"/>
        <v>85</v>
      </c>
      <c r="AG96" s="7"/>
      <c r="AH96" s="7"/>
      <c r="AI96" s="7"/>
      <c r="AJ96" s="15"/>
    </row>
    <row r="97" spans="1:36" s="30" customFormat="1" outlineLevel="1">
      <c r="A97" s="40">
        <v>47</v>
      </c>
      <c r="B97" s="22" t="s">
        <v>17</v>
      </c>
      <c r="C97" s="22">
        <v>47058</v>
      </c>
      <c r="D97" s="22" t="s">
        <v>115</v>
      </c>
      <c r="E97" s="22" t="s">
        <v>116</v>
      </c>
      <c r="F97" s="8">
        <v>4706058024</v>
      </c>
      <c r="G97" s="22" t="s">
        <v>117</v>
      </c>
      <c r="H97" s="22" t="s">
        <v>118</v>
      </c>
      <c r="I97" s="22" t="s">
        <v>119</v>
      </c>
      <c r="J97" s="22" t="s">
        <v>120</v>
      </c>
      <c r="K97" s="22"/>
      <c r="L97" s="23">
        <v>170</v>
      </c>
      <c r="M97" s="23">
        <v>7112</v>
      </c>
      <c r="N97" s="41">
        <v>7783</v>
      </c>
      <c r="O97" s="24"/>
      <c r="P97" s="25">
        <f>SUBTOTAL(9,P86:P96)</f>
        <v>2257.25</v>
      </c>
      <c r="Q97" s="26">
        <f>SUBTOTAL(9,Q86:Q96)</f>
        <v>3181.8200000000006</v>
      </c>
      <c r="R97" s="27">
        <f>SUBTOTAL(9,R86:R96)</f>
        <v>2975.3500000000004</v>
      </c>
      <c r="S97" s="28"/>
      <c r="T97" s="29">
        <f>SUBTOTAL(9,T86:T96)</f>
        <v>2508.0555555555552</v>
      </c>
      <c r="U97" s="23"/>
      <c r="V97" s="23">
        <f>+W97-T97+U97</f>
        <v>16.944444444444798</v>
      </c>
      <c r="W97" s="23">
        <f>ROUNDUP((T97-U97)/25,0)*25</f>
        <v>2525</v>
      </c>
      <c r="X97" s="41">
        <f>+W97*0.9</f>
        <v>2272.5</v>
      </c>
      <c r="Y97" s="28"/>
      <c r="Z97" s="29">
        <f>SUBTOTAL(9,Z86:Z96)</f>
        <v>3535.3555555555558</v>
      </c>
      <c r="AA97" s="23">
        <f>+V97</f>
        <v>16.944444444444798</v>
      </c>
      <c r="AB97" s="23">
        <f>+AC97-Z97+AA97</f>
        <v>6.5888888888889596</v>
      </c>
      <c r="AC97" s="23">
        <f>ROUNDUP((Z97-AA97)/25,0)*25</f>
        <v>3525</v>
      </c>
      <c r="AD97" s="41">
        <f>+AC97*0.9</f>
        <v>3172.5</v>
      </c>
      <c r="AE97" s="28"/>
      <c r="AF97" s="29">
        <f>SUBTOTAL(9,AF86:AF96)</f>
        <v>3305.9444444444443</v>
      </c>
      <c r="AG97" s="23">
        <f>+AB97</f>
        <v>6.5888888888889596</v>
      </c>
      <c r="AH97" s="23">
        <f>+AI97-AF97+AG97</f>
        <v>0.64444444444461624</v>
      </c>
      <c r="AI97" s="23">
        <f>ROUNDUP((AF97-AG97)/25,0)*25</f>
        <v>3300</v>
      </c>
      <c r="AJ97" s="41">
        <f>+AI97*0.9</f>
        <v>2970</v>
      </c>
    </row>
    <row r="98" spans="1:36" outlineLevel="2">
      <c r="A98" s="39">
        <v>47</v>
      </c>
      <c r="B98" s="5" t="s">
        <v>17</v>
      </c>
      <c r="C98" s="5">
        <v>47161</v>
      </c>
      <c r="D98" s="5" t="s">
        <v>125</v>
      </c>
      <c r="E98" s="5" t="s">
        <v>72</v>
      </c>
      <c r="F98" s="6">
        <v>4706161026</v>
      </c>
      <c r="G98" s="5" t="s">
        <v>73</v>
      </c>
      <c r="H98" s="5" t="s">
        <v>126</v>
      </c>
      <c r="I98" s="5" t="s">
        <v>127</v>
      </c>
      <c r="J98" s="5" t="s">
        <v>128</v>
      </c>
      <c r="K98" s="5" t="s">
        <v>65</v>
      </c>
      <c r="L98" s="7">
        <v>8</v>
      </c>
      <c r="M98" s="7">
        <v>200</v>
      </c>
      <c r="N98" s="15">
        <v>200</v>
      </c>
      <c r="O98" s="1"/>
      <c r="P98" s="9">
        <v>0</v>
      </c>
      <c r="Q98" s="10">
        <v>0</v>
      </c>
      <c r="R98" s="11">
        <v>0</v>
      </c>
      <c r="S98" s="4"/>
      <c r="T98" s="14">
        <f>+P98/0.9</f>
        <v>0</v>
      </c>
      <c r="U98" s="7"/>
      <c r="V98" s="7"/>
      <c r="W98" s="7"/>
      <c r="X98" s="15"/>
      <c r="Y98" s="4"/>
      <c r="Z98" s="14">
        <f>+Q98/0.9</f>
        <v>0</v>
      </c>
      <c r="AA98" s="7"/>
      <c r="AB98" s="7"/>
      <c r="AC98" s="7"/>
      <c r="AD98" s="15"/>
      <c r="AE98" s="4"/>
      <c r="AF98" s="14">
        <f>+R98/0.9</f>
        <v>0</v>
      </c>
      <c r="AG98" s="7"/>
      <c r="AH98" s="7"/>
      <c r="AI98" s="7"/>
      <c r="AJ98" s="15"/>
    </row>
    <row r="99" spans="1:36" outlineLevel="2">
      <c r="A99" s="39">
        <v>47</v>
      </c>
      <c r="B99" s="5" t="s">
        <v>17</v>
      </c>
      <c r="C99" s="5">
        <v>47161</v>
      </c>
      <c r="D99" s="5" t="s">
        <v>125</v>
      </c>
      <c r="E99" s="5" t="s">
        <v>72</v>
      </c>
      <c r="F99" s="6">
        <v>4706161026</v>
      </c>
      <c r="G99" s="5" t="s">
        <v>73</v>
      </c>
      <c r="H99" s="5" t="s">
        <v>126</v>
      </c>
      <c r="I99" s="5" t="s">
        <v>127</v>
      </c>
      <c r="J99" s="5" t="s">
        <v>128</v>
      </c>
      <c r="K99" s="5" t="s">
        <v>26</v>
      </c>
      <c r="L99" s="7">
        <v>5</v>
      </c>
      <c r="M99" s="7">
        <v>556</v>
      </c>
      <c r="N99" s="15">
        <v>556</v>
      </c>
      <c r="O99" s="1"/>
      <c r="P99" s="9">
        <v>111.19999999999999</v>
      </c>
      <c r="Q99" s="10">
        <v>94.52</v>
      </c>
      <c r="R99" s="11">
        <v>55.599999999999994</v>
      </c>
      <c r="S99" s="4"/>
      <c r="T99" s="14">
        <f>+P99/0.9</f>
        <v>123.55555555555554</v>
      </c>
      <c r="U99" s="7"/>
      <c r="V99" s="7"/>
      <c r="W99" s="7"/>
      <c r="X99" s="15"/>
      <c r="Y99" s="4"/>
      <c r="Z99" s="14">
        <f>+Q99/0.9</f>
        <v>105.02222222222221</v>
      </c>
      <c r="AA99" s="7"/>
      <c r="AB99" s="7"/>
      <c r="AC99" s="7"/>
      <c r="AD99" s="15"/>
      <c r="AE99" s="4"/>
      <c r="AF99" s="14">
        <f>+R99/0.9</f>
        <v>61.777777777777771</v>
      </c>
      <c r="AG99" s="7"/>
      <c r="AH99" s="7"/>
      <c r="AI99" s="7"/>
      <c r="AJ99" s="15"/>
    </row>
    <row r="100" spans="1:36" outlineLevel="2">
      <c r="A100" s="39">
        <v>47</v>
      </c>
      <c r="B100" s="5" t="s">
        <v>17</v>
      </c>
      <c r="C100" s="5">
        <v>47161</v>
      </c>
      <c r="D100" s="5" t="s">
        <v>125</v>
      </c>
      <c r="E100" s="5" t="s">
        <v>72</v>
      </c>
      <c r="F100" s="6">
        <v>4706161026</v>
      </c>
      <c r="G100" s="5" t="s">
        <v>73</v>
      </c>
      <c r="H100" s="5" t="s">
        <v>126</v>
      </c>
      <c r="I100" s="5" t="s">
        <v>127</v>
      </c>
      <c r="J100" s="5" t="s">
        <v>128</v>
      </c>
      <c r="K100" s="5" t="s">
        <v>27</v>
      </c>
      <c r="L100" s="7">
        <v>9</v>
      </c>
      <c r="M100" s="7">
        <v>1292</v>
      </c>
      <c r="N100" s="15">
        <v>1292</v>
      </c>
      <c r="O100" s="1"/>
      <c r="P100" s="9">
        <v>258.39999999999998</v>
      </c>
      <c r="Q100" s="10">
        <v>219.64</v>
      </c>
      <c r="R100" s="11">
        <v>129.19999999999999</v>
      </c>
      <c r="S100" s="4"/>
      <c r="T100" s="14">
        <f>+P100/0.9</f>
        <v>287.11111111111109</v>
      </c>
      <c r="U100" s="7"/>
      <c r="V100" s="7"/>
      <c r="W100" s="7"/>
      <c r="X100" s="15"/>
      <c r="Y100" s="4"/>
      <c r="Z100" s="14">
        <f>+Q100/0.9</f>
        <v>244.04444444444442</v>
      </c>
      <c r="AA100" s="7"/>
      <c r="AB100" s="7"/>
      <c r="AC100" s="7"/>
      <c r="AD100" s="15"/>
      <c r="AE100" s="4"/>
      <c r="AF100" s="14">
        <f>+R100/0.9</f>
        <v>143.55555555555554</v>
      </c>
      <c r="AG100" s="7"/>
      <c r="AH100" s="7"/>
      <c r="AI100" s="7"/>
      <c r="AJ100" s="15"/>
    </row>
    <row r="101" spans="1:36" s="30" customFormat="1" outlineLevel="1">
      <c r="A101" s="40">
        <v>47</v>
      </c>
      <c r="B101" s="22" t="s">
        <v>17</v>
      </c>
      <c r="C101" s="22">
        <v>47161</v>
      </c>
      <c r="D101" s="22" t="s">
        <v>125</v>
      </c>
      <c r="E101" s="22" t="s">
        <v>72</v>
      </c>
      <c r="F101" s="8">
        <v>4706161026</v>
      </c>
      <c r="G101" s="22" t="s">
        <v>73</v>
      </c>
      <c r="H101" s="22" t="s">
        <v>126</v>
      </c>
      <c r="I101" s="22" t="s">
        <v>127</v>
      </c>
      <c r="J101" s="22" t="s">
        <v>128</v>
      </c>
      <c r="K101" s="22"/>
      <c r="L101" s="23">
        <v>22</v>
      </c>
      <c r="M101" s="23">
        <v>2048</v>
      </c>
      <c r="N101" s="41">
        <v>2048</v>
      </c>
      <c r="O101" s="24"/>
      <c r="P101" s="25">
        <f>SUBTOTAL(9,P98:P100)</f>
        <v>369.59999999999997</v>
      </c>
      <c r="Q101" s="26">
        <f>SUBTOTAL(9,Q98:Q100)</f>
        <v>314.15999999999997</v>
      </c>
      <c r="R101" s="27">
        <f>SUBTOTAL(9,R98:R100)</f>
        <v>184.79999999999998</v>
      </c>
      <c r="S101" s="28"/>
      <c r="T101" s="29">
        <f>SUBTOTAL(9,T98:T100)</f>
        <v>410.66666666666663</v>
      </c>
      <c r="U101" s="23"/>
      <c r="V101" s="23">
        <f>+W101-T101+U101</f>
        <v>14.333333333333371</v>
      </c>
      <c r="W101" s="23">
        <f>ROUNDUP((T101-U101)/25,0)*25</f>
        <v>425</v>
      </c>
      <c r="X101" s="41">
        <f>+W101*0.9</f>
        <v>382.5</v>
      </c>
      <c r="Y101" s="28"/>
      <c r="Z101" s="29">
        <f>SUBTOTAL(9,Z98:Z100)</f>
        <v>349.06666666666661</v>
      </c>
      <c r="AA101" s="23">
        <f>+V101</f>
        <v>14.333333333333371</v>
      </c>
      <c r="AB101" s="23">
        <f>+AC101-Z101+AA101</f>
        <v>15.266666666666765</v>
      </c>
      <c r="AC101" s="23">
        <f>ROUNDUP((Z101-AA101)/25,0)*25</f>
        <v>350</v>
      </c>
      <c r="AD101" s="41">
        <f>+AC101*0.9</f>
        <v>315</v>
      </c>
      <c r="AE101" s="28"/>
      <c r="AF101" s="29">
        <f>SUBTOTAL(9,AF98:AF100)</f>
        <v>205.33333333333331</v>
      </c>
      <c r="AG101" s="23">
        <f>+AB101</f>
        <v>15.266666666666765</v>
      </c>
      <c r="AH101" s="23">
        <f>+AI101-AF101+AG101</f>
        <v>9.9333333333334508</v>
      </c>
      <c r="AI101" s="23">
        <f>ROUNDUP((AF101-AG101)/25,0)*25</f>
        <v>200</v>
      </c>
      <c r="AJ101" s="41">
        <f>+AI101*0.9</f>
        <v>180</v>
      </c>
    </row>
    <row r="102" spans="1:36" outlineLevel="2">
      <c r="A102" s="39">
        <v>47</v>
      </c>
      <c r="B102" s="5" t="s">
        <v>17</v>
      </c>
      <c r="C102" s="5">
        <v>47170</v>
      </c>
      <c r="D102" s="5" t="s">
        <v>129</v>
      </c>
      <c r="E102" s="5" t="s">
        <v>116</v>
      </c>
      <c r="F102" s="6">
        <v>4706170029</v>
      </c>
      <c r="G102" s="5" t="s">
        <v>130</v>
      </c>
      <c r="H102" s="5" t="s">
        <v>131</v>
      </c>
      <c r="I102" s="5" t="s">
        <v>132</v>
      </c>
      <c r="J102" s="5" t="s">
        <v>133</v>
      </c>
      <c r="K102" s="5" t="s">
        <v>65</v>
      </c>
      <c r="L102" s="7">
        <v>1</v>
      </c>
      <c r="M102" s="7">
        <v>200</v>
      </c>
      <c r="N102" s="15">
        <v>200</v>
      </c>
      <c r="O102" s="1"/>
      <c r="P102" s="9">
        <v>0</v>
      </c>
      <c r="Q102" s="10">
        <v>0</v>
      </c>
      <c r="R102" s="11">
        <v>0</v>
      </c>
      <c r="S102" s="4"/>
      <c r="T102" s="14">
        <f>+P102/0.9</f>
        <v>0</v>
      </c>
      <c r="U102" s="7"/>
      <c r="V102" s="7"/>
      <c r="W102" s="7"/>
      <c r="X102" s="15"/>
      <c r="Y102" s="4"/>
      <c r="Z102" s="14">
        <f>+Q102/0.9</f>
        <v>0</v>
      </c>
      <c r="AA102" s="7"/>
      <c r="AB102" s="7"/>
      <c r="AC102" s="7"/>
      <c r="AD102" s="15"/>
      <c r="AE102" s="4"/>
      <c r="AF102" s="14">
        <f>+R102/0.9</f>
        <v>0</v>
      </c>
      <c r="AG102" s="7"/>
      <c r="AH102" s="7"/>
      <c r="AI102" s="7"/>
      <c r="AJ102" s="15"/>
    </row>
    <row r="103" spans="1:36" outlineLevel="2">
      <c r="A103" s="39">
        <v>47</v>
      </c>
      <c r="B103" s="5" t="s">
        <v>17</v>
      </c>
      <c r="C103" s="5">
        <v>47170</v>
      </c>
      <c r="D103" s="5" t="s">
        <v>129</v>
      </c>
      <c r="E103" s="5" t="s">
        <v>116</v>
      </c>
      <c r="F103" s="6">
        <v>4706170029</v>
      </c>
      <c r="G103" s="5" t="s">
        <v>130</v>
      </c>
      <c r="H103" s="5" t="s">
        <v>131</v>
      </c>
      <c r="I103" s="5" t="s">
        <v>132</v>
      </c>
      <c r="J103" s="5" t="s">
        <v>133</v>
      </c>
      <c r="K103" s="5" t="s">
        <v>26</v>
      </c>
      <c r="L103" s="7">
        <v>4</v>
      </c>
      <c r="M103" s="7">
        <v>455</v>
      </c>
      <c r="N103" s="15">
        <v>455</v>
      </c>
      <c r="O103" s="1"/>
      <c r="P103" s="9">
        <v>91</v>
      </c>
      <c r="Q103" s="10">
        <v>77.349999999999994</v>
      </c>
      <c r="R103" s="11">
        <v>45.5</v>
      </c>
      <c r="S103" s="4"/>
      <c r="T103" s="14">
        <f>+P103/0.9</f>
        <v>101.11111111111111</v>
      </c>
      <c r="U103" s="7"/>
      <c r="V103" s="7"/>
      <c r="W103" s="7"/>
      <c r="X103" s="15"/>
      <c r="Y103" s="4"/>
      <c r="Z103" s="14">
        <f>+Q103/0.9</f>
        <v>85.944444444444443</v>
      </c>
      <c r="AA103" s="7"/>
      <c r="AB103" s="7"/>
      <c r="AC103" s="7"/>
      <c r="AD103" s="15"/>
      <c r="AE103" s="4"/>
      <c r="AF103" s="14">
        <f>+R103/0.9</f>
        <v>50.555555555555557</v>
      </c>
      <c r="AG103" s="7"/>
      <c r="AH103" s="7"/>
      <c r="AI103" s="7"/>
      <c r="AJ103" s="15"/>
    </row>
    <row r="104" spans="1:36" outlineLevel="2">
      <c r="A104" s="39">
        <v>47</v>
      </c>
      <c r="B104" s="5" t="s">
        <v>17</v>
      </c>
      <c r="C104" s="5">
        <v>47170</v>
      </c>
      <c r="D104" s="5" t="s">
        <v>129</v>
      </c>
      <c r="E104" s="5" t="s">
        <v>116</v>
      </c>
      <c r="F104" s="6">
        <v>4706170029</v>
      </c>
      <c r="G104" s="5" t="s">
        <v>130</v>
      </c>
      <c r="H104" s="5" t="s">
        <v>131</v>
      </c>
      <c r="I104" s="5" t="s">
        <v>132</v>
      </c>
      <c r="J104" s="5" t="s">
        <v>133</v>
      </c>
      <c r="K104" s="5" t="s">
        <v>27</v>
      </c>
      <c r="L104" s="7">
        <v>12</v>
      </c>
      <c r="M104" s="7">
        <v>1729</v>
      </c>
      <c r="N104" s="15">
        <v>1729</v>
      </c>
      <c r="O104" s="1"/>
      <c r="P104" s="9">
        <v>345.79999999999995</v>
      </c>
      <c r="Q104" s="10">
        <v>293.93</v>
      </c>
      <c r="R104" s="11">
        <v>172.89999999999998</v>
      </c>
      <c r="S104" s="4"/>
      <c r="T104" s="14">
        <f>+P104/0.9</f>
        <v>384.22222222222217</v>
      </c>
      <c r="U104" s="7"/>
      <c r="V104" s="7"/>
      <c r="W104" s="7"/>
      <c r="X104" s="15"/>
      <c r="Y104" s="4"/>
      <c r="Z104" s="14">
        <f>+Q104/0.9</f>
        <v>326.5888888888889</v>
      </c>
      <c r="AA104" s="7"/>
      <c r="AB104" s="7"/>
      <c r="AC104" s="7"/>
      <c r="AD104" s="15"/>
      <c r="AE104" s="4"/>
      <c r="AF104" s="14">
        <f>+R104/0.9</f>
        <v>192.11111111111109</v>
      </c>
      <c r="AG104" s="7"/>
      <c r="AH104" s="7"/>
      <c r="AI104" s="7"/>
      <c r="AJ104" s="15"/>
    </row>
    <row r="105" spans="1:36" s="30" customFormat="1" outlineLevel="1">
      <c r="A105" s="40">
        <v>47</v>
      </c>
      <c r="B105" s="22" t="s">
        <v>17</v>
      </c>
      <c r="C105" s="22">
        <v>47170</v>
      </c>
      <c r="D105" s="22" t="s">
        <v>129</v>
      </c>
      <c r="E105" s="22" t="s">
        <v>116</v>
      </c>
      <c r="F105" s="8">
        <v>4706170029</v>
      </c>
      <c r="G105" s="22" t="s">
        <v>130</v>
      </c>
      <c r="H105" s="22" t="s">
        <v>131</v>
      </c>
      <c r="I105" s="22" t="s">
        <v>132</v>
      </c>
      <c r="J105" s="22" t="s">
        <v>133</v>
      </c>
      <c r="K105" s="22"/>
      <c r="L105" s="23">
        <v>17</v>
      </c>
      <c r="M105" s="23">
        <v>2384</v>
      </c>
      <c r="N105" s="41">
        <v>2384</v>
      </c>
      <c r="O105" s="24"/>
      <c r="P105" s="25">
        <f>SUBTOTAL(9,P102:P104)</f>
        <v>436.79999999999995</v>
      </c>
      <c r="Q105" s="26">
        <f>SUBTOTAL(9,Q102:Q104)</f>
        <v>371.28</v>
      </c>
      <c r="R105" s="27">
        <f>SUBTOTAL(9,R102:R104)</f>
        <v>218.39999999999998</v>
      </c>
      <c r="S105" s="28"/>
      <c r="T105" s="29">
        <f>SUBTOTAL(9,T102:T104)</f>
        <v>485.33333333333326</v>
      </c>
      <c r="U105" s="23"/>
      <c r="V105" s="23">
        <f>+W105-T105+U105</f>
        <v>14.666666666666742</v>
      </c>
      <c r="W105" s="23">
        <f>ROUNDUP((T105-U105)/25,0)*25</f>
        <v>500</v>
      </c>
      <c r="X105" s="41">
        <f>+W105*0.9</f>
        <v>450</v>
      </c>
      <c r="Y105" s="28"/>
      <c r="Z105" s="29">
        <f>SUBTOTAL(9,Z102:Z104)</f>
        <v>412.53333333333336</v>
      </c>
      <c r="AA105" s="23">
        <f>+V105</f>
        <v>14.666666666666742</v>
      </c>
      <c r="AB105" s="23">
        <f>+AC105-Z105+AA105</f>
        <v>2.1333333333333826</v>
      </c>
      <c r="AC105" s="23">
        <f>ROUNDUP((Z105-AA105)/25,0)*25</f>
        <v>400</v>
      </c>
      <c r="AD105" s="41">
        <f>+AC105*0.9</f>
        <v>360</v>
      </c>
      <c r="AE105" s="28"/>
      <c r="AF105" s="29">
        <f>SUBTOTAL(9,AF102:AF104)</f>
        <v>242.66666666666663</v>
      </c>
      <c r="AG105" s="23">
        <f>+AB105</f>
        <v>2.1333333333333826</v>
      </c>
      <c r="AH105" s="23">
        <f>+AI105-AF105+AG105</f>
        <v>9.4666666666667538</v>
      </c>
      <c r="AI105" s="23">
        <f>ROUNDUP((AF105-AG105)/25,0)*25</f>
        <v>250</v>
      </c>
      <c r="AJ105" s="41">
        <f>+AI105*0.9</f>
        <v>225</v>
      </c>
    </row>
    <row r="106" spans="1:36" outlineLevel="2">
      <c r="A106" s="39">
        <v>47</v>
      </c>
      <c r="B106" s="5" t="s">
        <v>17</v>
      </c>
      <c r="C106" s="5">
        <v>47170</v>
      </c>
      <c r="D106" s="5" t="s">
        <v>129</v>
      </c>
      <c r="E106" s="5" t="s">
        <v>116</v>
      </c>
      <c r="F106" s="6">
        <v>4706170033</v>
      </c>
      <c r="G106" s="5" t="s">
        <v>134</v>
      </c>
      <c r="H106" s="5" t="s">
        <v>134</v>
      </c>
      <c r="I106" s="5" t="s">
        <v>135</v>
      </c>
      <c r="J106" s="5" t="s">
        <v>136</v>
      </c>
      <c r="K106" s="5" t="s">
        <v>24</v>
      </c>
      <c r="L106" s="7">
        <v>12</v>
      </c>
      <c r="M106" s="7">
        <v>156</v>
      </c>
      <c r="N106" s="15">
        <v>312</v>
      </c>
      <c r="O106" s="1"/>
      <c r="P106" s="9">
        <v>210.60000000000002</v>
      </c>
      <c r="Q106" s="10">
        <v>210.60000000000002</v>
      </c>
      <c r="R106" s="11">
        <v>210.60000000000002</v>
      </c>
      <c r="S106" s="4"/>
      <c r="T106" s="14">
        <f>+P106/0.9</f>
        <v>234.00000000000003</v>
      </c>
      <c r="U106" s="7"/>
      <c r="V106" s="7"/>
      <c r="W106" s="7"/>
      <c r="X106" s="15"/>
      <c r="Y106" s="4"/>
      <c r="Z106" s="14">
        <f>+Q106/0.9</f>
        <v>234.00000000000003</v>
      </c>
      <c r="AA106" s="7"/>
      <c r="AB106" s="7"/>
      <c r="AC106" s="7"/>
      <c r="AD106" s="15"/>
      <c r="AE106" s="4"/>
      <c r="AF106" s="14">
        <f>+R106/0.9</f>
        <v>234.00000000000003</v>
      </c>
      <c r="AG106" s="7"/>
      <c r="AH106" s="7"/>
      <c r="AI106" s="7"/>
      <c r="AJ106" s="15"/>
    </row>
    <row r="107" spans="1:36" outlineLevel="2">
      <c r="A107" s="39">
        <v>47</v>
      </c>
      <c r="B107" s="5" t="s">
        <v>17</v>
      </c>
      <c r="C107" s="5">
        <v>47170</v>
      </c>
      <c r="D107" s="5" t="s">
        <v>129</v>
      </c>
      <c r="E107" s="5" t="s">
        <v>116</v>
      </c>
      <c r="F107" s="6">
        <v>4706170033</v>
      </c>
      <c r="G107" s="5" t="s">
        <v>134</v>
      </c>
      <c r="H107" s="5" t="s">
        <v>134</v>
      </c>
      <c r="I107" s="5" t="s">
        <v>135</v>
      </c>
      <c r="J107" s="5" t="s">
        <v>136</v>
      </c>
      <c r="K107" s="5" t="s">
        <v>25</v>
      </c>
      <c r="L107" s="7">
        <v>58</v>
      </c>
      <c r="M107" s="7">
        <v>696</v>
      </c>
      <c r="N107" s="15">
        <v>696</v>
      </c>
      <c r="O107" s="1"/>
      <c r="P107" s="9">
        <v>208.79999999999998</v>
      </c>
      <c r="Q107" s="10">
        <v>856.07999999999993</v>
      </c>
      <c r="R107" s="11">
        <v>887.4</v>
      </c>
      <c r="S107" s="4"/>
      <c r="T107" s="14">
        <f>+P107/0.9</f>
        <v>231.99999999999997</v>
      </c>
      <c r="U107" s="7"/>
      <c r="V107" s="7"/>
      <c r="W107" s="7"/>
      <c r="X107" s="15"/>
      <c r="Y107" s="4"/>
      <c r="Z107" s="14">
        <f>+Q107/0.9</f>
        <v>951.19999999999993</v>
      </c>
      <c r="AA107" s="7"/>
      <c r="AB107" s="7"/>
      <c r="AC107" s="7"/>
      <c r="AD107" s="15"/>
      <c r="AE107" s="4"/>
      <c r="AF107" s="14">
        <f>+R107/0.9</f>
        <v>986</v>
      </c>
      <c r="AG107" s="7"/>
      <c r="AH107" s="7"/>
      <c r="AI107" s="7"/>
      <c r="AJ107" s="15"/>
    </row>
    <row r="108" spans="1:36" outlineLevel="2">
      <c r="A108" s="39">
        <v>47</v>
      </c>
      <c r="B108" s="5" t="s">
        <v>17</v>
      </c>
      <c r="C108" s="5">
        <v>47170</v>
      </c>
      <c r="D108" s="5" t="s">
        <v>129</v>
      </c>
      <c r="E108" s="5" t="s">
        <v>116</v>
      </c>
      <c r="F108" s="6">
        <v>4706170033</v>
      </c>
      <c r="G108" s="5" t="s">
        <v>134</v>
      </c>
      <c r="H108" s="5" t="s">
        <v>134</v>
      </c>
      <c r="I108" s="5" t="s">
        <v>135</v>
      </c>
      <c r="J108" s="5" t="s">
        <v>136</v>
      </c>
      <c r="K108" s="5" t="s">
        <v>121</v>
      </c>
      <c r="L108" s="7">
        <v>2</v>
      </c>
      <c r="M108" s="7">
        <v>120</v>
      </c>
      <c r="N108" s="15">
        <v>120</v>
      </c>
      <c r="O108" s="1"/>
      <c r="P108" s="9">
        <v>36</v>
      </c>
      <c r="Q108" s="10">
        <v>147.6</v>
      </c>
      <c r="R108" s="11">
        <v>145.80000000000001</v>
      </c>
      <c r="S108" s="4"/>
      <c r="T108" s="14">
        <f>+P108/0.9</f>
        <v>40</v>
      </c>
      <c r="U108" s="7"/>
      <c r="V108" s="7"/>
      <c r="W108" s="7"/>
      <c r="X108" s="15"/>
      <c r="Y108" s="4"/>
      <c r="Z108" s="14">
        <f>+Q108/0.9</f>
        <v>164</v>
      </c>
      <c r="AA108" s="7"/>
      <c r="AB108" s="7"/>
      <c r="AC108" s="7"/>
      <c r="AD108" s="15"/>
      <c r="AE108" s="4"/>
      <c r="AF108" s="14">
        <f>+R108/0.9</f>
        <v>162</v>
      </c>
      <c r="AG108" s="7"/>
      <c r="AH108" s="7"/>
      <c r="AI108" s="7"/>
      <c r="AJ108" s="15"/>
    </row>
    <row r="109" spans="1:36" s="30" customFormat="1" outlineLevel="1">
      <c r="A109" s="40">
        <v>47</v>
      </c>
      <c r="B109" s="22" t="s">
        <v>17</v>
      </c>
      <c r="C109" s="22">
        <v>47170</v>
      </c>
      <c r="D109" s="22" t="s">
        <v>129</v>
      </c>
      <c r="E109" s="22" t="s">
        <v>116</v>
      </c>
      <c r="F109" s="8">
        <v>4706170033</v>
      </c>
      <c r="G109" s="22" t="s">
        <v>134</v>
      </c>
      <c r="H109" s="22" t="s">
        <v>134</v>
      </c>
      <c r="I109" s="22" t="s">
        <v>135</v>
      </c>
      <c r="J109" s="22" t="s">
        <v>136</v>
      </c>
      <c r="K109" s="22"/>
      <c r="L109" s="23">
        <v>72</v>
      </c>
      <c r="M109" s="23">
        <v>972</v>
      </c>
      <c r="N109" s="41">
        <v>1128</v>
      </c>
      <c r="O109" s="24"/>
      <c r="P109" s="25">
        <f>SUBTOTAL(9,P106:P108)</f>
        <v>455.4</v>
      </c>
      <c r="Q109" s="26">
        <f>SUBTOTAL(9,Q106:Q108)</f>
        <v>1214.2799999999997</v>
      </c>
      <c r="R109" s="27">
        <f>SUBTOTAL(9,R106:R108)</f>
        <v>1243.8</v>
      </c>
      <c r="S109" s="28"/>
      <c r="T109" s="29">
        <f>SUBTOTAL(9,T106:T108)</f>
        <v>506</v>
      </c>
      <c r="U109" s="23"/>
      <c r="V109" s="23">
        <f>+W109-T109+U109</f>
        <v>19</v>
      </c>
      <c r="W109" s="23">
        <f>ROUNDUP((T109-U109)/25,0)*25</f>
        <v>525</v>
      </c>
      <c r="X109" s="41">
        <f>+W109*0.9</f>
        <v>472.5</v>
      </c>
      <c r="Y109" s="28"/>
      <c r="Z109" s="29">
        <f>SUBTOTAL(9,Z106:Z108)</f>
        <v>1349.2</v>
      </c>
      <c r="AA109" s="23">
        <f>+V109</f>
        <v>19</v>
      </c>
      <c r="AB109" s="23">
        <f>+AC109-Z109+AA109</f>
        <v>19.799999999999955</v>
      </c>
      <c r="AC109" s="23">
        <f>ROUNDUP((Z109-AA109)/25,0)*25</f>
        <v>1350</v>
      </c>
      <c r="AD109" s="41">
        <f>+AC109*0.9</f>
        <v>1215</v>
      </c>
      <c r="AE109" s="28"/>
      <c r="AF109" s="29">
        <f>SUBTOTAL(9,AF106:AF108)</f>
        <v>1382</v>
      </c>
      <c r="AG109" s="23">
        <f>+AB109</f>
        <v>19.799999999999955</v>
      </c>
      <c r="AH109" s="23">
        <f>+AI109-AF109+AG109</f>
        <v>12.799999999999955</v>
      </c>
      <c r="AI109" s="23">
        <f>ROUNDUP((AF109-AG109)/25,0)*25</f>
        <v>1375</v>
      </c>
      <c r="AJ109" s="41">
        <f>+AI109*0.9</f>
        <v>1237.5</v>
      </c>
    </row>
    <row r="110" spans="1:36" outlineLevel="2">
      <c r="A110" s="39">
        <v>47</v>
      </c>
      <c r="B110" s="5" t="s">
        <v>17</v>
      </c>
      <c r="C110" s="5">
        <v>47205</v>
      </c>
      <c r="D110" s="5" t="s">
        <v>137</v>
      </c>
      <c r="E110" s="5" t="s">
        <v>72</v>
      </c>
      <c r="F110" s="6">
        <v>4706205077</v>
      </c>
      <c r="G110" s="5" t="s">
        <v>73</v>
      </c>
      <c r="H110" s="5" t="s">
        <v>138</v>
      </c>
      <c r="I110" s="5" t="s">
        <v>139</v>
      </c>
      <c r="J110" s="5" t="s">
        <v>140</v>
      </c>
      <c r="K110" s="5" t="s">
        <v>65</v>
      </c>
      <c r="L110" s="7">
        <v>2</v>
      </c>
      <c r="M110" s="7">
        <v>200</v>
      </c>
      <c r="N110" s="15">
        <v>200</v>
      </c>
      <c r="O110" s="1"/>
      <c r="P110" s="9">
        <v>0</v>
      </c>
      <c r="Q110" s="10">
        <v>0</v>
      </c>
      <c r="R110" s="11">
        <v>0</v>
      </c>
      <c r="S110" s="4"/>
      <c r="T110" s="14">
        <f>+P110/0.9</f>
        <v>0</v>
      </c>
      <c r="U110" s="7"/>
      <c r="V110" s="7"/>
      <c r="W110" s="7"/>
      <c r="X110" s="15"/>
      <c r="Y110" s="4"/>
      <c r="Z110" s="14">
        <f>+Q110/0.9</f>
        <v>0</v>
      </c>
      <c r="AA110" s="7"/>
      <c r="AB110" s="7"/>
      <c r="AC110" s="7"/>
      <c r="AD110" s="15"/>
      <c r="AE110" s="4"/>
      <c r="AF110" s="14">
        <f>+R110/0.9</f>
        <v>0</v>
      </c>
      <c r="AG110" s="7"/>
      <c r="AH110" s="7"/>
      <c r="AI110" s="7"/>
      <c r="AJ110" s="15"/>
    </row>
    <row r="111" spans="1:36" outlineLevel="2">
      <c r="A111" s="39">
        <v>47</v>
      </c>
      <c r="B111" s="5" t="s">
        <v>17</v>
      </c>
      <c r="C111" s="5">
        <v>47205</v>
      </c>
      <c r="D111" s="5" t="s">
        <v>137</v>
      </c>
      <c r="E111" s="5" t="s">
        <v>72</v>
      </c>
      <c r="F111" s="6">
        <v>4706205077</v>
      </c>
      <c r="G111" s="5" t="s">
        <v>73</v>
      </c>
      <c r="H111" s="5" t="s">
        <v>138</v>
      </c>
      <c r="I111" s="5" t="s">
        <v>139</v>
      </c>
      <c r="J111" s="5" t="s">
        <v>140</v>
      </c>
      <c r="K111" s="5" t="s">
        <v>26</v>
      </c>
      <c r="L111" s="7">
        <v>4</v>
      </c>
      <c r="M111" s="7">
        <v>500</v>
      </c>
      <c r="N111" s="15">
        <v>500</v>
      </c>
      <c r="O111" s="1"/>
      <c r="P111" s="9">
        <v>100</v>
      </c>
      <c r="Q111" s="10">
        <v>85</v>
      </c>
      <c r="R111" s="11">
        <v>50</v>
      </c>
      <c r="S111" s="4"/>
      <c r="T111" s="14">
        <f>+P111/0.9</f>
        <v>111.11111111111111</v>
      </c>
      <c r="U111" s="7"/>
      <c r="V111" s="7"/>
      <c r="W111" s="7"/>
      <c r="X111" s="15"/>
      <c r="Y111" s="4"/>
      <c r="Z111" s="14">
        <f>+Q111/0.9</f>
        <v>94.444444444444443</v>
      </c>
      <c r="AA111" s="7"/>
      <c r="AB111" s="7"/>
      <c r="AC111" s="7"/>
      <c r="AD111" s="15"/>
      <c r="AE111" s="4"/>
      <c r="AF111" s="14">
        <f>+R111/0.9</f>
        <v>55.555555555555557</v>
      </c>
      <c r="AG111" s="7"/>
      <c r="AH111" s="7"/>
      <c r="AI111" s="7"/>
      <c r="AJ111" s="15"/>
    </row>
    <row r="112" spans="1:36" outlineLevel="2">
      <c r="A112" s="39">
        <v>47</v>
      </c>
      <c r="B112" s="5" t="s">
        <v>17</v>
      </c>
      <c r="C112" s="5">
        <v>47205</v>
      </c>
      <c r="D112" s="5" t="s">
        <v>137</v>
      </c>
      <c r="E112" s="5" t="s">
        <v>72</v>
      </c>
      <c r="F112" s="6">
        <v>4706205077</v>
      </c>
      <c r="G112" s="5" t="s">
        <v>73</v>
      </c>
      <c r="H112" s="5" t="s">
        <v>138</v>
      </c>
      <c r="I112" s="5" t="s">
        <v>139</v>
      </c>
      <c r="J112" s="5" t="s">
        <v>140</v>
      </c>
      <c r="K112" s="5" t="s">
        <v>27</v>
      </c>
      <c r="L112" s="7">
        <v>5</v>
      </c>
      <c r="M112" s="7">
        <v>1138</v>
      </c>
      <c r="N112" s="15">
        <v>1138</v>
      </c>
      <c r="O112" s="1"/>
      <c r="P112" s="9">
        <v>227.60000000000002</v>
      </c>
      <c r="Q112" s="10">
        <v>193.46</v>
      </c>
      <c r="R112" s="11">
        <v>113.80000000000001</v>
      </c>
      <c r="S112" s="4"/>
      <c r="T112" s="14">
        <f>+P112/0.9</f>
        <v>252.88888888888891</v>
      </c>
      <c r="U112" s="7"/>
      <c r="V112" s="7"/>
      <c r="W112" s="7"/>
      <c r="X112" s="15"/>
      <c r="Y112" s="4"/>
      <c r="Z112" s="14">
        <f>+Q112/0.9</f>
        <v>214.95555555555555</v>
      </c>
      <c r="AA112" s="7"/>
      <c r="AB112" s="7"/>
      <c r="AC112" s="7"/>
      <c r="AD112" s="15"/>
      <c r="AE112" s="4"/>
      <c r="AF112" s="14">
        <f>+R112/0.9</f>
        <v>126.44444444444446</v>
      </c>
      <c r="AG112" s="7"/>
      <c r="AH112" s="7"/>
      <c r="AI112" s="7"/>
      <c r="AJ112" s="15"/>
    </row>
    <row r="113" spans="1:36" s="30" customFormat="1" outlineLevel="1">
      <c r="A113" s="40">
        <v>47</v>
      </c>
      <c r="B113" s="22" t="s">
        <v>17</v>
      </c>
      <c r="C113" s="22">
        <v>47205</v>
      </c>
      <c r="D113" s="22" t="s">
        <v>137</v>
      </c>
      <c r="E113" s="22" t="s">
        <v>72</v>
      </c>
      <c r="F113" s="8">
        <v>4706205077</v>
      </c>
      <c r="G113" s="22" t="s">
        <v>73</v>
      </c>
      <c r="H113" s="22" t="s">
        <v>138</v>
      </c>
      <c r="I113" s="22" t="s">
        <v>139</v>
      </c>
      <c r="J113" s="22" t="s">
        <v>140</v>
      </c>
      <c r="K113" s="22"/>
      <c r="L113" s="23">
        <v>11</v>
      </c>
      <c r="M113" s="23">
        <v>1838</v>
      </c>
      <c r="N113" s="41">
        <v>1838</v>
      </c>
      <c r="O113" s="24"/>
      <c r="P113" s="25">
        <f>SUBTOTAL(9,P110:P112)</f>
        <v>327.60000000000002</v>
      </c>
      <c r="Q113" s="26">
        <f>SUBTOTAL(9,Q110:Q112)</f>
        <v>278.46000000000004</v>
      </c>
      <c r="R113" s="27">
        <f>SUBTOTAL(9,R110:R112)</f>
        <v>163.80000000000001</v>
      </c>
      <c r="S113" s="28"/>
      <c r="T113" s="29">
        <f>SUBTOTAL(9,T110:T112)</f>
        <v>364</v>
      </c>
      <c r="U113" s="23"/>
      <c r="V113" s="23">
        <f>+W113-T113+U113</f>
        <v>11</v>
      </c>
      <c r="W113" s="23">
        <f>ROUNDUP((T113-U113)/25,0)*25</f>
        <v>375</v>
      </c>
      <c r="X113" s="41">
        <f>+W113*0.9</f>
        <v>337.5</v>
      </c>
      <c r="Y113" s="28"/>
      <c r="Z113" s="29">
        <f>SUBTOTAL(9,Z110:Z112)</f>
        <v>309.39999999999998</v>
      </c>
      <c r="AA113" s="23">
        <f>+V113</f>
        <v>11</v>
      </c>
      <c r="AB113" s="23">
        <f>+AC113-Z113+AA113</f>
        <v>1.6000000000000227</v>
      </c>
      <c r="AC113" s="23">
        <f>ROUNDUP((Z113-AA113)/25,0)*25</f>
        <v>300</v>
      </c>
      <c r="AD113" s="41">
        <f>+AC113*0.9</f>
        <v>270</v>
      </c>
      <c r="AE113" s="28"/>
      <c r="AF113" s="29">
        <f>SUBTOTAL(9,AF110:AF112)</f>
        <v>182</v>
      </c>
      <c r="AG113" s="23">
        <f>+AB113</f>
        <v>1.6000000000000227</v>
      </c>
      <c r="AH113" s="23">
        <f>+AI113-AF113+AG113</f>
        <v>19.600000000000023</v>
      </c>
      <c r="AI113" s="23">
        <f>ROUNDUP((AF113-AG113)/25,0)*25</f>
        <v>200</v>
      </c>
      <c r="AJ113" s="41">
        <f>+AI113*0.9</f>
        <v>180</v>
      </c>
    </row>
    <row r="114" spans="1:36" outlineLevel="2">
      <c r="A114" s="39">
        <v>47</v>
      </c>
      <c r="B114" s="5" t="s">
        <v>17</v>
      </c>
      <c r="C114" s="5">
        <v>47205</v>
      </c>
      <c r="D114" s="5" t="s">
        <v>137</v>
      </c>
      <c r="E114" s="5" t="s">
        <v>72</v>
      </c>
      <c r="F114" s="6">
        <v>4706205078</v>
      </c>
      <c r="G114" s="5" t="s">
        <v>141</v>
      </c>
      <c r="H114" s="5" t="s">
        <v>142</v>
      </c>
      <c r="I114" s="5" t="s">
        <v>143</v>
      </c>
      <c r="J114" s="5" t="s">
        <v>144</v>
      </c>
      <c r="K114" s="5" t="s">
        <v>24</v>
      </c>
      <c r="L114" s="7">
        <v>6</v>
      </c>
      <c r="M114" s="7">
        <v>78</v>
      </c>
      <c r="N114" s="15">
        <v>156</v>
      </c>
      <c r="O114" s="1"/>
      <c r="P114" s="9">
        <v>105.30000000000001</v>
      </c>
      <c r="Q114" s="10">
        <v>105.30000000000001</v>
      </c>
      <c r="R114" s="11">
        <v>105.30000000000001</v>
      </c>
      <c r="S114" s="4"/>
      <c r="T114" s="14">
        <f>+P114/0.9</f>
        <v>117.00000000000001</v>
      </c>
      <c r="U114" s="7"/>
      <c r="V114" s="7"/>
      <c r="W114" s="7"/>
      <c r="X114" s="15"/>
      <c r="Y114" s="4"/>
      <c r="Z114" s="14">
        <f>+Q114/0.9</f>
        <v>117.00000000000001</v>
      </c>
      <c r="AA114" s="7"/>
      <c r="AB114" s="7"/>
      <c r="AC114" s="7"/>
      <c r="AD114" s="15"/>
      <c r="AE114" s="4"/>
      <c r="AF114" s="14">
        <f>+R114/0.9</f>
        <v>117.00000000000001</v>
      </c>
      <c r="AG114" s="7"/>
      <c r="AH114" s="7"/>
      <c r="AI114" s="7"/>
      <c r="AJ114" s="15"/>
    </row>
    <row r="115" spans="1:36" outlineLevel="2">
      <c r="A115" s="39">
        <v>47</v>
      </c>
      <c r="B115" s="5" t="s">
        <v>17</v>
      </c>
      <c r="C115" s="5">
        <v>47205</v>
      </c>
      <c r="D115" s="5" t="s">
        <v>137</v>
      </c>
      <c r="E115" s="5" t="s">
        <v>72</v>
      </c>
      <c r="F115" s="6">
        <v>4706205078</v>
      </c>
      <c r="G115" s="5" t="s">
        <v>141</v>
      </c>
      <c r="H115" s="5" t="s">
        <v>142</v>
      </c>
      <c r="I115" s="5" t="s">
        <v>143</v>
      </c>
      <c r="J115" s="5" t="s">
        <v>144</v>
      </c>
      <c r="K115" s="5" t="s">
        <v>25</v>
      </c>
      <c r="L115" s="7">
        <v>67</v>
      </c>
      <c r="M115" s="7">
        <v>804</v>
      </c>
      <c r="N115" s="15">
        <v>804</v>
      </c>
      <c r="O115" s="1"/>
      <c r="P115" s="9">
        <v>241.20000000000002</v>
      </c>
      <c r="Q115" s="10">
        <v>988.92000000000007</v>
      </c>
      <c r="R115" s="11">
        <v>1025.0999999999999</v>
      </c>
      <c r="S115" s="4"/>
      <c r="T115" s="14">
        <f>+P115/0.9</f>
        <v>268</v>
      </c>
      <c r="U115" s="7"/>
      <c r="V115" s="7"/>
      <c r="W115" s="7"/>
      <c r="X115" s="15"/>
      <c r="Y115" s="4"/>
      <c r="Z115" s="14">
        <f>+Q115/0.9</f>
        <v>1098.8</v>
      </c>
      <c r="AA115" s="7"/>
      <c r="AB115" s="7"/>
      <c r="AC115" s="7"/>
      <c r="AD115" s="15"/>
      <c r="AE115" s="4"/>
      <c r="AF115" s="14">
        <f>+R115/0.9</f>
        <v>1138.9999999999998</v>
      </c>
      <c r="AG115" s="7"/>
      <c r="AH115" s="7"/>
      <c r="AI115" s="7"/>
      <c r="AJ115" s="15"/>
    </row>
    <row r="116" spans="1:36" outlineLevel="2">
      <c r="A116" s="39">
        <v>47</v>
      </c>
      <c r="B116" s="5" t="s">
        <v>17</v>
      </c>
      <c r="C116" s="5">
        <v>47205</v>
      </c>
      <c r="D116" s="5" t="s">
        <v>137</v>
      </c>
      <c r="E116" s="5" t="s">
        <v>72</v>
      </c>
      <c r="F116" s="6">
        <v>4706205078</v>
      </c>
      <c r="G116" s="5" t="s">
        <v>141</v>
      </c>
      <c r="H116" s="5" t="s">
        <v>142</v>
      </c>
      <c r="I116" s="5" t="s">
        <v>143</v>
      </c>
      <c r="J116" s="5" t="s">
        <v>144</v>
      </c>
      <c r="K116" s="5" t="s">
        <v>121</v>
      </c>
      <c r="L116" s="7">
        <v>1</v>
      </c>
      <c r="M116" s="7">
        <v>96</v>
      </c>
      <c r="N116" s="15">
        <v>96</v>
      </c>
      <c r="O116" s="1"/>
      <c r="P116" s="9">
        <v>29</v>
      </c>
      <c r="Q116" s="10">
        <v>118.08000000000001</v>
      </c>
      <c r="R116" s="11">
        <v>116.10000000000001</v>
      </c>
      <c r="S116" s="4"/>
      <c r="T116" s="14">
        <f>+P116/0.9</f>
        <v>32.222222222222221</v>
      </c>
      <c r="U116" s="7"/>
      <c r="V116" s="7"/>
      <c r="W116" s="7"/>
      <c r="X116" s="15"/>
      <c r="Y116" s="4"/>
      <c r="Z116" s="14">
        <f>+Q116/0.9</f>
        <v>131.20000000000002</v>
      </c>
      <c r="AA116" s="7"/>
      <c r="AB116" s="7"/>
      <c r="AC116" s="7"/>
      <c r="AD116" s="15"/>
      <c r="AE116" s="4"/>
      <c r="AF116" s="14">
        <f>+R116/0.9</f>
        <v>129</v>
      </c>
      <c r="AG116" s="7"/>
      <c r="AH116" s="7"/>
      <c r="AI116" s="7"/>
      <c r="AJ116" s="15"/>
    </row>
    <row r="117" spans="1:36" s="30" customFormat="1" outlineLevel="1">
      <c r="A117" s="40">
        <v>47</v>
      </c>
      <c r="B117" s="22" t="s">
        <v>17</v>
      </c>
      <c r="C117" s="22">
        <v>47205</v>
      </c>
      <c r="D117" s="22" t="s">
        <v>137</v>
      </c>
      <c r="E117" s="22" t="s">
        <v>72</v>
      </c>
      <c r="F117" s="8">
        <v>4706205078</v>
      </c>
      <c r="G117" s="22" t="s">
        <v>141</v>
      </c>
      <c r="H117" s="22" t="s">
        <v>142</v>
      </c>
      <c r="I117" s="22" t="s">
        <v>143</v>
      </c>
      <c r="J117" s="22" t="s">
        <v>144</v>
      </c>
      <c r="K117" s="22"/>
      <c r="L117" s="23">
        <v>74</v>
      </c>
      <c r="M117" s="23">
        <v>978</v>
      </c>
      <c r="N117" s="41">
        <v>1056</v>
      </c>
      <c r="O117" s="24"/>
      <c r="P117" s="25">
        <f>SUBTOTAL(9,P114:P116)</f>
        <v>375.5</v>
      </c>
      <c r="Q117" s="26">
        <f>SUBTOTAL(9,Q114:Q116)</f>
        <v>1212.3</v>
      </c>
      <c r="R117" s="27">
        <f>SUBTOTAL(9,R114:R116)</f>
        <v>1246.4999999999998</v>
      </c>
      <c r="S117" s="28"/>
      <c r="T117" s="29">
        <f>SUBTOTAL(9,T114:T116)</f>
        <v>417.22222222222223</v>
      </c>
      <c r="U117" s="23"/>
      <c r="V117" s="23">
        <f>+W117-T117+U117</f>
        <v>7.7777777777777715</v>
      </c>
      <c r="W117" s="23">
        <f>ROUNDUP((T117-U117)/25,0)*25</f>
        <v>425</v>
      </c>
      <c r="X117" s="41">
        <f>+W117*0.9</f>
        <v>382.5</v>
      </c>
      <c r="Y117" s="28"/>
      <c r="Z117" s="29">
        <f>SUBTOTAL(9,Z114:Z116)</f>
        <v>1347</v>
      </c>
      <c r="AA117" s="23">
        <f>+V117</f>
        <v>7.7777777777777715</v>
      </c>
      <c r="AB117" s="23">
        <f>+AC117-Z117+AA117</f>
        <v>10.777777777777771</v>
      </c>
      <c r="AC117" s="23">
        <f>ROUNDUP((Z117-AA117)/25,0)*25</f>
        <v>1350</v>
      </c>
      <c r="AD117" s="41">
        <f>+AC117*0.9</f>
        <v>1215</v>
      </c>
      <c r="AE117" s="28"/>
      <c r="AF117" s="29">
        <f>SUBTOTAL(9,AF114:AF116)</f>
        <v>1384.9999999999998</v>
      </c>
      <c r="AG117" s="23">
        <f>+AB117</f>
        <v>10.777777777777771</v>
      </c>
      <c r="AH117" s="23">
        <f>+AI117-AF117+AG117</f>
        <v>0.77777777777799884</v>
      </c>
      <c r="AI117" s="23">
        <f>ROUNDUP((AF117-AG117)/25,0)*25</f>
        <v>1375</v>
      </c>
      <c r="AJ117" s="41">
        <f>+AI117*0.9</f>
        <v>1237.5</v>
      </c>
    </row>
    <row r="118" spans="1:36" outlineLevel="2">
      <c r="A118" s="39">
        <v>47</v>
      </c>
      <c r="B118" s="5" t="s">
        <v>17</v>
      </c>
      <c r="C118" s="5">
        <v>47460</v>
      </c>
      <c r="D118" s="5" t="s">
        <v>145</v>
      </c>
      <c r="E118" s="5" t="s">
        <v>116</v>
      </c>
      <c r="F118" s="6">
        <v>4706460152</v>
      </c>
      <c r="G118" s="5" t="s">
        <v>146</v>
      </c>
      <c r="H118" s="5" t="s">
        <v>147</v>
      </c>
      <c r="I118" s="5" t="s">
        <v>146</v>
      </c>
      <c r="J118" s="5" t="s">
        <v>148</v>
      </c>
      <c r="K118" s="5" t="s">
        <v>65</v>
      </c>
      <c r="L118" s="7">
        <v>1</v>
      </c>
      <c r="M118" s="7">
        <v>200</v>
      </c>
      <c r="N118" s="15">
        <v>200</v>
      </c>
      <c r="O118" s="1"/>
      <c r="P118" s="9">
        <v>0</v>
      </c>
      <c r="Q118" s="10">
        <v>0</v>
      </c>
      <c r="R118" s="11">
        <v>0</v>
      </c>
      <c r="S118" s="4"/>
      <c r="T118" s="14">
        <f>+P118/0.9</f>
        <v>0</v>
      </c>
      <c r="U118" s="7"/>
      <c r="V118" s="7"/>
      <c r="W118" s="7"/>
      <c r="X118" s="15"/>
      <c r="Y118" s="4"/>
      <c r="Z118" s="14">
        <f>+Q118/0.9</f>
        <v>0</v>
      </c>
      <c r="AA118" s="7"/>
      <c r="AB118" s="7"/>
      <c r="AC118" s="7"/>
      <c r="AD118" s="15"/>
      <c r="AE118" s="4"/>
      <c r="AF118" s="14">
        <f>+R118/0.9</f>
        <v>0</v>
      </c>
      <c r="AG118" s="7"/>
      <c r="AH118" s="7"/>
      <c r="AI118" s="7"/>
      <c r="AJ118" s="15"/>
    </row>
    <row r="119" spans="1:36" outlineLevel="2">
      <c r="A119" s="39">
        <v>47</v>
      </c>
      <c r="B119" s="5" t="s">
        <v>17</v>
      </c>
      <c r="C119" s="5">
        <v>47460</v>
      </c>
      <c r="D119" s="5" t="s">
        <v>145</v>
      </c>
      <c r="E119" s="5" t="s">
        <v>116</v>
      </c>
      <c r="F119" s="6">
        <v>4706460152</v>
      </c>
      <c r="G119" s="5" t="s">
        <v>146</v>
      </c>
      <c r="H119" s="5" t="s">
        <v>147</v>
      </c>
      <c r="I119" s="5" t="s">
        <v>146</v>
      </c>
      <c r="J119" s="5" t="s">
        <v>148</v>
      </c>
      <c r="K119" s="5" t="s">
        <v>26</v>
      </c>
      <c r="L119" s="7">
        <v>3</v>
      </c>
      <c r="M119" s="7">
        <v>445</v>
      </c>
      <c r="N119" s="15">
        <v>445</v>
      </c>
      <c r="O119" s="1"/>
      <c r="P119" s="9">
        <v>89</v>
      </c>
      <c r="Q119" s="10">
        <v>75.650000000000006</v>
      </c>
      <c r="R119" s="11">
        <v>44.5</v>
      </c>
      <c r="S119" s="4"/>
      <c r="T119" s="14">
        <f>+P119/0.9</f>
        <v>98.888888888888886</v>
      </c>
      <c r="U119" s="7"/>
      <c r="V119" s="7"/>
      <c r="W119" s="7"/>
      <c r="X119" s="15"/>
      <c r="Y119" s="4"/>
      <c r="Z119" s="14">
        <f>+Q119/0.9</f>
        <v>84.055555555555557</v>
      </c>
      <c r="AA119" s="7"/>
      <c r="AB119" s="7"/>
      <c r="AC119" s="7"/>
      <c r="AD119" s="15"/>
      <c r="AE119" s="4"/>
      <c r="AF119" s="14">
        <f>+R119/0.9</f>
        <v>49.444444444444443</v>
      </c>
      <c r="AG119" s="7"/>
      <c r="AH119" s="7"/>
      <c r="AI119" s="7"/>
      <c r="AJ119" s="15"/>
    </row>
    <row r="120" spans="1:36" outlineLevel="2">
      <c r="A120" s="39">
        <v>47</v>
      </c>
      <c r="B120" s="5" t="s">
        <v>17</v>
      </c>
      <c r="C120" s="5">
        <v>47460</v>
      </c>
      <c r="D120" s="5" t="s">
        <v>145</v>
      </c>
      <c r="E120" s="5" t="s">
        <v>116</v>
      </c>
      <c r="F120" s="6">
        <v>4706460152</v>
      </c>
      <c r="G120" s="5" t="s">
        <v>146</v>
      </c>
      <c r="H120" s="5" t="s">
        <v>147</v>
      </c>
      <c r="I120" s="5" t="s">
        <v>146</v>
      </c>
      <c r="J120" s="5" t="s">
        <v>148</v>
      </c>
      <c r="K120" s="5" t="s">
        <v>27</v>
      </c>
      <c r="L120" s="7">
        <v>34</v>
      </c>
      <c r="M120" s="7">
        <v>3152</v>
      </c>
      <c r="N120" s="15">
        <v>3152</v>
      </c>
      <c r="O120" s="1"/>
      <c r="P120" s="9">
        <v>630.4</v>
      </c>
      <c r="Q120" s="10">
        <v>535.84</v>
      </c>
      <c r="R120" s="11">
        <v>315.2</v>
      </c>
      <c r="S120" s="4"/>
      <c r="T120" s="14">
        <f>+P120/0.9</f>
        <v>700.44444444444446</v>
      </c>
      <c r="U120" s="7"/>
      <c r="V120" s="7"/>
      <c r="W120" s="7"/>
      <c r="X120" s="15"/>
      <c r="Y120" s="4"/>
      <c r="Z120" s="14">
        <f>+Q120/0.9</f>
        <v>595.37777777777785</v>
      </c>
      <c r="AA120" s="7"/>
      <c r="AB120" s="7"/>
      <c r="AC120" s="7"/>
      <c r="AD120" s="15"/>
      <c r="AE120" s="4"/>
      <c r="AF120" s="14">
        <f>+R120/0.9</f>
        <v>350.22222222222223</v>
      </c>
      <c r="AG120" s="7"/>
      <c r="AH120" s="7"/>
      <c r="AI120" s="7"/>
      <c r="AJ120" s="15"/>
    </row>
    <row r="121" spans="1:36" s="30" customFormat="1" outlineLevel="1">
      <c r="A121" s="40">
        <v>47</v>
      </c>
      <c r="B121" s="22" t="s">
        <v>17</v>
      </c>
      <c r="C121" s="22">
        <v>47460</v>
      </c>
      <c r="D121" s="22" t="s">
        <v>145</v>
      </c>
      <c r="E121" s="22" t="s">
        <v>116</v>
      </c>
      <c r="F121" s="8">
        <v>4706460152</v>
      </c>
      <c r="G121" s="22" t="s">
        <v>146</v>
      </c>
      <c r="H121" s="22" t="s">
        <v>147</v>
      </c>
      <c r="I121" s="22" t="s">
        <v>146</v>
      </c>
      <c r="J121" s="22" t="s">
        <v>148</v>
      </c>
      <c r="K121" s="22"/>
      <c r="L121" s="23">
        <v>38</v>
      </c>
      <c r="M121" s="23">
        <v>3797</v>
      </c>
      <c r="N121" s="41">
        <v>3797</v>
      </c>
      <c r="O121" s="24"/>
      <c r="P121" s="25">
        <f>SUBTOTAL(9,P118:P120)</f>
        <v>719.4</v>
      </c>
      <c r="Q121" s="26">
        <f>SUBTOTAL(9,Q118:Q120)</f>
        <v>611.49</v>
      </c>
      <c r="R121" s="27">
        <f>SUBTOTAL(9,R118:R120)</f>
        <v>359.7</v>
      </c>
      <c r="S121" s="28"/>
      <c r="T121" s="29">
        <f>SUBTOTAL(9,T118:T120)</f>
        <v>799.33333333333337</v>
      </c>
      <c r="U121" s="23"/>
      <c r="V121" s="23">
        <f>+W121-T121+U121</f>
        <v>0.66666666666662877</v>
      </c>
      <c r="W121" s="23">
        <f>ROUNDUP((T121-U121)/25,0)*25</f>
        <v>800</v>
      </c>
      <c r="X121" s="41">
        <f>+W121*0.9</f>
        <v>720</v>
      </c>
      <c r="Y121" s="28"/>
      <c r="Z121" s="29">
        <f>SUBTOTAL(9,Z118:Z120)</f>
        <v>679.43333333333339</v>
      </c>
      <c r="AA121" s="23">
        <f>+V121</f>
        <v>0.66666666666662877</v>
      </c>
      <c r="AB121" s="23">
        <f>+AC121-Z121+AA121</f>
        <v>21.233333333333235</v>
      </c>
      <c r="AC121" s="23">
        <f>ROUNDUP((Z121-AA121)/25,0)*25</f>
        <v>700</v>
      </c>
      <c r="AD121" s="41">
        <f>+AC121*0.9</f>
        <v>630</v>
      </c>
      <c r="AE121" s="28"/>
      <c r="AF121" s="29">
        <f>SUBTOTAL(9,AF118:AF120)</f>
        <v>399.66666666666669</v>
      </c>
      <c r="AG121" s="23">
        <f>+AB121</f>
        <v>21.233333333333235</v>
      </c>
      <c r="AH121" s="23">
        <f>+AI121-AF121+AG121</f>
        <v>21.566666666666549</v>
      </c>
      <c r="AI121" s="23">
        <f>ROUNDUP((AF121-AG121)/25,0)*25</f>
        <v>400</v>
      </c>
      <c r="AJ121" s="41">
        <f>+AI121*0.9</f>
        <v>360</v>
      </c>
    </row>
    <row r="122" spans="1:36" outlineLevel="2">
      <c r="A122" s="39">
        <v>47</v>
      </c>
      <c r="B122" s="5" t="s">
        <v>17</v>
      </c>
      <c r="C122" s="5">
        <v>47541</v>
      </c>
      <c r="D122" s="5" t="s">
        <v>149</v>
      </c>
      <c r="E122" s="5" t="s">
        <v>72</v>
      </c>
      <c r="F122" s="6">
        <v>4706541155</v>
      </c>
      <c r="G122" s="5" t="s">
        <v>92</v>
      </c>
      <c r="H122" s="5" t="s">
        <v>150</v>
      </c>
      <c r="I122" s="5" t="s">
        <v>119</v>
      </c>
      <c r="J122" s="5" t="s">
        <v>151</v>
      </c>
      <c r="K122" s="5" t="s">
        <v>65</v>
      </c>
      <c r="L122" s="7">
        <v>5</v>
      </c>
      <c r="M122" s="7">
        <v>200</v>
      </c>
      <c r="N122" s="15">
        <v>200</v>
      </c>
      <c r="O122" s="1"/>
      <c r="P122" s="9">
        <v>0</v>
      </c>
      <c r="Q122" s="10">
        <v>0</v>
      </c>
      <c r="R122" s="11">
        <v>0</v>
      </c>
      <c r="S122" s="4"/>
      <c r="T122" s="14">
        <f>+P122/0.9</f>
        <v>0</v>
      </c>
      <c r="U122" s="7"/>
      <c r="V122" s="7"/>
      <c r="W122" s="7"/>
      <c r="X122" s="15"/>
      <c r="Y122" s="4"/>
      <c r="Z122" s="14">
        <f>+Q122/0.9</f>
        <v>0</v>
      </c>
      <c r="AA122" s="7"/>
      <c r="AB122" s="7"/>
      <c r="AC122" s="7"/>
      <c r="AD122" s="15"/>
      <c r="AE122" s="4"/>
      <c r="AF122" s="14">
        <f>+R122/0.9</f>
        <v>0</v>
      </c>
      <c r="AG122" s="7"/>
      <c r="AH122" s="7"/>
      <c r="AI122" s="7"/>
      <c r="AJ122" s="15"/>
    </row>
    <row r="123" spans="1:36" outlineLevel="2">
      <c r="A123" s="39">
        <v>47</v>
      </c>
      <c r="B123" s="5" t="s">
        <v>17</v>
      </c>
      <c r="C123" s="5">
        <v>47541</v>
      </c>
      <c r="D123" s="5" t="s">
        <v>149</v>
      </c>
      <c r="E123" s="5" t="s">
        <v>72</v>
      </c>
      <c r="F123" s="6">
        <v>4706541155</v>
      </c>
      <c r="G123" s="5" t="s">
        <v>92</v>
      </c>
      <c r="H123" s="5" t="s">
        <v>150</v>
      </c>
      <c r="I123" s="5" t="s">
        <v>119</v>
      </c>
      <c r="J123" s="5" t="s">
        <v>151</v>
      </c>
      <c r="K123" s="5" t="s">
        <v>26</v>
      </c>
      <c r="L123" s="7">
        <v>5</v>
      </c>
      <c r="M123" s="7">
        <v>376</v>
      </c>
      <c r="N123" s="15">
        <v>376</v>
      </c>
      <c r="O123" s="1"/>
      <c r="P123" s="9">
        <v>75.199999999999989</v>
      </c>
      <c r="Q123" s="10">
        <v>63.919999999999995</v>
      </c>
      <c r="R123" s="11">
        <v>37.599999999999994</v>
      </c>
      <c r="S123" s="4"/>
      <c r="T123" s="14">
        <f>+P123/0.9</f>
        <v>83.555555555555543</v>
      </c>
      <c r="U123" s="7"/>
      <c r="V123" s="7"/>
      <c r="W123" s="7"/>
      <c r="X123" s="15"/>
      <c r="Y123" s="4"/>
      <c r="Z123" s="14">
        <f>+Q123/0.9</f>
        <v>71.022222222222211</v>
      </c>
      <c r="AA123" s="7"/>
      <c r="AB123" s="7"/>
      <c r="AC123" s="7"/>
      <c r="AD123" s="15"/>
      <c r="AE123" s="4"/>
      <c r="AF123" s="14">
        <f>+R123/0.9</f>
        <v>41.777777777777771</v>
      </c>
      <c r="AG123" s="7"/>
      <c r="AH123" s="7"/>
      <c r="AI123" s="7"/>
      <c r="AJ123" s="15"/>
    </row>
    <row r="124" spans="1:36" outlineLevel="2">
      <c r="A124" s="39">
        <v>47</v>
      </c>
      <c r="B124" s="5" t="s">
        <v>17</v>
      </c>
      <c r="C124" s="5">
        <v>47541</v>
      </c>
      <c r="D124" s="5" t="s">
        <v>149</v>
      </c>
      <c r="E124" s="5" t="s">
        <v>72</v>
      </c>
      <c r="F124" s="6">
        <v>4706541155</v>
      </c>
      <c r="G124" s="5" t="s">
        <v>92</v>
      </c>
      <c r="H124" s="5" t="s">
        <v>150</v>
      </c>
      <c r="I124" s="5" t="s">
        <v>119</v>
      </c>
      <c r="J124" s="5" t="s">
        <v>151</v>
      </c>
      <c r="K124" s="5" t="s">
        <v>27</v>
      </c>
      <c r="L124" s="7">
        <v>5</v>
      </c>
      <c r="M124" s="7">
        <v>1494</v>
      </c>
      <c r="N124" s="15">
        <v>1494</v>
      </c>
      <c r="O124" s="1"/>
      <c r="P124" s="9">
        <v>298.8</v>
      </c>
      <c r="Q124" s="10">
        <v>253.98</v>
      </c>
      <c r="R124" s="11">
        <v>149.4</v>
      </c>
      <c r="S124" s="4"/>
      <c r="T124" s="14">
        <f>+P124/0.9</f>
        <v>332</v>
      </c>
      <c r="U124" s="7"/>
      <c r="V124" s="7"/>
      <c r="W124" s="7"/>
      <c r="X124" s="15"/>
      <c r="Y124" s="4"/>
      <c r="Z124" s="14">
        <f>+Q124/0.9</f>
        <v>282.2</v>
      </c>
      <c r="AA124" s="7"/>
      <c r="AB124" s="7"/>
      <c r="AC124" s="7"/>
      <c r="AD124" s="15"/>
      <c r="AE124" s="4"/>
      <c r="AF124" s="14">
        <f>+R124/0.9</f>
        <v>166</v>
      </c>
      <c r="AG124" s="7"/>
      <c r="AH124" s="7"/>
      <c r="AI124" s="7"/>
      <c r="AJ124" s="15"/>
    </row>
    <row r="125" spans="1:36" s="30" customFormat="1" outlineLevel="1">
      <c r="A125" s="40">
        <v>47</v>
      </c>
      <c r="B125" s="22" t="s">
        <v>17</v>
      </c>
      <c r="C125" s="22">
        <v>47541</v>
      </c>
      <c r="D125" s="22" t="s">
        <v>149</v>
      </c>
      <c r="E125" s="22" t="s">
        <v>72</v>
      </c>
      <c r="F125" s="8">
        <v>4706541155</v>
      </c>
      <c r="G125" s="22" t="s">
        <v>92</v>
      </c>
      <c r="H125" s="22" t="s">
        <v>150</v>
      </c>
      <c r="I125" s="22" t="s">
        <v>119</v>
      </c>
      <c r="J125" s="22" t="s">
        <v>151</v>
      </c>
      <c r="K125" s="22"/>
      <c r="L125" s="23">
        <v>15</v>
      </c>
      <c r="M125" s="23">
        <v>2070</v>
      </c>
      <c r="N125" s="41">
        <v>2070</v>
      </c>
      <c r="O125" s="24"/>
      <c r="P125" s="25">
        <f>SUBTOTAL(9,P122:P124)</f>
        <v>374</v>
      </c>
      <c r="Q125" s="26">
        <f>SUBTOTAL(9,Q122:Q124)</f>
        <v>317.89999999999998</v>
      </c>
      <c r="R125" s="27">
        <f>SUBTOTAL(9,R122:R124)</f>
        <v>187</v>
      </c>
      <c r="S125" s="28"/>
      <c r="T125" s="29">
        <f>SUBTOTAL(9,T122:T124)</f>
        <v>415.55555555555554</v>
      </c>
      <c r="U125" s="23"/>
      <c r="V125" s="23">
        <f>+W125-T125+U125</f>
        <v>9.4444444444444571</v>
      </c>
      <c r="W125" s="23">
        <f>ROUNDUP((T125-U125)/25,0)*25</f>
        <v>425</v>
      </c>
      <c r="X125" s="41">
        <f>+W125*0.9</f>
        <v>382.5</v>
      </c>
      <c r="Y125" s="28"/>
      <c r="Z125" s="29">
        <f>SUBTOTAL(9,Z122:Z124)</f>
        <v>353.22222222222217</v>
      </c>
      <c r="AA125" s="23">
        <f>+V125</f>
        <v>9.4444444444444571</v>
      </c>
      <c r="AB125" s="23">
        <f>+AC125-Z125+AA125</f>
        <v>6.2222222222222854</v>
      </c>
      <c r="AC125" s="23">
        <f>ROUNDUP((Z125-AA125)/25,0)*25</f>
        <v>350</v>
      </c>
      <c r="AD125" s="41">
        <f>+AC125*0.9</f>
        <v>315</v>
      </c>
      <c r="AE125" s="28"/>
      <c r="AF125" s="29">
        <f>SUBTOTAL(9,AF122:AF124)</f>
        <v>207.77777777777777</v>
      </c>
      <c r="AG125" s="23">
        <f>+AB125</f>
        <v>6.2222222222222854</v>
      </c>
      <c r="AH125" s="23">
        <f>+AI125-AF125+AG125</f>
        <v>23.444444444444514</v>
      </c>
      <c r="AI125" s="23">
        <f>ROUNDUP((AF125-AG125)/25,0)*25</f>
        <v>225</v>
      </c>
      <c r="AJ125" s="41">
        <f>+AI125*0.9</f>
        <v>202.5</v>
      </c>
    </row>
    <row r="126" spans="1:36" outlineLevel="2">
      <c r="A126" s="39">
        <v>47</v>
      </c>
      <c r="B126" s="5" t="s">
        <v>17</v>
      </c>
      <c r="C126" s="5">
        <v>47555</v>
      </c>
      <c r="D126" s="5" t="s">
        <v>152</v>
      </c>
      <c r="E126" s="5" t="s">
        <v>116</v>
      </c>
      <c r="F126" s="6">
        <v>4706555197</v>
      </c>
      <c r="G126" s="5" t="s">
        <v>153</v>
      </c>
      <c r="H126" s="5" t="s">
        <v>154</v>
      </c>
      <c r="I126" s="5" t="s">
        <v>155</v>
      </c>
      <c r="J126" s="5" t="s">
        <v>156</v>
      </c>
      <c r="K126" s="5" t="s">
        <v>24</v>
      </c>
      <c r="L126" s="7">
        <v>83</v>
      </c>
      <c r="M126" s="7">
        <v>1079</v>
      </c>
      <c r="N126" s="15">
        <v>2158</v>
      </c>
      <c r="O126" s="1"/>
      <c r="P126" s="9">
        <v>1456.65</v>
      </c>
      <c r="Q126" s="10">
        <v>1456.65</v>
      </c>
      <c r="R126" s="11">
        <v>1456.65</v>
      </c>
      <c r="S126" s="4"/>
      <c r="T126" s="14">
        <f t="shared" ref="T126:T134" si="6">+P126/0.9</f>
        <v>1618.5</v>
      </c>
      <c r="U126" s="7"/>
      <c r="V126" s="7"/>
      <c r="W126" s="7"/>
      <c r="X126" s="15"/>
      <c r="Y126" s="4"/>
      <c r="Z126" s="14">
        <f t="shared" ref="Z126:Z134" si="7">+Q126/0.9</f>
        <v>1618.5</v>
      </c>
      <c r="AA126" s="7"/>
      <c r="AB126" s="7"/>
      <c r="AC126" s="7"/>
      <c r="AD126" s="15"/>
      <c r="AE126" s="4"/>
      <c r="AF126" s="14">
        <f t="shared" ref="AF126:AF134" si="8">+R126/0.9</f>
        <v>1618.5</v>
      </c>
      <c r="AG126" s="7"/>
      <c r="AH126" s="7"/>
      <c r="AI126" s="7"/>
      <c r="AJ126" s="15"/>
    </row>
    <row r="127" spans="1:36" outlineLevel="2">
      <c r="A127" s="39">
        <v>47</v>
      </c>
      <c r="B127" s="5" t="s">
        <v>17</v>
      </c>
      <c r="C127" s="5">
        <v>47555</v>
      </c>
      <c r="D127" s="5" t="s">
        <v>152</v>
      </c>
      <c r="E127" s="5" t="s">
        <v>116</v>
      </c>
      <c r="F127" s="6">
        <v>4706555197</v>
      </c>
      <c r="G127" s="5" t="s">
        <v>153</v>
      </c>
      <c r="H127" s="5" t="s">
        <v>154</v>
      </c>
      <c r="I127" s="5" t="s">
        <v>155</v>
      </c>
      <c r="J127" s="5" t="s">
        <v>156</v>
      </c>
      <c r="K127" s="5" t="s">
        <v>25</v>
      </c>
      <c r="L127" s="7">
        <v>163</v>
      </c>
      <c r="M127" s="7">
        <v>1956</v>
      </c>
      <c r="N127" s="15">
        <v>1956</v>
      </c>
      <c r="O127" s="1"/>
      <c r="P127" s="9">
        <v>586.79999999999995</v>
      </c>
      <c r="Q127" s="10">
        <v>2405.88</v>
      </c>
      <c r="R127" s="11">
        <v>2493.9</v>
      </c>
      <c r="S127" s="4"/>
      <c r="T127" s="14">
        <f t="shared" si="6"/>
        <v>651.99999999999989</v>
      </c>
      <c r="U127" s="7"/>
      <c r="V127" s="7"/>
      <c r="W127" s="7"/>
      <c r="X127" s="15"/>
      <c r="Y127" s="4"/>
      <c r="Z127" s="14">
        <f t="shared" si="7"/>
        <v>2673.2000000000003</v>
      </c>
      <c r="AA127" s="7"/>
      <c r="AB127" s="7"/>
      <c r="AC127" s="7"/>
      <c r="AD127" s="15"/>
      <c r="AE127" s="4"/>
      <c r="AF127" s="14">
        <f t="shared" si="8"/>
        <v>2771</v>
      </c>
      <c r="AG127" s="7"/>
      <c r="AH127" s="7"/>
      <c r="AI127" s="7"/>
      <c r="AJ127" s="15"/>
    </row>
    <row r="128" spans="1:36" outlineLevel="2">
      <c r="A128" s="39">
        <v>47</v>
      </c>
      <c r="B128" s="5" t="s">
        <v>17</v>
      </c>
      <c r="C128" s="5">
        <v>47555</v>
      </c>
      <c r="D128" s="5" t="s">
        <v>152</v>
      </c>
      <c r="E128" s="5" t="s">
        <v>116</v>
      </c>
      <c r="F128" s="6">
        <v>4706555197</v>
      </c>
      <c r="G128" s="5" t="s">
        <v>153</v>
      </c>
      <c r="H128" s="5" t="s">
        <v>154</v>
      </c>
      <c r="I128" s="5" t="s">
        <v>155</v>
      </c>
      <c r="J128" s="5" t="s">
        <v>156</v>
      </c>
      <c r="K128" s="5" t="s">
        <v>157</v>
      </c>
      <c r="L128" s="7">
        <v>1</v>
      </c>
      <c r="M128" s="7">
        <v>120</v>
      </c>
      <c r="N128" s="15">
        <v>120</v>
      </c>
      <c r="O128" s="1"/>
      <c r="P128" s="9">
        <v>36</v>
      </c>
      <c r="Q128" s="10">
        <v>147.6</v>
      </c>
      <c r="R128" s="11">
        <v>144.9</v>
      </c>
      <c r="S128" s="4"/>
      <c r="T128" s="14">
        <f t="shared" si="6"/>
        <v>40</v>
      </c>
      <c r="U128" s="7"/>
      <c r="V128" s="7"/>
      <c r="W128" s="7"/>
      <c r="X128" s="15"/>
      <c r="Y128" s="4"/>
      <c r="Z128" s="14">
        <f t="shared" si="7"/>
        <v>164</v>
      </c>
      <c r="AA128" s="7"/>
      <c r="AB128" s="7"/>
      <c r="AC128" s="7"/>
      <c r="AD128" s="15"/>
      <c r="AE128" s="4"/>
      <c r="AF128" s="14">
        <f t="shared" si="8"/>
        <v>161</v>
      </c>
      <c r="AG128" s="7"/>
      <c r="AH128" s="7"/>
      <c r="AI128" s="7"/>
      <c r="AJ128" s="15"/>
    </row>
    <row r="129" spans="1:36" outlineLevel="2">
      <c r="A129" s="39">
        <v>47</v>
      </c>
      <c r="B129" s="5" t="s">
        <v>17</v>
      </c>
      <c r="C129" s="5">
        <v>47555</v>
      </c>
      <c r="D129" s="5" t="s">
        <v>152</v>
      </c>
      <c r="E129" s="5" t="s">
        <v>116</v>
      </c>
      <c r="F129" s="6">
        <v>4706555197</v>
      </c>
      <c r="G129" s="5" t="s">
        <v>153</v>
      </c>
      <c r="H129" s="5" t="s">
        <v>154</v>
      </c>
      <c r="I129" s="5" t="s">
        <v>155</v>
      </c>
      <c r="J129" s="5" t="s">
        <v>156</v>
      </c>
      <c r="K129" s="5" t="s">
        <v>106</v>
      </c>
      <c r="L129" s="7">
        <v>1</v>
      </c>
      <c r="M129" s="7">
        <v>180</v>
      </c>
      <c r="N129" s="15">
        <v>180</v>
      </c>
      <c r="O129" s="1"/>
      <c r="P129" s="9">
        <v>54</v>
      </c>
      <c r="Q129" s="10">
        <v>59.400000000000006</v>
      </c>
      <c r="R129" s="11">
        <v>216</v>
      </c>
      <c r="S129" s="4"/>
      <c r="T129" s="14">
        <f t="shared" si="6"/>
        <v>60</v>
      </c>
      <c r="U129" s="7"/>
      <c r="V129" s="7"/>
      <c r="W129" s="7"/>
      <c r="X129" s="15"/>
      <c r="Y129" s="4"/>
      <c r="Z129" s="14">
        <f t="shared" si="7"/>
        <v>66</v>
      </c>
      <c r="AA129" s="7"/>
      <c r="AB129" s="7"/>
      <c r="AC129" s="7"/>
      <c r="AD129" s="15"/>
      <c r="AE129" s="4"/>
      <c r="AF129" s="14">
        <f t="shared" si="8"/>
        <v>240</v>
      </c>
      <c r="AG129" s="7"/>
      <c r="AH129" s="7"/>
      <c r="AI129" s="7"/>
      <c r="AJ129" s="15"/>
    </row>
    <row r="130" spans="1:36" outlineLevel="2">
      <c r="A130" s="39">
        <v>47</v>
      </c>
      <c r="B130" s="5" t="s">
        <v>17</v>
      </c>
      <c r="C130" s="5">
        <v>47555</v>
      </c>
      <c r="D130" s="5" t="s">
        <v>152</v>
      </c>
      <c r="E130" s="5" t="s">
        <v>116</v>
      </c>
      <c r="F130" s="6">
        <v>4706555197</v>
      </c>
      <c r="G130" s="5" t="s">
        <v>153</v>
      </c>
      <c r="H130" s="5" t="s">
        <v>154</v>
      </c>
      <c r="I130" s="5" t="s">
        <v>155</v>
      </c>
      <c r="J130" s="5" t="s">
        <v>156</v>
      </c>
      <c r="K130" s="5" t="s">
        <v>37</v>
      </c>
      <c r="L130" s="7">
        <v>1</v>
      </c>
      <c r="M130" s="7">
        <v>1</v>
      </c>
      <c r="N130" s="15">
        <v>2</v>
      </c>
      <c r="O130" s="1"/>
      <c r="P130" s="9">
        <v>0</v>
      </c>
      <c r="Q130" s="10">
        <v>0.9</v>
      </c>
      <c r="R130" s="11">
        <v>0.9</v>
      </c>
      <c r="S130" s="4"/>
      <c r="T130" s="14">
        <f t="shared" si="6"/>
        <v>0</v>
      </c>
      <c r="U130" s="7"/>
      <c r="V130" s="7"/>
      <c r="W130" s="7"/>
      <c r="X130" s="15"/>
      <c r="Y130" s="4"/>
      <c r="Z130" s="14">
        <f t="shared" si="7"/>
        <v>1</v>
      </c>
      <c r="AA130" s="7"/>
      <c r="AB130" s="7"/>
      <c r="AC130" s="7"/>
      <c r="AD130" s="15"/>
      <c r="AE130" s="4"/>
      <c r="AF130" s="14">
        <f t="shared" si="8"/>
        <v>1</v>
      </c>
      <c r="AG130" s="7"/>
      <c r="AH130" s="7"/>
      <c r="AI130" s="7"/>
      <c r="AJ130" s="15"/>
    </row>
    <row r="131" spans="1:36" outlineLevel="2">
      <c r="A131" s="39">
        <v>47</v>
      </c>
      <c r="B131" s="5" t="s">
        <v>17</v>
      </c>
      <c r="C131" s="5">
        <v>47555</v>
      </c>
      <c r="D131" s="5" t="s">
        <v>152</v>
      </c>
      <c r="E131" s="5" t="s">
        <v>116</v>
      </c>
      <c r="F131" s="6">
        <v>4706555197</v>
      </c>
      <c r="G131" s="5" t="s">
        <v>153</v>
      </c>
      <c r="H131" s="5" t="s">
        <v>154</v>
      </c>
      <c r="I131" s="5" t="s">
        <v>155</v>
      </c>
      <c r="J131" s="5" t="s">
        <v>156</v>
      </c>
      <c r="K131" s="5" t="s">
        <v>39</v>
      </c>
      <c r="L131" s="7">
        <v>3</v>
      </c>
      <c r="M131" s="7">
        <v>3</v>
      </c>
      <c r="N131" s="15">
        <v>3</v>
      </c>
      <c r="O131" s="1"/>
      <c r="P131" s="9">
        <v>0</v>
      </c>
      <c r="Q131" s="10">
        <v>2.7</v>
      </c>
      <c r="R131" s="11">
        <v>2.7</v>
      </c>
      <c r="S131" s="4"/>
      <c r="T131" s="14">
        <f t="shared" si="6"/>
        <v>0</v>
      </c>
      <c r="U131" s="7"/>
      <c r="V131" s="7"/>
      <c r="W131" s="7"/>
      <c r="X131" s="15"/>
      <c r="Y131" s="4"/>
      <c r="Z131" s="14">
        <f t="shared" si="7"/>
        <v>3</v>
      </c>
      <c r="AA131" s="7"/>
      <c r="AB131" s="7"/>
      <c r="AC131" s="7"/>
      <c r="AD131" s="15"/>
      <c r="AE131" s="4"/>
      <c r="AF131" s="14">
        <f t="shared" si="8"/>
        <v>3</v>
      </c>
      <c r="AG131" s="7"/>
      <c r="AH131" s="7"/>
      <c r="AI131" s="7"/>
      <c r="AJ131" s="15"/>
    </row>
    <row r="132" spans="1:36" outlineLevel="2">
      <c r="A132" s="39">
        <v>47</v>
      </c>
      <c r="B132" s="5" t="s">
        <v>17</v>
      </c>
      <c r="C132" s="5">
        <v>47555</v>
      </c>
      <c r="D132" s="5" t="s">
        <v>152</v>
      </c>
      <c r="E132" s="5" t="s">
        <v>116</v>
      </c>
      <c r="F132" s="6">
        <v>4706555197</v>
      </c>
      <c r="G132" s="5" t="s">
        <v>153</v>
      </c>
      <c r="H132" s="5" t="s">
        <v>154</v>
      </c>
      <c r="I132" s="5" t="s">
        <v>155</v>
      </c>
      <c r="J132" s="5" t="s">
        <v>156</v>
      </c>
      <c r="K132" s="5" t="s">
        <v>122</v>
      </c>
      <c r="L132" s="7">
        <v>6</v>
      </c>
      <c r="M132" s="7">
        <v>78</v>
      </c>
      <c r="N132" s="15">
        <v>156</v>
      </c>
      <c r="O132" s="1"/>
      <c r="P132" s="9">
        <v>105.30000000000001</v>
      </c>
      <c r="Q132" s="10">
        <v>105.30000000000001</v>
      </c>
      <c r="R132" s="11">
        <v>105.30000000000001</v>
      </c>
      <c r="S132" s="4"/>
      <c r="T132" s="14">
        <f t="shared" si="6"/>
        <v>117.00000000000001</v>
      </c>
      <c r="U132" s="7"/>
      <c r="V132" s="7"/>
      <c r="W132" s="7"/>
      <c r="X132" s="15"/>
      <c r="Y132" s="4"/>
      <c r="Z132" s="14">
        <f t="shared" si="7"/>
        <v>117.00000000000001</v>
      </c>
      <c r="AA132" s="7"/>
      <c r="AB132" s="7"/>
      <c r="AC132" s="7"/>
      <c r="AD132" s="15"/>
      <c r="AE132" s="4"/>
      <c r="AF132" s="14">
        <f t="shared" si="8"/>
        <v>117.00000000000001</v>
      </c>
      <c r="AG132" s="7"/>
      <c r="AH132" s="7"/>
      <c r="AI132" s="7"/>
      <c r="AJ132" s="15"/>
    </row>
    <row r="133" spans="1:36" outlineLevel="2">
      <c r="A133" s="39">
        <v>47</v>
      </c>
      <c r="B133" s="5" t="s">
        <v>17</v>
      </c>
      <c r="C133" s="5">
        <v>47555</v>
      </c>
      <c r="D133" s="5" t="s">
        <v>152</v>
      </c>
      <c r="E133" s="5" t="s">
        <v>116</v>
      </c>
      <c r="F133" s="6">
        <v>4706555197</v>
      </c>
      <c r="G133" s="5" t="s">
        <v>153</v>
      </c>
      <c r="H133" s="5" t="s">
        <v>154</v>
      </c>
      <c r="I133" s="5" t="s">
        <v>155</v>
      </c>
      <c r="J133" s="5" t="s">
        <v>156</v>
      </c>
      <c r="K133" s="5" t="s">
        <v>124</v>
      </c>
      <c r="L133" s="7">
        <v>6</v>
      </c>
      <c r="M133" s="7">
        <v>72</v>
      </c>
      <c r="N133" s="15">
        <v>72</v>
      </c>
      <c r="O133" s="1"/>
      <c r="P133" s="9">
        <v>21.6</v>
      </c>
      <c r="Q133" s="10">
        <v>88.56</v>
      </c>
      <c r="R133" s="11">
        <v>91.800000000000011</v>
      </c>
      <c r="S133" s="4"/>
      <c r="T133" s="14">
        <f t="shared" si="6"/>
        <v>24</v>
      </c>
      <c r="U133" s="7"/>
      <c r="V133" s="7"/>
      <c r="W133" s="7"/>
      <c r="X133" s="15"/>
      <c r="Y133" s="4"/>
      <c r="Z133" s="14">
        <f t="shared" si="7"/>
        <v>98.4</v>
      </c>
      <c r="AA133" s="7"/>
      <c r="AB133" s="7"/>
      <c r="AC133" s="7"/>
      <c r="AD133" s="15"/>
      <c r="AE133" s="4"/>
      <c r="AF133" s="14">
        <f t="shared" si="8"/>
        <v>102.00000000000001</v>
      </c>
      <c r="AG133" s="7"/>
      <c r="AH133" s="7"/>
      <c r="AI133" s="7"/>
      <c r="AJ133" s="15"/>
    </row>
    <row r="134" spans="1:36" outlineLevel="2">
      <c r="A134" s="39">
        <v>47</v>
      </c>
      <c r="B134" s="5" t="s">
        <v>17</v>
      </c>
      <c r="C134" s="5">
        <v>47555</v>
      </c>
      <c r="D134" s="5" t="s">
        <v>152</v>
      </c>
      <c r="E134" s="5" t="s">
        <v>116</v>
      </c>
      <c r="F134" s="6">
        <v>4706555197</v>
      </c>
      <c r="G134" s="5" t="s">
        <v>153</v>
      </c>
      <c r="H134" s="5" t="s">
        <v>154</v>
      </c>
      <c r="I134" s="5" t="s">
        <v>155</v>
      </c>
      <c r="J134" s="5" t="s">
        <v>156</v>
      </c>
      <c r="K134" s="5" t="s">
        <v>158</v>
      </c>
      <c r="L134" s="7">
        <v>1</v>
      </c>
      <c r="M134" s="7">
        <v>48</v>
      </c>
      <c r="N134" s="15">
        <v>48</v>
      </c>
      <c r="O134" s="1"/>
      <c r="P134" s="9">
        <v>14.399999999999999</v>
      </c>
      <c r="Q134" s="10">
        <v>59.040000000000006</v>
      </c>
      <c r="R134" s="11">
        <v>14.399999999999999</v>
      </c>
      <c r="S134" s="4"/>
      <c r="T134" s="14">
        <f t="shared" si="6"/>
        <v>15.999999999999998</v>
      </c>
      <c r="U134" s="7"/>
      <c r="V134" s="7"/>
      <c r="W134" s="7"/>
      <c r="X134" s="15"/>
      <c r="Y134" s="4"/>
      <c r="Z134" s="14">
        <f t="shared" si="7"/>
        <v>65.600000000000009</v>
      </c>
      <c r="AA134" s="7"/>
      <c r="AB134" s="7"/>
      <c r="AC134" s="7"/>
      <c r="AD134" s="15"/>
      <c r="AE134" s="4"/>
      <c r="AF134" s="14">
        <f t="shared" si="8"/>
        <v>15.999999999999998</v>
      </c>
      <c r="AG134" s="7"/>
      <c r="AH134" s="7"/>
      <c r="AI134" s="7"/>
      <c r="AJ134" s="15"/>
    </row>
    <row r="135" spans="1:36" s="30" customFormat="1" outlineLevel="1">
      <c r="A135" s="40">
        <v>47</v>
      </c>
      <c r="B135" s="22" t="s">
        <v>17</v>
      </c>
      <c r="C135" s="22">
        <v>47555</v>
      </c>
      <c r="D135" s="22" t="s">
        <v>152</v>
      </c>
      <c r="E135" s="22" t="s">
        <v>116</v>
      </c>
      <c r="F135" s="8">
        <v>4706555197</v>
      </c>
      <c r="G135" s="22" t="s">
        <v>153</v>
      </c>
      <c r="H135" s="22" t="s">
        <v>154</v>
      </c>
      <c r="I135" s="22" t="s">
        <v>155</v>
      </c>
      <c r="J135" s="22" t="s">
        <v>156</v>
      </c>
      <c r="K135" s="22"/>
      <c r="L135" s="23">
        <v>265</v>
      </c>
      <c r="M135" s="23">
        <v>3537</v>
      </c>
      <c r="N135" s="41">
        <v>4695</v>
      </c>
      <c r="O135" s="24"/>
      <c r="P135" s="25">
        <f>SUBTOTAL(9,P126:P134)</f>
        <v>2274.75</v>
      </c>
      <c r="Q135" s="26">
        <f>SUBTOTAL(9,Q126:Q134)</f>
        <v>4326.0300000000007</v>
      </c>
      <c r="R135" s="27">
        <f>SUBTOTAL(9,R126:R134)</f>
        <v>4526.55</v>
      </c>
      <c r="S135" s="28"/>
      <c r="T135" s="29">
        <f>SUBTOTAL(9,T126:T134)</f>
        <v>2527.5</v>
      </c>
      <c r="U135" s="23"/>
      <c r="V135" s="23">
        <f>+W135-T135+U135</f>
        <v>22.5</v>
      </c>
      <c r="W135" s="23">
        <f>ROUNDUP((T135-U135)/25,0)*25</f>
        <v>2550</v>
      </c>
      <c r="X135" s="41">
        <f>+W135*0.9</f>
        <v>2295</v>
      </c>
      <c r="Y135" s="28"/>
      <c r="Z135" s="29">
        <f>SUBTOTAL(9,Z126:Z134)</f>
        <v>4806.7000000000007</v>
      </c>
      <c r="AA135" s="23">
        <f>+V135</f>
        <v>22.5</v>
      </c>
      <c r="AB135" s="23">
        <f>+AC135-Z135+AA135</f>
        <v>15.799999999999272</v>
      </c>
      <c r="AC135" s="23">
        <f>ROUNDUP((Z135-AA135)/25,0)*25</f>
        <v>4800</v>
      </c>
      <c r="AD135" s="41">
        <f>+AC135*0.9</f>
        <v>4320</v>
      </c>
      <c r="AE135" s="28"/>
      <c r="AF135" s="29">
        <f>SUBTOTAL(9,AF126:AF134)</f>
        <v>5029.5</v>
      </c>
      <c r="AG135" s="23">
        <f>+AB135</f>
        <v>15.799999999999272</v>
      </c>
      <c r="AH135" s="23">
        <f>+AI135-AF135+AG135</f>
        <v>11.299999999999272</v>
      </c>
      <c r="AI135" s="23">
        <f>ROUNDUP((AF135-AG135)/25,0)*25</f>
        <v>5025</v>
      </c>
      <c r="AJ135" s="41">
        <f>+AI135*0.9</f>
        <v>4522.5</v>
      </c>
    </row>
    <row r="136" spans="1:36" outlineLevel="2">
      <c r="A136" s="39">
        <v>47</v>
      </c>
      <c r="B136" s="5" t="s">
        <v>17</v>
      </c>
      <c r="C136" s="5">
        <v>47555</v>
      </c>
      <c r="D136" s="5" t="s">
        <v>152</v>
      </c>
      <c r="E136" s="5" t="s">
        <v>116</v>
      </c>
      <c r="F136" s="6">
        <v>4706555203</v>
      </c>
      <c r="G136" s="5" t="s">
        <v>159</v>
      </c>
      <c r="H136" s="5" t="s">
        <v>159</v>
      </c>
      <c r="I136" s="5" t="s">
        <v>160</v>
      </c>
      <c r="J136" s="5" t="s">
        <v>161</v>
      </c>
      <c r="K136" s="5" t="s">
        <v>26</v>
      </c>
      <c r="L136" s="7">
        <v>21</v>
      </c>
      <c r="M136" s="7">
        <v>1533</v>
      </c>
      <c r="N136" s="15">
        <v>1533</v>
      </c>
      <c r="O136" s="1"/>
      <c r="P136" s="9">
        <v>306.60000000000002</v>
      </c>
      <c r="Q136" s="10">
        <v>260.61</v>
      </c>
      <c r="R136" s="11">
        <v>153.30000000000001</v>
      </c>
      <c r="S136" s="4"/>
      <c r="T136" s="14">
        <f>+P136/0.9</f>
        <v>340.66666666666669</v>
      </c>
      <c r="U136" s="7"/>
      <c r="V136" s="7"/>
      <c r="W136" s="7"/>
      <c r="X136" s="15"/>
      <c r="Y136" s="4"/>
      <c r="Z136" s="14">
        <f>+Q136/0.9</f>
        <v>289.56666666666666</v>
      </c>
      <c r="AA136" s="7"/>
      <c r="AB136" s="7"/>
      <c r="AC136" s="7"/>
      <c r="AD136" s="15"/>
      <c r="AE136" s="4"/>
      <c r="AF136" s="14">
        <f>+R136/0.9</f>
        <v>170.33333333333334</v>
      </c>
      <c r="AG136" s="7"/>
      <c r="AH136" s="7"/>
      <c r="AI136" s="7"/>
      <c r="AJ136" s="15"/>
    </row>
    <row r="137" spans="1:36" outlineLevel="2">
      <c r="A137" s="39">
        <v>47</v>
      </c>
      <c r="B137" s="5" t="s">
        <v>17</v>
      </c>
      <c r="C137" s="5">
        <v>47555</v>
      </c>
      <c r="D137" s="5" t="s">
        <v>152</v>
      </c>
      <c r="E137" s="5" t="s">
        <v>116</v>
      </c>
      <c r="F137" s="6">
        <v>4706555203</v>
      </c>
      <c r="G137" s="5" t="s">
        <v>159</v>
      </c>
      <c r="H137" s="5" t="s">
        <v>159</v>
      </c>
      <c r="I137" s="5" t="s">
        <v>160</v>
      </c>
      <c r="J137" s="5" t="s">
        <v>161</v>
      </c>
      <c r="K137" s="5" t="s">
        <v>27</v>
      </c>
      <c r="L137" s="7">
        <v>45</v>
      </c>
      <c r="M137" s="7">
        <v>5700</v>
      </c>
      <c r="N137" s="15">
        <v>5700</v>
      </c>
      <c r="O137" s="1"/>
      <c r="P137" s="9">
        <v>1140</v>
      </c>
      <c r="Q137" s="10">
        <v>969</v>
      </c>
      <c r="R137" s="11">
        <v>570</v>
      </c>
      <c r="S137" s="4"/>
      <c r="T137" s="14">
        <f>+P137/0.9</f>
        <v>1266.6666666666667</v>
      </c>
      <c r="U137" s="7"/>
      <c r="V137" s="7"/>
      <c r="W137" s="7"/>
      <c r="X137" s="15"/>
      <c r="Y137" s="4"/>
      <c r="Z137" s="14">
        <f>+Q137/0.9</f>
        <v>1076.6666666666667</v>
      </c>
      <c r="AA137" s="7"/>
      <c r="AB137" s="7"/>
      <c r="AC137" s="7"/>
      <c r="AD137" s="15"/>
      <c r="AE137" s="4"/>
      <c r="AF137" s="14">
        <f>+R137/0.9</f>
        <v>633.33333333333337</v>
      </c>
      <c r="AG137" s="7"/>
      <c r="AH137" s="7"/>
      <c r="AI137" s="7"/>
      <c r="AJ137" s="15"/>
    </row>
    <row r="138" spans="1:36" outlineLevel="2">
      <c r="A138" s="39">
        <v>47</v>
      </c>
      <c r="B138" s="5" t="s">
        <v>17</v>
      </c>
      <c r="C138" s="5">
        <v>47555</v>
      </c>
      <c r="D138" s="5" t="s">
        <v>152</v>
      </c>
      <c r="E138" s="5" t="s">
        <v>116</v>
      </c>
      <c r="F138" s="6">
        <v>4706555203</v>
      </c>
      <c r="G138" s="5" t="s">
        <v>159</v>
      </c>
      <c r="H138" s="5" t="s">
        <v>159</v>
      </c>
      <c r="I138" s="5" t="s">
        <v>160</v>
      </c>
      <c r="J138" s="5" t="s">
        <v>161</v>
      </c>
      <c r="K138" s="5" t="s">
        <v>35</v>
      </c>
      <c r="L138" s="7">
        <v>8</v>
      </c>
      <c r="M138" s="7">
        <v>308</v>
      </c>
      <c r="N138" s="15">
        <v>308</v>
      </c>
      <c r="O138" s="1"/>
      <c r="P138" s="9">
        <v>61.6</v>
      </c>
      <c r="Q138" s="10">
        <v>52.36</v>
      </c>
      <c r="R138" s="11">
        <v>30.8</v>
      </c>
      <c r="S138" s="4"/>
      <c r="T138" s="14">
        <f>+P138/0.9</f>
        <v>68.444444444444443</v>
      </c>
      <c r="U138" s="7"/>
      <c r="V138" s="7"/>
      <c r="W138" s="7"/>
      <c r="X138" s="15"/>
      <c r="Y138" s="4"/>
      <c r="Z138" s="14">
        <f>+Q138/0.9</f>
        <v>58.177777777777777</v>
      </c>
      <c r="AA138" s="7"/>
      <c r="AB138" s="7"/>
      <c r="AC138" s="7"/>
      <c r="AD138" s="15"/>
      <c r="AE138" s="4"/>
      <c r="AF138" s="14">
        <f>+R138/0.9</f>
        <v>34.222222222222221</v>
      </c>
      <c r="AG138" s="7"/>
      <c r="AH138" s="7"/>
      <c r="AI138" s="7"/>
      <c r="AJ138" s="15"/>
    </row>
    <row r="139" spans="1:36" s="30" customFormat="1" outlineLevel="1">
      <c r="A139" s="40">
        <v>47</v>
      </c>
      <c r="B139" s="22" t="s">
        <v>17</v>
      </c>
      <c r="C139" s="22">
        <v>47555</v>
      </c>
      <c r="D139" s="22" t="s">
        <v>152</v>
      </c>
      <c r="E139" s="22" t="s">
        <v>116</v>
      </c>
      <c r="F139" s="8">
        <v>4706555203</v>
      </c>
      <c r="G139" s="22" t="s">
        <v>159</v>
      </c>
      <c r="H139" s="22" t="s">
        <v>159</v>
      </c>
      <c r="I139" s="22" t="s">
        <v>160</v>
      </c>
      <c r="J139" s="22" t="s">
        <v>161</v>
      </c>
      <c r="K139" s="22"/>
      <c r="L139" s="23">
        <v>74</v>
      </c>
      <c r="M139" s="23">
        <v>7541</v>
      </c>
      <c r="N139" s="41">
        <v>7541</v>
      </c>
      <c r="O139" s="24"/>
      <c r="P139" s="25">
        <f>SUBTOTAL(9,P136:P138)</f>
        <v>1508.1999999999998</v>
      </c>
      <c r="Q139" s="26">
        <f>SUBTOTAL(9,Q136:Q138)</f>
        <v>1281.97</v>
      </c>
      <c r="R139" s="27">
        <f>SUBTOTAL(9,R136:R138)</f>
        <v>754.09999999999991</v>
      </c>
      <c r="S139" s="28"/>
      <c r="T139" s="29">
        <f>SUBTOTAL(9,T136:T138)</f>
        <v>1675.7777777777778</v>
      </c>
      <c r="U139" s="23"/>
      <c r="V139" s="23">
        <f>+W139-T139+U139</f>
        <v>24.222222222222172</v>
      </c>
      <c r="W139" s="23">
        <f>ROUNDUP((T139-U139)/25,0)*25</f>
        <v>1700</v>
      </c>
      <c r="X139" s="41">
        <f>+W139*0.9</f>
        <v>1530</v>
      </c>
      <c r="Y139" s="28"/>
      <c r="Z139" s="29">
        <f>SUBTOTAL(9,Z136:Z138)</f>
        <v>1424.411111111111</v>
      </c>
      <c r="AA139" s="23">
        <f>+V139</f>
        <v>24.222222222222172</v>
      </c>
      <c r="AB139" s="23">
        <f>+AC139-Z139+AA139</f>
        <v>24.811111111111131</v>
      </c>
      <c r="AC139" s="23">
        <f>ROUNDUP((Z139-AA139)/25,0)*25</f>
        <v>1425</v>
      </c>
      <c r="AD139" s="41">
        <f>+AC139*0.9</f>
        <v>1282.5</v>
      </c>
      <c r="AE139" s="28"/>
      <c r="AF139" s="29">
        <f>SUBTOTAL(9,AF136:AF138)</f>
        <v>837.88888888888891</v>
      </c>
      <c r="AG139" s="23">
        <f>+AB139</f>
        <v>24.811111111111131</v>
      </c>
      <c r="AH139" s="23">
        <f>+AI139-AF139+AG139</f>
        <v>11.922222222222217</v>
      </c>
      <c r="AI139" s="23">
        <f>ROUNDUP((AF139-AG139)/25,0)*25</f>
        <v>825</v>
      </c>
      <c r="AJ139" s="41">
        <f>+AI139*0.9</f>
        <v>742.5</v>
      </c>
    </row>
    <row r="140" spans="1:36" outlineLevel="2">
      <c r="A140" s="39">
        <v>47</v>
      </c>
      <c r="B140" s="5" t="s">
        <v>17</v>
      </c>
      <c r="C140" s="5">
        <v>47660</v>
      </c>
      <c r="D140" s="5" t="s">
        <v>162</v>
      </c>
      <c r="E140" s="5" t="s">
        <v>116</v>
      </c>
      <c r="F140" s="6">
        <v>4706660235</v>
      </c>
      <c r="G140" s="5" t="s">
        <v>92</v>
      </c>
      <c r="H140" s="5" t="s">
        <v>163</v>
      </c>
      <c r="I140" s="5" t="s">
        <v>164</v>
      </c>
      <c r="J140" s="5" t="s">
        <v>165</v>
      </c>
      <c r="K140" s="5" t="s">
        <v>65</v>
      </c>
      <c r="L140" s="7">
        <v>1</v>
      </c>
      <c r="M140" s="7">
        <v>300</v>
      </c>
      <c r="N140" s="15">
        <v>300</v>
      </c>
      <c r="O140" s="1"/>
      <c r="P140" s="9">
        <v>0</v>
      </c>
      <c r="Q140" s="10">
        <v>0</v>
      </c>
      <c r="R140" s="11">
        <v>0</v>
      </c>
      <c r="S140" s="4"/>
      <c r="T140" s="14">
        <f>+P140/0.9</f>
        <v>0</v>
      </c>
      <c r="U140" s="7"/>
      <c r="V140" s="7"/>
      <c r="W140" s="7"/>
      <c r="X140" s="15"/>
      <c r="Y140" s="4"/>
      <c r="Z140" s="14">
        <f>+Q140/0.9</f>
        <v>0</v>
      </c>
      <c r="AA140" s="7"/>
      <c r="AB140" s="7"/>
      <c r="AC140" s="7"/>
      <c r="AD140" s="15"/>
      <c r="AE140" s="4"/>
      <c r="AF140" s="14">
        <f>+R140/0.9</f>
        <v>0</v>
      </c>
      <c r="AG140" s="7"/>
      <c r="AH140" s="7"/>
      <c r="AI140" s="7"/>
      <c r="AJ140" s="15"/>
    </row>
    <row r="141" spans="1:36" outlineLevel="2">
      <c r="A141" s="39">
        <v>47</v>
      </c>
      <c r="B141" s="5" t="s">
        <v>17</v>
      </c>
      <c r="C141" s="5">
        <v>47660</v>
      </c>
      <c r="D141" s="5" t="s">
        <v>162</v>
      </c>
      <c r="E141" s="5" t="s">
        <v>116</v>
      </c>
      <c r="F141" s="6">
        <v>4706660235</v>
      </c>
      <c r="G141" s="5" t="s">
        <v>92</v>
      </c>
      <c r="H141" s="5" t="s">
        <v>163</v>
      </c>
      <c r="I141" s="5" t="s">
        <v>164</v>
      </c>
      <c r="J141" s="5" t="s">
        <v>165</v>
      </c>
      <c r="K141" s="5" t="s">
        <v>26</v>
      </c>
      <c r="L141" s="7">
        <v>4</v>
      </c>
      <c r="M141" s="7">
        <v>454</v>
      </c>
      <c r="N141" s="15">
        <v>454</v>
      </c>
      <c r="O141" s="1"/>
      <c r="P141" s="9">
        <v>90.8</v>
      </c>
      <c r="Q141" s="10">
        <v>77.180000000000007</v>
      </c>
      <c r="R141" s="11">
        <v>45.4</v>
      </c>
      <c r="S141" s="4"/>
      <c r="T141" s="14">
        <f>+P141/0.9</f>
        <v>100.88888888888889</v>
      </c>
      <c r="U141" s="7"/>
      <c r="V141" s="7"/>
      <c r="W141" s="7"/>
      <c r="X141" s="15"/>
      <c r="Y141" s="4"/>
      <c r="Z141" s="14">
        <f>+Q141/0.9</f>
        <v>85.75555555555556</v>
      </c>
      <c r="AA141" s="7"/>
      <c r="AB141" s="7"/>
      <c r="AC141" s="7"/>
      <c r="AD141" s="15"/>
      <c r="AE141" s="4"/>
      <c r="AF141" s="14">
        <f>+R141/0.9</f>
        <v>50.444444444444443</v>
      </c>
      <c r="AG141" s="7"/>
      <c r="AH141" s="7"/>
      <c r="AI141" s="7"/>
      <c r="AJ141" s="15"/>
    </row>
    <row r="142" spans="1:36" outlineLevel="2">
      <c r="A142" s="39">
        <v>47</v>
      </c>
      <c r="B142" s="5" t="s">
        <v>17</v>
      </c>
      <c r="C142" s="5">
        <v>47660</v>
      </c>
      <c r="D142" s="5" t="s">
        <v>162</v>
      </c>
      <c r="E142" s="5" t="s">
        <v>116</v>
      </c>
      <c r="F142" s="6">
        <v>4706660235</v>
      </c>
      <c r="G142" s="5" t="s">
        <v>92</v>
      </c>
      <c r="H142" s="5" t="s">
        <v>163</v>
      </c>
      <c r="I142" s="5" t="s">
        <v>164</v>
      </c>
      <c r="J142" s="5" t="s">
        <v>165</v>
      </c>
      <c r="K142" s="5" t="s">
        <v>27</v>
      </c>
      <c r="L142" s="7">
        <v>17</v>
      </c>
      <c r="M142" s="7">
        <v>975</v>
      </c>
      <c r="N142" s="15">
        <v>975</v>
      </c>
      <c r="O142" s="1"/>
      <c r="P142" s="9">
        <v>195</v>
      </c>
      <c r="Q142" s="10">
        <v>165.75</v>
      </c>
      <c r="R142" s="11">
        <v>97.5</v>
      </c>
      <c r="S142" s="4"/>
      <c r="T142" s="14">
        <f>+P142/0.9</f>
        <v>216.66666666666666</v>
      </c>
      <c r="U142" s="7"/>
      <c r="V142" s="7"/>
      <c r="W142" s="7"/>
      <c r="X142" s="15"/>
      <c r="Y142" s="4"/>
      <c r="Z142" s="14">
        <f>+Q142/0.9</f>
        <v>184.16666666666666</v>
      </c>
      <c r="AA142" s="7"/>
      <c r="AB142" s="7"/>
      <c r="AC142" s="7"/>
      <c r="AD142" s="15"/>
      <c r="AE142" s="4"/>
      <c r="AF142" s="14">
        <f>+R142/0.9</f>
        <v>108.33333333333333</v>
      </c>
      <c r="AG142" s="7"/>
      <c r="AH142" s="7"/>
      <c r="AI142" s="7"/>
      <c r="AJ142" s="15"/>
    </row>
    <row r="143" spans="1:36" s="30" customFormat="1" outlineLevel="1">
      <c r="A143" s="40">
        <v>47</v>
      </c>
      <c r="B143" s="22" t="s">
        <v>17</v>
      </c>
      <c r="C143" s="22">
        <v>47660</v>
      </c>
      <c r="D143" s="22" t="s">
        <v>162</v>
      </c>
      <c r="E143" s="22" t="s">
        <v>116</v>
      </c>
      <c r="F143" s="8">
        <v>4706660235</v>
      </c>
      <c r="G143" s="22" t="s">
        <v>92</v>
      </c>
      <c r="H143" s="22" t="s">
        <v>163</v>
      </c>
      <c r="I143" s="22" t="s">
        <v>164</v>
      </c>
      <c r="J143" s="22" t="s">
        <v>165</v>
      </c>
      <c r="K143" s="22"/>
      <c r="L143" s="23">
        <v>22</v>
      </c>
      <c r="M143" s="23">
        <v>1729</v>
      </c>
      <c r="N143" s="41">
        <v>1729</v>
      </c>
      <c r="O143" s="24"/>
      <c r="P143" s="25">
        <f>SUBTOTAL(9,P140:P142)</f>
        <v>285.8</v>
      </c>
      <c r="Q143" s="26">
        <f>SUBTOTAL(9,Q140:Q142)</f>
        <v>242.93</v>
      </c>
      <c r="R143" s="27">
        <f>SUBTOTAL(9,R140:R142)</f>
        <v>142.9</v>
      </c>
      <c r="S143" s="28"/>
      <c r="T143" s="29">
        <f>SUBTOTAL(9,T140:T142)</f>
        <v>317.55555555555554</v>
      </c>
      <c r="U143" s="23"/>
      <c r="V143" s="23">
        <f>+W143-T143+U143</f>
        <v>7.4444444444444571</v>
      </c>
      <c r="W143" s="23">
        <f>ROUNDUP((T143-U143)/25,0)*25</f>
        <v>325</v>
      </c>
      <c r="X143" s="41">
        <f>+W143*0.9</f>
        <v>292.5</v>
      </c>
      <c r="Y143" s="28"/>
      <c r="Z143" s="29">
        <f>SUBTOTAL(9,Z140:Z142)</f>
        <v>269.92222222222222</v>
      </c>
      <c r="AA143" s="23">
        <f>+V143</f>
        <v>7.4444444444444571</v>
      </c>
      <c r="AB143" s="23">
        <f>+AC143-Z143+AA143</f>
        <v>12.52222222222224</v>
      </c>
      <c r="AC143" s="23">
        <f>ROUNDUP((Z143-AA143)/25,0)*25</f>
        <v>275</v>
      </c>
      <c r="AD143" s="41">
        <f>+AC143*0.9</f>
        <v>247.5</v>
      </c>
      <c r="AE143" s="28"/>
      <c r="AF143" s="29">
        <f>SUBTOTAL(9,AF140:AF142)</f>
        <v>158.77777777777777</v>
      </c>
      <c r="AG143" s="23">
        <f>+AB143</f>
        <v>12.52222222222224</v>
      </c>
      <c r="AH143" s="23">
        <f>+AI143-AF143+AG143</f>
        <v>3.7444444444444684</v>
      </c>
      <c r="AI143" s="23">
        <f>ROUNDUP((AF143-AG143)/25,0)*25</f>
        <v>150</v>
      </c>
      <c r="AJ143" s="41">
        <f>+AI143*0.9</f>
        <v>135</v>
      </c>
    </row>
    <row r="144" spans="1:36" outlineLevel="2">
      <c r="A144" s="39">
        <v>47</v>
      </c>
      <c r="B144" s="5" t="s">
        <v>17</v>
      </c>
      <c r="C144" s="5">
        <v>47798</v>
      </c>
      <c r="D144" s="5" t="s">
        <v>166</v>
      </c>
      <c r="E144" s="5" t="s">
        <v>116</v>
      </c>
      <c r="F144" s="6">
        <v>4706798407</v>
      </c>
      <c r="G144" s="5" t="s">
        <v>167</v>
      </c>
      <c r="H144" s="5" t="s">
        <v>168</v>
      </c>
      <c r="I144" s="5" t="s">
        <v>169</v>
      </c>
      <c r="J144" s="5" t="s">
        <v>170</v>
      </c>
      <c r="K144" s="5" t="s">
        <v>24</v>
      </c>
      <c r="L144" s="7">
        <v>12</v>
      </c>
      <c r="M144" s="7">
        <v>156</v>
      </c>
      <c r="N144" s="15">
        <v>312</v>
      </c>
      <c r="O144" s="1"/>
      <c r="P144" s="9">
        <v>210.60000000000002</v>
      </c>
      <c r="Q144" s="10">
        <v>210.60000000000002</v>
      </c>
      <c r="R144" s="11">
        <v>210.60000000000002</v>
      </c>
      <c r="S144" s="4"/>
      <c r="T144" s="14">
        <f t="shared" ref="T144:T149" si="9">+P144/0.9</f>
        <v>234.00000000000003</v>
      </c>
      <c r="U144" s="7"/>
      <c r="V144" s="7"/>
      <c r="W144" s="7"/>
      <c r="X144" s="15"/>
      <c r="Y144" s="4"/>
      <c r="Z144" s="14">
        <f t="shared" ref="Z144:Z149" si="10">+Q144/0.9</f>
        <v>234.00000000000003</v>
      </c>
      <c r="AA144" s="7"/>
      <c r="AB144" s="7"/>
      <c r="AC144" s="7"/>
      <c r="AD144" s="15"/>
      <c r="AE144" s="4"/>
      <c r="AF144" s="14">
        <f t="shared" ref="AF144:AF149" si="11">+R144/0.9</f>
        <v>234.00000000000003</v>
      </c>
      <c r="AG144" s="7"/>
      <c r="AH144" s="7"/>
      <c r="AI144" s="7"/>
      <c r="AJ144" s="15"/>
    </row>
    <row r="145" spans="1:36" outlineLevel="2">
      <c r="A145" s="39">
        <v>47</v>
      </c>
      <c r="B145" s="5" t="s">
        <v>17</v>
      </c>
      <c r="C145" s="5">
        <v>47798</v>
      </c>
      <c r="D145" s="5" t="s">
        <v>166</v>
      </c>
      <c r="E145" s="5" t="s">
        <v>116</v>
      </c>
      <c r="F145" s="6">
        <v>4706798407</v>
      </c>
      <c r="G145" s="5" t="s">
        <v>167</v>
      </c>
      <c r="H145" s="5" t="s">
        <v>168</v>
      </c>
      <c r="I145" s="5" t="s">
        <v>169</v>
      </c>
      <c r="J145" s="5" t="s">
        <v>170</v>
      </c>
      <c r="K145" s="5" t="s">
        <v>25</v>
      </c>
      <c r="L145" s="7">
        <v>51</v>
      </c>
      <c r="M145" s="7">
        <v>612</v>
      </c>
      <c r="N145" s="15">
        <v>612</v>
      </c>
      <c r="O145" s="1"/>
      <c r="P145" s="9">
        <v>183.6</v>
      </c>
      <c r="Q145" s="10">
        <v>752.76</v>
      </c>
      <c r="R145" s="11">
        <v>780.30000000000007</v>
      </c>
      <c r="S145" s="4"/>
      <c r="T145" s="14">
        <f t="shared" si="9"/>
        <v>204</v>
      </c>
      <c r="U145" s="7"/>
      <c r="V145" s="7"/>
      <c r="W145" s="7"/>
      <c r="X145" s="15"/>
      <c r="Y145" s="4"/>
      <c r="Z145" s="14">
        <f t="shared" si="10"/>
        <v>836.4</v>
      </c>
      <c r="AA145" s="7"/>
      <c r="AB145" s="7"/>
      <c r="AC145" s="7"/>
      <c r="AD145" s="15"/>
      <c r="AE145" s="4"/>
      <c r="AF145" s="14">
        <f t="shared" si="11"/>
        <v>867</v>
      </c>
      <c r="AG145" s="7"/>
      <c r="AH145" s="7"/>
      <c r="AI145" s="7"/>
      <c r="AJ145" s="15"/>
    </row>
    <row r="146" spans="1:36" outlineLevel="2">
      <c r="A146" s="39">
        <v>47</v>
      </c>
      <c r="B146" s="5" t="s">
        <v>17</v>
      </c>
      <c r="C146" s="5">
        <v>47798</v>
      </c>
      <c r="D146" s="5" t="s">
        <v>166</v>
      </c>
      <c r="E146" s="5" t="s">
        <v>116</v>
      </c>
      <c r="F146" s="6">
        <v>4706798407</v>
      </c>
      <c r="G146" s="5" t="s">
        <v>167</v>
      </c>
      <c r="H146" s="5" t="s">
        <v>168</v>
      </c>
      <c r="I146" s="5" t="s">
        <v>169</v>
      </c>
      <c r="J146" s="5" t="s">
        <v>170</v>
      </c>
      <c r="K146" s="5" t="s">
        <v>106</v>
      </c>
      <c r="L146" s="7">
        <v>1</v>
      </c>
      <c r="M146" s="7">
        <v>60</v>
      </c>
      <c r="N146" s="15">
        <v>60</v>
      </c>
      <c r="O146" s="1"/>
      <c r="P146" s="9">
        <v>18</v>
      </c>
      <c r="Q146" s="10">
        <v>19.8</v>
      </c>
      <c r="R146" s="11">
        <v>72</v>
      </c>
      <c r="S146" s="4"/>
      <c r="T146" s="14">
        <f t="shared" si="9"/>
        <v>20</v>
      </c>
      <c r="U146" s="7"/>
      <c r="V146" s="7"/>
      <c r="W146" s="7"/>
      <c r="X146" s="15"/>
      <c r="Y146" s="4"/>
      <c r="Z146" s="14">
        <f t="shared" si="10"/>
        <v>22</v>
      </c>
      <c r="AA146" s="7"/>
      <c r="AB146" s="7"/>
      <c r="AC146" s="7"/>
      <c r="AD146" s="15"/>
      <c r="AE146" s="4"/>
      <c r="AF146" s="14">
        <f t="shared" si="11"/>
        <v>80</v>
      </c>
      <c r="AG146" s="7"/>
      <c r="AH146" s="7"/>
      <c r="AI146" s="7"/>
      <c r="AJ146" s="15"/>
    </row>
    <row r="147" spans="1:36" outlineLevel="2">
      <c r="A147" s="39">
        <v>47</v>
      </c>
      <c r="B147" s="5" t="s">
        <v>17</v>
      </c>
      <c r="C147" s="5">
        <v>47798</v>
      </c>
      <c r="D147" s="5" t="s">
        <v>166</v>
      </c>
      <c r="E147" s="5" t="s">
        <v>116</v>
      </c>
      <c r="F147" s="6">
        <v>4706798407</v>
      </c>
      <c r="G147" s="5" t="s">
        <v>167</v>
      </c>
      <c r="H147" s="5" t="s">
        <v>168</v>
      </c>
      <c r="I147" s="5" t="s">
        <v>169</v>
      </c>
      <c r="J147" s="5" t="s">
        <v>170</v>
      </c>
      <c r="K147" s="5" t="s">
        <v>26</v>
      </c>
      <c r="L147" s="7">
        <v>5</v>
      </c>
      <c r="M147" s="7">
        <v>527</v>
      </c>
      <c r="N147" s="15">
        <v>527</v>
      </c>
      <c r="O147" s="1"/>
      <c r="P147" s="9">
        <v>105.39999999999999</v>
      </c>
      <c r="Q147" s="10">
        <v>89.589999999999989</v>
      </c>
      <c r="R147" s="11">
        <v>52.699999999999996</v>
      </c>
      <c r="S147" s="4"/>
      <c r="T147" s="14">
        <f t="shared" si="9"/>
        <v>117.1111111111111</v>
      </c>
      <c r="U147" s="7"/>
      <c r="V147" s="7"/>
      <c r="W147" s="7"/>
      <c r="X147" s="15"/>
      <c r="Y147" s="4"/>
      <c r="Z147" s="14">
        <f t="shared" si="10"/>
        <v>99.544444444444423</v>
      </c>
      <c r="AA147" s="7"/>
      <c r="AB147" s="7"/>
      <c r="AC147" s="7"/>
      <c r="AD147" s="15"/>
      <c r="AE147" s="4"/>
      <c r="AF147" s="14">
        <f t="shared" si="11"/>
        <v>58.55555555555555</v>
      </c>
      <c r="AG147" s="7"/>
      <c r="AH147" s="7"/>
      <c r="AI147" s="7"/>
      <c r="AJ147" s="15"/>
    </row>
    <row r="148" spans="1:36" outlineLevel="2">
      <c r="A148" s="39">
        <v>47</v>
      </c>
      <c r="B148" s="5" t="s">
        <v>17</v>
      </c>
      <c r="C148" s="5">
        <v>47798</v>
      </c>
      <c r="D148" s="5" t="s">
        <v>166</v>
      </c>
      <c r="E148" s="5" t="s">
        <v>116</v>
      </c>
      <c r="F148" s="6">
        <v>4706798407</v>
      </c>
      <c r="G148" s="5" t="s">
        <v>167</v>
      </c>
      <c r="H148" s="5" t="s">
        <v>168</v>
      </c>
      <c r="I148" s="5" t="s">
        <v>169</v>
      </c>
      <c r="J148" s="5" t="s">
        <v>170</v>
      </c>
      <c r="K148" s="5" t="s">
        <v>27</v>
      </c>
      <c r="L148" s="7">
        <v>19</v>
      </c>
      <c r="M148" s="7">
        <v>2100</v>
      </c>
      <c r="N148" s="15">
        <v>2100</v>
      </c>
      <c r="O148" s="1"/>
      <c r="P148" s="9">
        <v>420</v>
      </c>
      <c r="Q148" s="10">
        <v>357</v>
      </c>
      <c r="R148" s="11">
        <v>210</v>
      </c>
      <c r="S148" s="4"/>
      <c r="T148" s="14">
        <f t="shared" si="9"/>
        <v>466.66666666666663</v>
      </c>
      <c r="U148" s="7"/>
      <c r="V148" s="7"/>
      <c r="W148" s="7"/>
      <c r="X148" s="15"/>
      <c r="Y148" s="4"/>
      <c r="Z148" s="14">
        <f t="shared" si="10"/>
        <v>396.66666666666663</v>
      </c>
      <c r="AA148" s="7"/>
      <c r="AB148" s="7"/>
      <c r="AC148" s="7"/>
      <c r="AD148" s="15"/>
      <c r="AE148" s="4"/>
      <c r="AF148" s="14">
        <f t="shared" si="11"/>
        <v>233.33333333333331</v>
      </c>
      <c r="AG148" s="7"/>
      <c r="AH148" s="7"/>
      <c r="AI148" s="7"/>
      <c r="AJ148" s="15"/>
    </row>
    <row r="149" spans="1:36" outlineLevel="2">
      <c r="A149" s="39">
        <v>47</v>
      </c>
      <c r="B149" s="5" t="s">
        <v>17</v>
      </c>
      <c r="C149" s="5">
        <v>47798</v>
      </c>
      <c r="D149" s="5" t="s">
        <v>166</v>
      </c>
      <c r="E149" s="5" t="s">
        <v>116</v>
      </c>
      <c r="F149" s="6">
        <v>4706798407</v>
      </c>
      <c r="G149" s="5" t="s">
        <v>167</v>
      </c>
      <c r="H149" s="5" t="s">
        <v>168</v>
      </c>
      <c r="I149" s="5" t="s">
        <v>169</v>
      </c>
      <c r="J149" s="5" t="s">
        <v>170</v>
      </c>
      <c r="K149" s="5" t="s">
        <v>158</v>
      </c>
      <c r="L149" s="7">
        <v>2</v>
      </c>
      <c r="M149" s="7">
        <v>60</v>
      </c>
      <c r="N149" s="15">
        <v>60</v>
      </c>
      <c r="O149" s="1"/>
      <c r="P149" s="9">
        <v>18</v>
      </c>
      <c r="Q149" s="10">
        <v>73.8</v>
      </c>
      <c r="R149" s="11">
        <v>18</v>
      </c>
      <c r="S149" s="4"/>
      <c r="T149" s="14">
        <f t="shared" si="9"/>
        <v>20</v>
      </c>
      <c r="U149" s="7"/>
      <c r="V149" s="7"/>
      <c r="W149" s="7"/>
      <c r="X149" s="15"/>
      <c r="Y149" s="4"/>
      <c r="Z149" s="14">
        <f t="shared" si="10"/>
        <v>82</v>
      </c>
      <c r="AA149" s="7"/>
      <c r="AB149" s="7"/>
      <c r="AC149" s="7"/>
      <c r="AD149" s="15"/>
      <c r="AE149" s="4"/>
      <c r="AF149" s="14">
        <f t="shared" si="11"/>
        <v>20</v>
      </c>
      <c r="AG149" s="7"/>
      <c r="AH149" s="7"/>
      <c r="AI149" s="7"/>
      <c r="AJ149" s="15"/>
    </row>
    <row r="150" spans="1:36" s="30" customFormat="1" outlineLevel="1">
      <c r="A150" s="40">
        <v>47</v>
      </c>
      <c r="B150" s="22" t="s">
        <v>17</v>
      </c>
      <c r="C150" s="22">
        <v>47798</v>
      </c>
      <c r="D150" s="22" t="s">
        <v>166</v>
      </c>
      <c r="E150" s="22" t="s">
        <v>116</v>
      </c>
      <c r="F150" s="8">
        <v>4706798407</v>
      </c>
      <c r="G150" s="22" t="s">
        <v>167</v>
      </c>
      <c r="H150" s="22" t="s">
        <v>168</v>
      </c>
      <c r="I150" s="22" t="s">
        <v>169</v>
      </c>
      <c r="J150" s="22" t="s">
        <v>170</v>
      </c>
      <c r="K150" s="22"/>
      <c r="L150" s="23">
        <v>90</v>
      </c>
      <c r="M150" s="23">
        <v>3515</v>
      </c>
      <c r="N150" s="41">
        <v>3671</v>
      </c>
      <c r="O150" s="24"/>
      <c r="P150" s="25">
        <f>SUBTOTAL(9,P144:P149)</f>
        <v>955.6</v>
      </c>
      <c r="Q150" s="26">
        <f>SUBTOTAL(9,Q144:Q149)</f>
        <v>1503.55</v>
      </c>
      <c r="R150" s="27">
        <f>SUBTOTAL(9,R144:R149)</f>
        <v>1343.6000000000001</v>
      </c>
      <c r="S150" s="28"/>
      <c r="T150" s="29">
        <f>SUBTOTAL(9,T144:T149)</f>
        <v>1061.7777777777778</v>
      </c>
      <c r="U150" s="23"/>
      <c r="V150" s="23">
        <f>+W150-T150+U150</f>
        <v>13.222222222222172</v>
      </c>
      <c r="W150" s="23">
        <f>ROUNDUP((T150-U150)/25,0)*25</f>
        <v>1075</v>
      </c>
      <c r="X150" s="41">
        <f>+W150*0.9</f>
        <v>967.5</v>
      </c>
      <c r="Y150" s="28"/>
      <c r="Z150" s="29">
        <f>SUBTOTAL(9,Z144:Z149)</f>
        <v>1670.6111111111113</v>
      </c>
      <c r="AA150" s="23">
        <f>+V150</f>
        <v>13.222222222222172</v>
      </c>
      <c r="AB150" s="23">
        <f>+AC150-Z150+AA150</f>
        <v>17.611111111110858</v>
      </c>
      <c r="AC150" s="23">
        <f>ROUNDUP((Z150-AA150)/25,0)*25</f>
        <v>1675</v>
      </c>
      <c r="AD150" s="41">
        <f>+AC150*0.9</f>
        <v>1507.5</v>
      </c>
      <c r="AE150" s="28"/>
      <c r="AF150" s="29">
        <f>SUBTOTAL(9,AF144:AF149)</f>
        <v>1492.8888888888889</v>
      </c>
      <c r="AG150" s="23">
        <f>+AB150</f>
        <v>17.611111111110858</v>
      </c>
      <c r="AH150" s="23">
        <f>+AI150-AF150+AG150</f>
        <v>24.722222222221944</v>
      </c>
      <c r="AI150" s="23">
        <f>ROUNDUP((AF150-AG150)/25,0)*25</f>
        <v>1500</v>
      </c>
      <c r="AJ150" s="41">
        <f>+AI150*0.9</f>
        <v>1350</v>
      </c>
    </row>
    <row r="151" spans="1:36" outlineLevel="2">
      <c r="A151" s="39">
        <v>47</v>
      </c>
      <c r="B151" s="5" t="s">
        <v>17</v>
      </c>
      <c r="C151" s="5">
        <v>47960</v>
      </c>
      <c r="D151" s="5" t="s">
        <v>171</v>
      </c>
      <c r="E151" s="5" t="s">
        <v>72</v>
      </c>
      <c r="F151" s="6">
        <v>4706960410</v>
      </c>
      <c r="G151" s="5" t="s">
        <v>92</v>
      </c>
      <c r="H151" s="5" t="s">
        <v>172</v>
      </c>
      <c r="I151" s="5" t="s">
        <v>146</v>
      </c>
      <c r="J151" s="5" t="s">
        <v>173</v>
      </c>
      <c r="K151" s="5" t="s">
        <v>65</v>
      </c>
      <c r="L151" s="7">
        <v>5</v>
      </c>
      <c r="M151" s="7">
        <v>200</v>
      </c>
      <c r="N151" s="15">
        <v>200</v>
      </c>
      <c r="O151" s="1"/>
      <c r="P151" s="9">
        <v>0</v>
      </c>
      <c r="Q151" s="10">
        <v>0</v>
      </c>
      <c r="R151" s="11">
        <v>0</v>
      </c>
      <c r="S151" s="4"/>
      <c r="T151" s="14">
        <f>+P151/0.9</f>
        <v>0</v>
      </c>
      <c r="U151" s="7"/>
      <c r="V151" s="7"/>
      <c r="W151" s="7"/>
      <c r="X151" s="15"/>
      <c r="Y151" s="4"/>
      <c r="Z151" s="14">
        <f>+Q151/0.9</f>
        <v>0</v>
      </c>
      <c r="AA151" s="7"/>
      <c r="AB151" s="7"/>
      <c r="AC151" s="7"/>
      <c r="AD151" s="15"/>
      <c r="AE151" s="4"/>
      <c r="AF151" s="14">
        <f>+R151/0.9</f>
        <v>0</v>
      </c>
      <c r="AG151" s="7"/>
      <c r="AH151" s="7"/>
      <c r="AI151" s="7"/>
      <c r="AJ151" s="15"/>
    </row>
    <row r="152" spans="1:36" outlineLevel="2">
      <c r="A152" s="39">
        <v>47</v>
      </c>
      <c r="B152" s="5" t="s">
        <v>17</v>
      </c>
      <c r="C152" s="5">
        <v>47960</v>
      </c>
      <c r="D152" s="5" t="s">
        <v>171</v>
      </c>
      <c r="E152" s="5" t="s">
        <v>72</v>
      </c>
      <c r="F152" s="6">
        <v>4706960410</v>
      </c>
      <c r="G152" s="5" t="s">
        <v>92</v>
      </c>
      <c r="H152" s="5" t="s">
        <v>172</v>
      </c>
      <c r="I152" s="5" t="s">
        <v>146</v>
      </c>
      <c r="J152" s="5" t="s">
        <v>173</v>
      </c>
      <c r="K152" s="5" t="s">
        <v>26</v>
      </c>
      <c r="L152" s="7">
        <v>4</v>
      </c>
      <c r="M152" s="7">
        <v>370</v>
      </c>
      <c r="N152" s="15">
        <v>370</v>
      </c>
      <c r="O152" s="1"/>
      <c r="P152" s="9">
        <v>74</v>
      </c>
      <c r="Q152" s="10">
        <v>62.900000000000006</v>
      </c>
      <c r="R152" s="11">
        <v>37</v>
      </c>
      <c r="S152" s="4"/>
      <c r="T152" s="14">
        <f>+P152/0.9</f>
        <v>82.222222222222214</v>
      </c>
      <c r="U152" s="7"/>
      <c r="V152" s="7"/>
      <c r="W152" s="7"/>
      <c r="X152" s="15"/>
      <c r="Y152" s="4"/>
      <c r="Z152" s="14">
        <f>+Q152/0.9</f>
        <v>69.8888888888889</v>
      </c>
      <c r="AA152" s="7"/>
      <c r="AB152" s="7"/>
      <c r="AC152" s="7"/>
      <c r="AD152" s="15"/>
      <c r="AE152" s="4"/>
      <c r="AF152" s="14">
        <f>+R152/0.9</f>
        <v>41.111111111111107</v>
      </c>
      <c r="AG152" s="7"/>
      <c r="AH152" s="7"/>
      <c r="AI152" s="7"/>
      <c r="AJ152" s="15"/>
    </row>
    <row r="153" spans="1:36" outlineLevel="2">
      <c r="A153" s="39">
        <v>47</v>
      </c>
      <c r="B153" s="5" t="s">
        <v>17</v>
      </c>
      <c r="C153" s="5">
        <v>47960</v>
      </c>
      <c r="D153" s="5" t="s">
        <v>171</v>
      </c>
      <c r="E153" s="5" t="s">
        <v>72</v>
      </c>
      <c r="F153" s="6">
        <v>4706960410</v>
      </c>
      <c r="G153" s="5" t="s">
        <v>92</v>
      </c>
      <c r="H153" s="5" t="s">
        <v>172</v>
      </c>
      <c r="I153" s="5" t="s">
        <v>146</v>
      </c>
      <c r="J153" s="5" t="s">
        <v>173</v>
      </c>
      <c r="K153" s="5" t="s">
        <v>27</v>
      </c>
      <c r="L153" s="7">
        <v>9</v>
      </c>
      <c r="M153" s="7">
        <v>969</v>
      </c>
      <c r="N153" s="15">
        <v>969</v>
      </c>
      <c r="O153" s="1"/>
      <c r="P153" s="9">
        <v>193.79999999999998</v>
      </c>
      <c r="Q153" s="10">
        <v>164.73</v>
      </c>
      <c r="R153" s="11">
        <v>96.899999999999991</v>
      </c>
      <c r="S153" s="4"/>
      <c r="T153" s="14">
        <f>+P153/0.9</f>
        <v>215.33333333333331</v>
      </c>
      <c r="U153" s="7"/>
      <c r="V153" s="7"/>
      <c r="W153" s="7"/>
      <c r="X153" s="15"/>
      <c r="Y153" s="4"/>
      <c r="Z153" s="14">
        <f>+Q153/0.9</f>
        <v>183.03333333333333</v>
      </c>
      <c r="AA153" s="7"/>
      <c r="AB153" s="7"/>
      <c r="AC153" s="7"/>
      <c r="AD153" s="15"/>
      <c r="AE153" s="4"/>
      <c r="AF153" s="14">
        <f>+R153/0.9</f>
        <v>107.66666666666666</v>
      </c>
      <c r="AG153" s="7"/>
      <c r="AH153" s="7"/>
      <c r="AI153" s="7"/>
      <c r="AJ153" s="15"/>
    </row>
    <row r="154" spans="1:36" s="30" customFormat="1" outlineLevel="1">
      <c r="A154" s="40">
        <v>47</v>
      </c>
      <c r="B154" s="22" t="s">
        <v>17</v>
      </c>
      <c r="C154" s="22">
        <v>47960</v>
      </c>
      <c r="D154" s="22" t="s">
        <v>171</v>
      </c>
      <c r="E154" s="22" t="s">
        <v>72</v>
      </c>
      <c r="F154" s="8">
        <v>4706960410</v>
      </c>
      <c r="G154" s="22" t="s">
        <v>92</v>
      </c>
      <c r="H154" s="22" t="s">
        <v>172</v>
      </c>
      <c r="I154" s="22" t="s">
        <v>146</v>
      </c>
      <c r="J154" s="22" t="s">
        <v>173</v>
      </c>
      <c r="K154" s="22"/>
      <c r="L154" s="23">
        <v>18</v>
      </c>
      <c r="M154" s="23">
        <v>1539</v>
      </c>
      <c r="N154" s="41">
        <v>1539</v>
      </c>
      <c r="O154" s="24"/>
      <c r="P154" s="25">
        <f>SUBTOTAL(9,P151:P153)</f>
        <v>267.79999999999995</v>
      </c>
      <c r="Q154" s="26">
        <f>SUBTOTAL(9,Q151:Q153)</f>
        <v>227.63</v>
      </c>
      <c r="R154" s="27">
        <f>SUBTOTAL(9,R151:R153)</f>
        <v>133.89999999999998</v>
      </c>
      <c r="S154" s="28"/>
      <c r="T154" s="29">
        <f>SUBTOTAL(9,T151:T153)</f>
        <v>297.55555555555554</v>
      </c>
      <c r="U154" s="23"/>
      <c r="V154" s="23">
        <f>+W154-T154+U154</f>
        <v>2.4444444444444571</v>
      </c>
      <c r="W154" s="23">
        <f>ROUNDUP((T154-U154)/25,0)*25</f>
        <v>300</v>
      </c>
      <c r="X154" s="41">
        <f>+W154*0.9</f>
        <v>270</v>
      </c>
      <c r="Y154" s="28"/>
      <c r="Z154" s="29">
        <f>SUBTOTAL(9,Z151:Z153)</f>
        <v>252.92222222222222</v>
      </c>
      <c r="AA154" s="23">
        <f>+V154</f>
        <v>2.4444444444444571</v>
      </c>
      <c r="AB154" s="23">
        <f>+AC154-Z154+AA154</f>
        <v>24.52222222222224</v>
      </c>
      <c r="AC154" s="23">
        <f>ROUNDUP((Z154-AA154)/25,0)*25</f>
        <v>275</v>
      </c>
      <c r="AD154" s="41">
        <f>+AC154*0.9</f>
        <v>247.5</v>
      </c>
      <c r="AE154" s="28"/>
      <c r="AF154" s="29">
        <f>SUBTOTAL(9,AF151:AF153)</f>
        <v>148.77777777777777</v>
      </c>
      <c r="AG154" s="23">
        <f>+AB154</f>
        <v>24.52222222222224</v>
      </c>
      <c r="AH154" s="23">
        <f>+AI154-AF154+AG154</f>
        <v>0.74444444444446844</v>
      </c>
      <c r="AI154" s="23">
        <f>ROUNDUP((AF154-AG154)/25,0)*25</f>
        <v>125</v>
      </c>
      <c r="AJ154" s="41">
        <f>+AI154*0.9</f>
        <v>112.5</v>
      </c>
    </row>
    <row r="155" spans="1:36" outlineLevel="2">
      <c r="A155" s="39">
        <v>47</v>
      </c>
      <c r="B155" s="5" t="s">
        <v>17</v>
      </c>
      <c r="C155" s="5">
        <v>47245</v>
      </c>
      <c r="D155" s="5" t="s">
        <v>174</v>
      </c>
      <c r="E155" s="5" t="s">
        <v>19</v>
      </c>
      <c r="F155" s="6">
        <v>4707245090</v>
      </c>
      <c r="G155" s="5" t="s">
        <v>175</v>
      </c>
      <c r="H155" s="5" t="s">
        <v>176</v>
      </c>
      <c r="I155" s="5" t="s">
        <v>177</v>
      </c>
      <c r="J155" s="5" t="s">
        <v>178</v>
      </c>
      <c r="K155" s="5" t="s">
        <v>65</v>
      </c>
      <c r="L155" s="7">
        <v>5</v>
      </c>
      <c r="M155" s="7">
        <v>600</v>
      </c>
      <c r="N155" s="15">
        <v>600</v>
      </c>
      <c r="O155" s="1"/>
      <c r="P155" s="9">
        <v>0</v>
      </c>
      <c r="Q155" s="10">
        <v>0</v>
      </c>
      <c r="R155" s="11">
        <v>0</v>
      </c>
      <c r="S155" s="4"/>
      <c r="T155" s="14">
        <f>+P155/0.9</f>
        <v>0</v>
      </c>
      <c r="U155" s="7"/>
      <c r="V155" s="7"/>
      <c r="W155" s="7"/>
      <c r="X155" s="15"/>
      <c r="Y155" s="4"/>
      <c r="Z155" s="14">
        <f>+Q155/0.9</f>
        <v>0</v>
      </c>
      <c r="AA155" s="7"/>
      <c r="AB155" s="7"/>
      <c r="AC155" s="7"/>
      <c r="AD155" s="15"/>
      <c r="AE155" s="4"/>
      <c r="AF155" s="14">
        <f>+R155/0.9</f>
        <v>0</v>
      </c>
      <c r="AG155" s="7"/>
      <c r="AH155" s="7"/>
      <c r="AI155" s="7"/>
      <c r="AJ155" s="15"/>
    </row>
    <row r="156" spans="1:36" outlineLevel="2">
      <c r="A156" s="39">
        <v>47</v>
      </c>
      <c r="B156" s="5" t="s">
        <v>17</v>
      </c>
      <c r="C156" s="5">
        <v>47245</v>
      </c>
      <c r="D156" s="5" t="s">
        <v>174</v>
      </c>
      <c r="E156" s="5" t="s">
        <v>19</v>
      </c>
      <c r="F156" s="6">
        <v>4707245090</v>
      </c>
      <c r="G156" s="5" t="s">
        <v>175</v>
      </c>
      <c r="H156" s="5" t="s">
        <v>176</v>
      </c>
      <c r="I156" s="5" t="s">
        <v>177</v>
      </c>
      <c r="J156" s="5" t="s">
        <v>178</v>
      </c>
      <c r="K156" s="5" t="s">
        <v>24</v>
      </c>
      <c r="L156" s="7">
        <v>1</v>
      </c>
      <c r="M156" s="7">
        <v>13</v>
      </c>
      <c r="N156" s="15">
        <v>26</v>
      </c>
      <c r="O156" s="1"/>
      <c r="P156" s="9">
        <v>17.55</v>
      </c>
      <c r="Q156" s="10">
        <v>17.55</v>
      </c>
      <c r="R156" s="11">
        <v>17.55</v>
      </c>
      <c r="S156" s="4"/>
      <c r="T156" s="14">
        <f>+P156/0.9</f>
        <v>19.5</v>
      </c>
      <c r="U156" s="7"/>
      <c r="V156" s="7"/>
      <c r="W156" s="7"/>
      <c r="X156" s="15"/>
      <c r="Y156" s="4"/>
      <c r="Z156" s="14">
        <f>+Q156/0.9</f>
        <v>19.5</v>
      </c>
      <c r="AA156" s="7"/>
      <c r="AB156" s="7"/>
      <c r="AC156" s="7"/>
      <c r="AD156" s="15"/>
      <c r="AE156" s="4"/>
      <c r="AF156" s="14">
        <f>+R156/0.9</f>
        <v>19.5</v>
      </c>
      <c r="AG156" s="7"/>
      <c r="AH156" s="7"/>
      <c r="AI156" s="7"/>
      <c r="AJ156" s="15"/>
    </row>
    <row r="157" spans="1:36" outlineLevel="2">
      <c r="A157" s="39">
        <v>47</v>
      </c>
      <c r="B157" s="5" t="s">
        <v>17</v>
      </c>
      <c r="C157" s="5">
        <v>47245</v>
      </c>
      <c r="D157" s="5" t="s">
        <v>174</v>
      </c>
      <c r="E157" s="5" t="s">
        <v>19</v>
      </c>
      <c r="F157" s="6">
        <v>4707245090</v>
      </c>
      <c r="G157" s="5" t="s">
        <v>175</v>
      </c>
      <c r="H157" s="5" t="s">
        <v>176</v>
      </c>
      <c r="I157" s="5" t="s">
        <v>177</v>
      </c>
      <c r="J157" s="5" t="s">
        <v>178</v>
      </c>
      <c r="K157" s="5" t="s">
        <v>25</v>
      </c>
      <c r="L157" s="7">
        <v>10</v>
      </c>
      <c r="M157" s="7">
        <v>120</v>
      </c>
      <c r="N157" s="15">
        <v>120</v>
      </c>
      <c r="O157" s="1"/>
      <c r="P157" s="9">
        <v>36</v>
      </c>
      <c r="Q157" s="10">
        <v>147.6</v>
      </c>
      <c r="R157" s="11">
        <v>153</v>
      </c>
      <c r="S157" s="4"/>
      <c r="T157" s="14">
        <f>+P157/0.9</f>
        <v>40</v>
      </c>
      <c r="U157" s="7"/>
      <c r="V157" s="7"/>
      <c r="W157" s="7"/>
      <c r="X157" s="15"/>
      <c r="Y157" s="4"/>
      <c r="Z157" s="14">
        <f>+Q157/0.9</f>
        <v>164</v>
      </c>
      <c r="AA157" s="7"/>
      <c r="AB157" s="7"/>
      <c r="AC157" s="7"/>
      <c r="AD157" s="15"/>
      <c r="AE157" s="4"/>
      <c r="AF157" s="14">
        <f>+R157/0.9</f>
        <v>170</v>
      </c>
      <c r="AG157" s="7"/>
      <c r="AH157" s="7"/>
      <c r="AI157" s="7"/>
      <c r="AJ157" s="15"/>
    </row>
    <row r="158" spans="1:36" s="30" customFormat="1" outlineLevel="1">
      <c r="A158" s="40">
        <v>47</v>
      </c>
      <c r="B158" s="22" t="s">
        <v>17</v>
      </c>
      <c r="C158" s="22">
        <v>47245</v>
      </c>
      <c r="D158" s="22" t="s">
        <v>174</v>
      </c>
      <c r="E158" s="22" t="s">
        <v>19</v>
      </c>
      <c r="F158" s="8">
        <v>4707245090</v>
      </c>
      <c r="G158" s="22" t="s">
        <v>175</v>
      </c>
      <c r="H158" s="22" t="s">
        <v>176</v>
      </c>
      <c r="I158" s="22" t="s">
        <v>177</v>
      </c>
      <c r="J158" s="22" t="s">
        <v>178</v>
      </c>
      <c r="K158" s="22"/>
      <c r="L158" s="23">
        <v>16</v>
      </c>
      <c r="M158" s="23">
        <v>733</v>
      </c>
      <c r="N158" s="41">
        <v>746</v>
      </c>
      <c r="O158" s="24"/>
      <c r="P158" s="25">
        <f>SUBTOTAL(9,P155:P157)</f>
        <v>53.55</v>
      </c>
      <c r="Q158" s="26">
        <f>SUBTOTAL(9,Q155:Q157)</f>
        <v>165.15</v>
      </c>
      <c r="R158" s="27">
        <f>SUBTOTAL(9,R155:R157)</f>
        <v>170.55</v>
      </c>
      <c r="S158" s="28"/>
      <c r="T158" s="29">
        <f>SUBTOTAL(9,T155:T157)</f>
        <v>59.5</v>
      </c>
      <c r="U158" s="23"/>
      <c r="V158" s="23">
        <f>+W158-T158+U158</f>
        <v>15.5</v>
      </c>
      <c r="W158" s="23">
        <f>ROUNDUP((T158-U158)/25,0)*25</f>
        <v>75</v>
      </c>
      <c r="X158" s="41">
        <f>+W158*0.9</f>
        <v>67.5</v>
      </c>
      <c r="Y158" s="28"/>
      <c r="Z158" s="29">
        <f>SUBTOTAL(9,Z155:Z157)</f>
        <v>183.5</v>
      </c>
      <c r="AA158" s="23">
        <f>+V158</f>
        <v>15.5</v>
      </c>
      <c r="AB158" s="23">
        <f>+AC158-Z158+AA158</f>
        <v>7</v>
      </c>
      <c r="AC158" s="23">
        <f>ROUNDUP((Z158-AA158)/25,0)*25</f>
        <v>175</v>
      </c>
      <c r="AD158" s="41">
        <f>+AC158*0.9</f>
        <v>157.5</v>
      </c>
      <c r="AE158" s="28"/>
      <c r="AF158" s="29">
        <f>SUBTOTAL(9,AF155:AF157)</f>
        <v>189.5</v>
      </c>
      <c r="AG158" s="23">
        <f>+AB158</f>
        <v>7</v>
      </c>
      <c r="AH158" s="23">
        <f>+AI158-AF158+AG158</f>
        <v>17.5</v>
      </c>
      <c r="AI158" s="23">
        <f>ROUNDUP((AF158-AG158)/25,0)*25</f>
        <v>200</v>
      </c>
      <c r="AJ158" s="41">
        <f>+AI158*0.9</f>
        <v>180</v>
      </c>
    </row>
    <row r="159" spans="1:36" outlineLevel="2">
      <c r="A159" s="39">
        <v>47</v>
      </c>
      <c r="B159" s="5" t="s">
        <v>17</v>
      </c>
      <c r="C159" s="5">
        <v>47245</v>
      </c>
      <c r="D159" s="5" t="s">
        <v>174</v>
      </c>
      <c r="E159" s="5" t="s">
        <v>19</v>
      </c>
      <c r="F159" s="6">
        <v>4707245092</v>
      </c>
      <c r="G159" s="5" t="s">
        <v>179</v>
      </c>
      <c r="H159" s="5" t="s">
        <v>180</v>
      </c>
      <c r="I159" s="5" t="s">
        <v>181</v>
      </c>
      <c r="J159" s="5" t="s">
        <v>182</v>
      </c>
      <c r="K159" s="5" t="s">
        <v>65</v>
      </c>
      <c r="L159" s="7">
        <v>8</v>
      </c>
      <c r="M159" s="7">
        <v>450</v>
      </c>
      <c r="N159" s="15">
        <v>450</v>
      </c>
      <c r="O159" s="1"/>
      <c r="P159" s="9">
        <v>0</v>
      </c>
      <c r="Q159" s="10">
        <v>0</v>
      </c>
      <c r="R159" s="11">
        <v>0</v>
      </c>
      <c r="S159" s="4"/>
      <c r="T159" s="14">
        <f>+P159/0.9</f>
        <v>0</v>
      </c>
      <c r="U159" s="7"/>
      <c r="V159" s="7"/>
      <c r="W159" s="7"/>
      <c r="X159" s="15"/>
      <c r="Y159" s="4"/>
      <c r="Z159" s="14">
        <f>+Q159/0.9</f>
        <v>0</v>
      </c>
      <c r="AA159" s="7"/>
      <c r="AB159" s="7"/>
      <c r="AC159" s="7"/>
      <c r="AD159" s="15"/>
      <c r="AE159" s="4"/>
      <c r="AF159" s="14">
        <f>+R159/0.9</f>
        <v>0</v>
      </c>
      <c r="AG159" s="7"/>
      <c r="AH159" s="7"/>
      <c r="AI159" s="7"/>
      <c r="AJ159" s="15"/>
    </row>
    <row r="160" spans="1:36" outlineLevel="2">
      <c r="A160" s="39">
        <v>47</v>
      </c>
      <c r="B160" s="5" t="s">
        <v>17</v>
      </c>
      <c r="C160" s="5">
        <v>47245</v>
      </c>
      <c r="D160" s="5" t="s">
        <v>174</v>
      </c>
      <c r="E160" s="5" t="s">
        <v>19</v>
      </c>
      <c r="F160" s="6">
        <v>4707245092</v>
      </c>
      <c r="G160" s="5" t="s">
        <v>179</v>
      </c>
      <c r="H160" s="5" t="s">
        <v>180</v>
      </c>
      <c r="I160" s="5" t="s">
        <v>181</v>
      </c>
      <c r="J160" s="5" t="s">
        <v>182</v>
      </c>
      <c r="K160" s="5" t="s">
        <v>24</v>
      </c>
      <c r="L160" s="7">
        <v>7</v>
      </c>
      <c r="M160" s="7">
        <v>91</v>
      </c>
      <c r="N160" s="15">
        <v>182</v>
      </c>
      <c r="O160" s="1"/>
      <c r="P160" s="9">
        <v>122.85000000000001</v>
      </c>
      <c r="Q160" s="10">
        <v>122.85000000000001</v>
      </c>
      <c r="R160" s="11">
        <v>122.85000000000001</v>
      </c>
      <c r="S160" s="4"/>
      <c r="T160" s="14">
        <f>+P160/0.9</f>
        <v>136.5</v>
      </c>
      <c r="U160" s="7"/>
      <c r="V160" s="7"/>
      <c r="W160" s="7"/>
      <c r="X160" s="15"/>
      <c r="Y160" s="4"/>
      <c r="Z160" s="14">
        <f>+Q160/0.9</f>
        <v>136.5</v>
      </c>
      <c r="AA160" s="7"/>
      <c r="AB160" s="7"/>
      <c r="AC160" s="7"/>
      <c r="AD160" s="15"/>
      <c r="AE160" s="4"/>
      <c r="AF160" s="14">
        <f>+R160/0.9</f>
        <v>136.5</v>
      </c>
      <c r="AG160" s="7"/>
      <c r="AH160" s="7"/>
      <c r="AI160" s="7"/>
      <c r="AJ160" s="15"/>
    </row>
    <row r="161" spans="1:36" outlineLevel="2">
      <c r="A161" s="39">
        <v>47</v>
      </c>
      <c r="B161" s="5" t="s">
        <v>17</v>
      </c>
      <c r="C161" s="5">
        <v>47245</v>
      </c>
      <c r="D161" s="5" t="s">
        <v>174</v>
      </c>
      <c r="E161" s="5" t="s">
        <v>19</v>
      </c>
      <c r="F161" s="6">
        <v>4707245092</v>
      </c>
      <c r="G161" s="5" t="s">
        <v>179</v>
      </c>
      <c r="H161" s="5" t="s">
        <v>180</v>
      </c>
      <c r="I161" s="5" t="s">
        <v>181</v>
      </c>
      <c r="J161" s="5" t="s">
        <v>182</v>
      </c>
      <c r="K161" s="5" t="s">
        <v>25</v>
      </c>
      <c r="L161" s="7">
        <v>19</v>
      </c>
      <c r="M161" s="7">
        <v>228</v>
      </c>
      <c r="N161" s="15">
        <v>228</v>
      </c>
      <c r="O161" s="1"/>
      <c r="P161" s="9">
        <v>68.400000000000006</v>
      </c>
      <c r="Q161" s="10">
        <v>280.44</v>
      </c>
      <c r="R161" s="11">
        <v>290.70000000000005</v>
      </c>
      <c r="S161" s="4"/>
      <c r="T161" s="14">
        <f>+P161/0.9</f>
        <v>76</v>
      </c>
      <c r="U161" s="7"/>
      <c r="V161" s="7"/>
      <c r="W161" s="7"/>
      <c r="X161" s="15"/>
      <c r="Y161" s="4"/>
      <c r="Z161" s="14">
        <f>+Q161/0.9</f>
        <v>311.59999999999997</v>
      </c>
      <c r="AA161" s="7"/>
      <c r="AB161" s="7"/>
      <c r="AC161" s="7"/>
      <c r="AD161" s="15"/>
      <c r="AE161" s="4"/>
      <c r="AF161" s="14">
        <f>+R161/0.9</f>
        <v>323.00000000000006</v>
      </c>
      <c r="AG161" s="7"/>
      <c r="AH161" s="7"/>
      <c r="AI161" s="7"/>
      <c r="AJ161" s="15"/>
    </row>
    <row r="162" spans="1:36" s="30" customFormat="1" outlineLevel="1">
      <c r="A162" s="40">
        <v>47</v>
      </c>
      <c r="B162" s="22" t="s">
        <v>17</v>
      </c>
      <c r="C162" s="22">
        <v>47245</v>
      </c>
      <c r="D162" s="22" t="s">
        <v>174</v>
      </c>
      <c r="E162" s="22" t="s">
        <v>19</v>
      </c>
      <c r="F162" s="8">
        <v>4707245092</v>
      </c>
      <c r="G162" s="22" t="s">
        <v>179</v>
      </c>
      <c r="H162" s="22" t="s">
        <v>180</v>
      </c>
      <c r="I162" s="22" t="s">
        <v>181</v>
      </c>
      <c r="J162" s="22" t="s">
        <v>182</v>
      </c>
      <c r="K162" s="22"/>
      <c r="L162" s="23">
        <v>34</v>
      </c>
      <c r="M162" s="23">
        <v>769</v>
      </c>
      <c r="N162" s="41">
        <v>860</v>
      </c>
      <c r="O162" s="24"/>
      <c r="P162" s="25">
        <f>SUBTOTAL(9,P159:P161)</f>
        <v>191.25</v>
      </c>
      <c r="Q162" s="26">
        <f>SUBTOTAL(9,Q159:Q161)</f>
        <v>403.29</v>
      </c>
      <c r="R162" s="27">
        <f>SUBTOTAL(9,R159:R161)</f>
        <v>413.55000000000007</v>
      </c>
      <c r="S162" s="28"/>
      <c r="T162" s="29">
        <f>SUBTOTAL(9,T159:T161)</f>
        <v>212.5</v>
      </c>
      <c r="U162" s="23"/>
      <c r="V162" s="23">
        <f>+W162-T162+U162</f>
        <v>12.5</v>
      </c>
      <c r="W162" s="23">
        <f>ROUNDUP((T162-U162)/25,0)*25</f>
        <v>225</v>
      </c>
      <c r="X162" s="41">
        <f>+W162*0.9</f>
        <v>202.5</v>
      </c>
      <c r="Y162" s="28"/>
      <c r="Z162" s="29">
        <f>SUBTOTAL(9,Z159:Z161)</f>
        <v>448.09999999999997</v>
      </c>
      <c r="AA162" s="23">
        <f>+V162</f>
        <v>12.5</v>
      </c>
      <c r="AB162" s="23">
        <f>+AC162-Z162+AA162</f>
        <v>14.400000000000034</v>
      </c>
      <c r="AC162" s="23">
        <f>ROUNDUP((Z162-AA162)/25,0)*25</f>
        <v>450</v>
      </c>
      <c r="AD162" s="41">
        <f>+AC162*0.9</f>
        <v>405</v>
      </c>
      <c r="AE162" s="28"/>
      <c r="AF162" s="29">
        <f>SUBTOTAL(9,AF159:AF161)</f>
        <v>459.50000000000006</v>
      </c>
      <c r="AG162" s="23">
        <f>+AB162</f>
        <v>14.400000000000034</v>
      </c>
      <c r="AH162" s="23">
        <f>+AI162-AF162+AG162</f>
        <v>4.8999999999999773</v>
      </c>
      <c r="AI162" s="23">
        <f>ROUNDUP((AF162-AG162)/25,0)*25</f>
        <v>450</v>
      </c>
      <c r="AJ162" s="41">
        <f>+AI162*0.9</f>
        <v>405</v>
      </c>
    </row>
    <row r="163" spans="1:36" outlineLevel="2">
      <c r="A163" s="39">
        <v>47</v>
      </c>
      <c r="B163" s="5" t="s">
        <v>17</v>
      </c>
      <c r="C163" s="5">
        <v>47245</v>
      </c>
      <c r="D163" s="5" t="s">
        <v>174</v>
      </c>
      <c r="E163" s="5" t="s">
        <v>19</v>
      </c>
      <c r="F163" s="6">
        <v>4707245100</v>
      </c>
      <c r="G163" s="5" t="s">
        <v>183</v>
      </c>
      <c r="H163" s="5" t="s">
        <v>184</v>
      </c>
      <c r="I163" s="5" t="s">
        <v>185</v>
      </c>
      <c r="J163" s="5" t="s">
        <v>186</v>
      </c>
      <c r="K163" s="5" t="s">
        <v>65</v>
      </c>
      <c r="L163" s="7">
        <v>4</v>
      </c>
      <c r="M163" s="7">
        <v>650</v>
      </c>
      <c r="N163" s="15">
        <v>650</v>
      </c>
      <c r="O163" s="1"/>
      <c r="P163" s="9">
        <v>0</v>
      </c>
      <c r="Q163" s="10">
        <v>0</v>
      </c>
      <c r="R163" s="11">
        <v>0</v>
      </c>
      <c r="S163" s="4"/>
      <c r="T163" s="14">
        <f t="shared" ref="T163:T175" si="12">+P163/0.9</f>
        <v>0</v>
      </c>
      <c r="U163" s="7"/>
      <c r="V163" s="7"/>
      <c r="W163" s="7"/>
      <c r="X163" s="15"/>
      <c r="Y163" s="4"/>
      <c r="Z163" s="14">
        <f t="shared" ref="Z163:Z175" si="13">+Q163/0.9</f>
        <v>0</v>
      </c>
      <c r="AA163" s="7"/>
      <c r="AB163" s="7"/>
      <c r="AC163" s="7"/>
      <c r="AD163" s="15"/>
      <c r="AE163" s="4"/>
      <c r="AF163" s="14">
        <f t="shared" ref="AF163:AF175" si="14">+R163/0.9</f>
        <v>0</v>
      </c>
      <c r="AG163" s="7"/>
      <c r="AH163" s="7"/>
      <c r="AI163" s="7"/>
      <c r="AJ163" s="15"/>
    </row>
    <row r="164" spans="1:36" outlineLevel="2">
      <c r="A164" s="39">
        <v>47</v>
      </c>
      <c r="B164" s="5" t="s">
        <v>17</v>
      </c>
      <c r="C164" s="5">
        <v>47245</v>
      </c>
      <c r="D164" s="5" t="s">
        <v>174</v>
      </c>
      <c r="E164" s="5" t="s">
        <v>19</v>
      </c>
      <c r="F164" s="6">
        <v>4707245100</v>
      </c>
      <c r="G164" s="5" t="s">
        <v>183</v>
      </c>
      <c r="H164" s="5" t="s">
        <v>184</v>
      </c>
      <c r="I164" s="5" t="s">
        <v>185</v>
      </c>
      <c r="J164" s="5" t="s">
        <v>186</v>
      </c>
      <c r="K164" s="5" t="s">
        <v>24</v>
      </c>
      <c r="L164" s="7">
        <v>20</v>
      </c>
      <c r="M164" s="7">
        <v>260</v>
      </c>
      <c r="N164" s="15">
        <v>520</v>
      </c>
      <c r="O164" s="1"/>
      <c r="P164" s="9">
        <v>351</v>
      </c>
      <c r="Q164" s="10">
        <v>351</v>
      </c>
      <c r="R164" s="11">
        <v>351</v>
      </c>
      <c r="S164" s="4"/>
      <c r="T164" s="14">
        <f t="shared" si="12"/>
        <v>390</v>
      </c>
      <c r="U164" s="7"/>
      <c r="V164" s="7"/>
      <c r="W164" s="7"/>
      <c r="X164" s="15"/>
      <c r="Y164" s="4"/>
      <c r="Z164" s="14">
        <f t="shared" si="13"/>
        <v>390</v>
      </c>
      <c r="AA164" s="7"/>
      <c r="AB164" s="7"/>
      <c r="AC164" s="7"/>
      <c r="AD164" s="15"/>
      <c r="AE164" s="4"/>
      <c r="AF164" s="14">
        <f t="shared" si="14"/>
        <v>390</v>
      </c>
      <c r="AG164" s="7"/>
      <c r="AH164" s="7"/>
      <c r="AI164" s="7"/>
      <c r="AJ164" s="15"/>
    </row>
    <row r="165" spans="1:36" outlineLevel="2">
      <c r="A165" s="39">
        <v>47</v>
      </c>
      <c r="B165" s="5" t="s">
        <v>17</v>
      </c>
      <c r="C165" s="5">
        <v>47245</v>
      </c>
      <c r="D165" s="5" t="s">
        <v>174</v>
      </c>
      <c r="E165" s="5" t="s">
        <v>19</v>
      </c>
      <c r="F165" s="6">
        <v>4707245100</v>
      </c>
      <c r="G165" s="5" t="s">
        <v>183</v>
      </c>
      <c r="H165" s="5" t="s">
        <v>184</v>
      </c>
      <c r="I165" s="5" t="s">
        <v>185</v>
      </c>
      <c r="J165" s="5" t="s">
        <v>186</v>
      </c>
      <c r="K165" s="5" t="s">
        <v>25</v>
      </c>
      <c r="L165" s="7">
        <v>82</v>
      </c>
      <c r="M165" s="7">
        <v>984</v>
      </c>
      <c r="N165" s="15">
        <v>984</v>
      </c>
      <c r="O165" s="1"/>
      <c r="P165" s="9">
        <v>295.2</v>
      </c>
      <c r="Q165" s="10">
        <v>1210.32</v>
      </c>
      <c r="R165" s="11">
        <v>1254.5999999999999</v>
      </c>
      <c r="S165" s="4"/>
      <c r="T165" s="14">
        <f t="shared" si="12"/>
        <v>328</v>
      </c>
      <c r="U165" s="7"/>
      <c r="V165" s="7"/>
      <c r="W165" s="7"/>
      <c r="X165" s="15"/>
      <c r="Y165" s="4"/>
      <c r="Z165" s="14">
        <f t="shared" si="13"/>
        <v>1344.8</v>
      </c>
      <c r="AA165" s="7"/>
      <c r="AB165" s="7"/>
      <c r="AC165" s="7"/>
      <c r="AD165" s="15"/>
      <c r="AE165" s="4"/>
      <c r="AF165" s="14">
        <f t="shared" si="14"/>
        <v>1393.9999999999998</v>
      </c>
      <c r="AG165" s="7"/>
      <c r="AH165" s="7"/>
      <c r="AI165" s="7"/>
      <c r="AJ165" s="15"/>
    </row>
    <row r="166" spans="1:36" outlineLevel="2">
      <c r="A166" s="39">
        <v>47</v>
      </c>
      <c r="B166" s="5" t="s">
        <v>17</v>
      </c>
      <c r="C166" s="5">
        <v>47245</v>
      </c>
      <c r="D166" s="5" t="s">
        <v>174</v>
      </c>
      <c r="E166" s="5" t="s">
        <v>19</v>
      </c>
      <c r="F166" s="6">
        <v>4707245100</v>
      </c>
      <c r="G166" s="5" t="s">
        <v>183</v>
      </c>
      <c r="H166" s="5" t="s">
        <v>184</v>
      </c>
      <c r="I166" s="5" t="s">
        <v>185</v>
      </c>
      <c r="J166" s="5" t="s">
        <v>186</v>
      </c>
      <c r="K166" s="5" t="s">
        <v>26</v>
      </c>
      <c r="L166" s="7">
        <v>24</v>
      </c>
      <c r="M166" s="7">
        <v>2152</v>
      </c>
      <c r="N166" s="15">
        <v>2152</v>
      </c>
      <c r="O166" s="1"/>
      <c r="P166" s="9">
        <v>430.4</v>
      </c>
      <c r="Q166" s="10">
        <v>365.84</v>
      </c>
      <c r="R166" s="11">
        <v>215.2</v>
      </c>
      <c r="S166" s="4"/>
      <c r="T166" s="14">
        <f t="shared" si="12"/>
        <v>478.22222222222217</v>
      </c>
      <c r="U166" s="7"/>
      <c r="V166" s="7"/>
      <c r="W166" s="7"/>
      <c r="X166" s="15"/>
      <c r="Y166" s="4"/>
      <c r="Z166" s="14">
        <f t="shared" si="13"/>
        <v>406.48888888888882</v>
      </c>
      <c r="AA166" s="7"/>
      <c r="AB166" s="7"/>
      <c r="AC166" s="7"/>
      <c r="AD166" s="15"/>
      <c r="AE166" s="4"/>
      <c r="AF166" s="14">
        <f t="shared" si="14"/>
        <v>239.11111111111109</v>
      </c>
      <c r="AG166" s="7"/>
      <c r="AH166" s="7"/>
      <c r="AI166" s="7"/>
      <c r="AJ166" s="15"/>
    </row>
    <row r="167" spans="1:36" outlineLevel="2">
      <c r="A167" s="39">
        <v>47</v>
      </c>
      <c r="B167" s="5" t="s">
        <v>17</v>
      </c>
      <c r="C167" s="5">
        <v>47245</v>
      </c>
      <c r="D167" s="5" t="s">
        <v>174</v>
      </c>
      <c r="E167" s="5" t="s">
        <v>19</v>
      </c>
      <c r="F167" s="6">
        <v>4707245100</v>
      </c>
      <c r="G167" s="5" t="s">
        <v>183</v>
      </c>
      <c r="H167" s="5" t="s">
        <v>184</v>
      </c>
      <c r="I167" s="5" t="s">
        <v>185</v>
      </c>
      <c r="J167" s="5" t="s">
        <v>186</v>
      </c>
      <c r="K167" s="5" t="s">
        <v>27</v>
      </c>
      <c r="L167" s="7">
        <v>63</v>
      </c>
      <c r="M167" s="7">
        <v>11153</v>
      </c>
      <c r="N167" s="15">
        <v>11153</v>
      </c>
      <c r="O167" s="1"/>
      <c r="P167" s="9">
        <v>2230.6</v>
      </c>
      <c r="Q167" s="10">
        <v>1896.01</v>
      </c>
      <c r="R167" s="11">
        <v>1115.3</v>
      </c>
      <c r="S167" s="4"/>
      <c r="T167" s="14">
        <f t="shared" si="12"/>
        <v>2478.4444444444443</v>
      </c>
      <c r="U167" s="7"/>
      <c r="V167" s="7"/>
      <c r="W167" s="7"/>
      <c r="X167" s="15"/>
      <c r="Y167" s="4"/>
      <c r="Z167" s="14">
        <f t="shared" si="13"/>
        <v>2106.6777777777779</v>
      </c>
      <c r="AA167" s="7"/>
      <c r="AB167" s="7"/>
      <c r="AC167" s="7"/>
      <c r="AD167" s="15"/>
      <c r="AE167" s="4"/>
      <c r="AF167" s="14">
        <f t="shared" si="14"/>
        <v>1239.2222222222222</v>
      </c>
      <c r="AG167" s="7"/>
      <c r="AH167" s="7"/>
      <c r="AI167" s="7"/>
      <c r="AJ167" s="15"/>
    </row>
    <row r="168" spans="1:36" outlineLevel="2">
      <c r="A168" s="39">
        <v>47</v>
      </c>
      <c r="B168" s="5" t="s">
        <v>17</v>
      </c>
      <c r="C168" s="5">
        <v>47245</v>
      </c>
      <c r="D168" s="5" t="s">
        <v>174</v>
      </c>
      <c r="E168" s="5" t="s">
        <v>19</v>
      </c>
      <c r="F168" s="6">
        <v>4707245100</v>
      </c>
      <c r="G168" s="5" t="s">
        <v>183</v>
      </c>
      <c r="H168" s="5" t="s">
        <v>184</v>
      </c>
      <c r="I168" s="5" t="s">
        <v>185</v>
      </c>
      <c r="J168" s="5" t="s">
        <v>186</v>
      </c>
      <c r="K168" s="5" t="s">
        <v>37</v>
      </c>
      <c r="L168" s="7">
        <v>6</v>
      </c>
      <c r="M168" s="7">
        <v>6</v>
      </c>
      <c r="N168" s="15">
        <v>12</v>
      </c>
      <c r="O168" s="1"/>
      <c r="P168" s="9">
        <v>5.4</v>
      </c>
      <c r="Q168" s="10">
        <v>5.4</v>
      </c>
      <c r="R168" s="11">
        <v>5.4</v>
      </c>
      <c r="S168" s="4"/>
      <c r="T168" s="14">
        <f t="shared" si="12"/>
        <v>6</v>
      </c>
      <c r="U168" s="7"/>
      <c r="V168" s="7"/>
      <c r="W168" s="7"/>
      <c r="X168" s="15"/>
      <c r="Y168" s="4"/>
      <c r="Z168" s="14">
        <f t="shared" si="13"/>
        <v>6</v>
      </c>
      <c r="AA168" s="7"/>
      <c r="AB168" s="7"/>
      <c r="AC168" s="7"/>
      <c r="AD168" s="15"/>
      <c r="AE168" s="4"/>
      <c r="AF168" s="14">
        <f t="shared" si="14"/>
        <v>6</v>
      </c>
      <c r="AG168" s="7"/>
      <c r="AH168" s="7"/>
      <c r="AI168" s="7"/>
      <c r="AJ168" s="15"/>
    </row>
    <row r="169" spans="1:36" outlineLevel="2">
      <c r="A169" s="39">
        <v>47</v>
      </c>
      <c r="B169" s="5" t="s">
        <v>17</v>
      </c>
      <c r="C169" s="5">
        <v>47245</v>
      </c>
      <c r="D169" s="5" t="s">
        <v>174</v>
      </c>
      <c r="E169" s="5" t="s">
        <v>19</v>
      </c>
      <c r="F169" s="6">
        <v>4707245100</v>
      </c>
      <c r="G169" s="5" t="s">
        <v>183</v>
      </c>
      <c r="H169" s="5" t="s">
        <v>184</v>
      </c>
      <c r="I169" s="5" t="s">
        <v>185</v>
      </c>
      <c r="J169" s="5" t="s">
        <v>186</v>
      </c>
      <c r="K169" s="5" t="s">
        <v>38</v>
      </c>
      <c r="L169" s="7">
        <v>2</v>
      </c>
      <c r="M169" s="7">
        <v>2</v>
      </c>
      <c r="N169" s="15">
        <v>2</v>
      </c>
      <c r="O169" s="1"/>
      <c r="P169" s="9">
        <v>1.8</v>
      </c>
      <c r="Q169" s="10">
        <v>1.8</v>
      </c>
      <c r="R169" s="11">
        <v>1.8</v>
      </c>
      <c r="S169" s="4"/>
      <c r="T169" s="14">
        <f t="shared" si="12"/>
        <v>2</v>
      </c>
      <c r="U169" s="7"/>
      <c r="V169" s="7"/>
      <c r="W169" s="7"/>
      <c r="X169" s="15"/>
      <c r="Y169" s="4"/>
      <c r="Z169" s="14">
        <f t="shared" si="13"/>
        <v>2</v>
      </c>
      <c r="AA169" s="7"/>
      <c r="AB169" s="7"/>
      <c r="AC169" s="7"/>
      <c r="AD169" s="15"/>
      <c r="AE169" s="4"/>
      <c r="AF169" s="14">
        <f t="shared" si="14"/>
        <v>2</v>
      </c>
      <c r="AG169" s="7"/>
      <c r="AH169" s="7"/>
      <c r="AI169" s="7"/>
      <c r="AJ169" s="15"/>
    </row>
    <row r="170" spans="1:36" outlineLevel="2">
      <c r="A170" s="39">
        <v>47</v>
      </c>
      <c r="B170" s="5" t="s">
        <v>17</v>
      </c>
      <c r="C170" s="5">
        <v>47245</v>
      </c>
      <c r="D170" s="5" t="s">
        <v>174</v>
      </c>
      <c r="E170" s="5" t="s">
        <v>19</v>
      </c>
      <c r="F170" s="6">
        <v>4707245100</v>
      </c>
      <c r="G170" s="5" t="s">
        <v>183</v>
      </c>
      <c r="H170" s="5" t="s">
        <v>184</v>
      </c>
      <c r="I170" s="5" t="s">
        <v>185</v>
      </c>
      <c r="J170" s="5" t="s">
        <v>186</v>
      </c>
      <c r="K170" s="5" t="s">
        <v>39</v>
      </c>
      <c r="L170" s="7">
        <v>3</v>
      </c>
      <c r="M170" s="7">
        <v>3</v>
      </c>
      <c r="N170" s="15">
        <v>3</v>
      </c>
      <c r="O170" s="1"/>
      <c r="P170" s="9">
        <v>3</v>
      </c>
      <c r="Q170" s="10">
        <v>2.7</v>
      </c>
      <c r="R170" s="11">
        <v>2.7</v>
      </c>
      <c r="S170" s="4"/>
      <c r="T170" s="14">
        <f t="shared" si="12"/>
        <v>3.333333333333333</v>
      </c>
      <c r="U170" s="7"/>
      <c r="V170" s="7"/>
      <c r="W170" s="7"/>
      <c r="X170" s="15"/>
      <c r="Y170" s="4"/>
      <c r="Z170" s="14">
        <f t="shared" si="13"/>
        <v>3</v>
      </c>
      <c r="AA170" s="7"/>
      <c r="AB170" s="7"/>
      <c r="AC170" s="7"/>
      <c r="AD170" s="15"/>
      <c r="AE170" s="4"/>
      <c r="AF170" s="14">
        <f t="shared" si="14"/>
        <v>3</v>
      </c>
      <c r="AG170" s="7"/>
      <c r="AH170" s="7"/>
      <c r="AI170" s="7"/>
      <c r="AJ170" s="15"/>
    </row>
    <row r="171" spans="1:36" outlineLevel="2">
      <c r="A171" s="39">
        <v>47</v>
      </c>
      <c r="B171" s="5" t="s">
        <v>17</v>
      </c>
      <c r="C171" s="5">
        <v>47245</v>
      </c>
      <c r="D171" s="5" t="s">
        <v>174</v>
      </c>
      <c r="E171" s="5" t="s">
        <v>19</v>
      </c>
      <c r="F171" s="6">
        <v>4707245100</v>
      </c>
      <c r="G171" s="5" t="s">
        <v>183</v>
      </c>
      <c r="H171" s="5" t="s">
        <v>184</v>
      </c>
      <c r="I171" s="5" t="s">
        <v>185</v>
      </c>
      <c r="J171" s="5" t="s">
        <v>186</v>
      </c>
      <c r="K171" s="5" t="s">
        <v>122</v>
      </c>
      <c r="L171" s="7">
        <v>2</v>
      </c>
      <c r="M171" s="7">
        <v>26</v>
      </c>
      <c r="N171" s="15">
        <v>52</v>
      </c>
      <c r="O171" s="1"/>
      <c r="P171" s="9">
        <v>35.1</v>
      </c>
      <c r="Q171" s="10">
        <v>35.1</v>
      </c>
      <c r="R171" s="11">
        <v>35.1</v>
      </c>
      <c r="S171" s="4"/>
      <c r="T171" s="14">
        <f t="shared" si="12"/>
        <v>39</v>
      </c>
      <c r="U171" s="7"/>
      <c r="V171" s="7"/>
      <c r="W171" s="7"/>
      <c r="X171" s="15"/>
      <c r="Y171" s="4"/>
      <c r="Z171" s="14">
        <f t="shared" si="13"/>
        <v>39</v>
      </c>
      <c r="AA171" s="7"/>
      <c r="AB171" s="7"/>
      <c r="AC171" s="7"/>
      <c r="AD171" s="15"/>
      <c r="AE171" s="4"/>
      <c r="AF171" s="14">
        <f t="shared" si="14"/>
        <v>39</v>
      </c>
      <c r="AG171" s="7"/>
      <c r="AH171" s="7"/>
      <c r="AI171" s="7"/>
      <c r="AJ171" s="15"/>
    </row>
    <row r="172" spans="1:36" outlineLevel="2">
      <c r="A172" s="39">
        <v>47</v>
      </c>
      <c r="B172" s="5" t="s">
        <v>17</v>
      </c>
      <c r="C172" s="5">
        <v>47245</v>
      </c>
      <c r="D172" s="5" t="s">
        <v>174</v>
      </c>
      <c r="E172" s="5" t="s">
        <v>19</v>
      </c>
      <c r="F172" s="6">
        <v>4707245100</v>
      </c>
      <c r="G172" s="5" t="s">
        <v>183</v>
      </c>
      <c r="H172" s="5" t="s">
        <v>184</v>
      </c>
      <c r="I172" s="5" t="s">
        <v>185</v>
      </c>
      <c r="J172" s="5" t="s">
        <v>186</v>
      </c>
      <c r="K172" s="5" t="s">
        <v>123</v>
      </c>
      <c r="L172" s="7">
        <v>2</v>
      </c>
      <c r="M172" s="7">
        <v>24</v>
      </c>
      <c r="N172" s="15">
        <v>24</v>
      </c>
      <c r="O172" s="1"/>
      <c r="P172" s="9">
        <v>7.1999999999999993</v>
      </c>
      <c r="Q172" s="10">
        <v>29.520000000000003</v>
      </c>
      <c r="R172" s="11">
        <v>30.6</v>
      </c>
      <c r="S172" s="4"/>
      <c r="T172" s="14">
        <f t="shared" si="12"/>
        <v>7.9999999999999991</v>
      </c>
      <c r="U172" s="7"/>
      <c r="V172" s="7"/>
      <c r="W172" s="7"/>
      <c r="X172" s="15"/>
      <c r="Y172" s="4"/>
      <c r="Z172" s="14">
        <f t="shared" si="13"/>
        <v>32.800000000000004</v>
      </c>
      <c r="AA172" s="7"/>
      <c r="AB172" s="7"/>
      <c r="AC172" s="7"/>
      <c r="AD172" s="15"/>
      <c r="AE172" s="4"/>
      <c r="AF172" s="14">
        <f t="shared" si="14"/>
        <v>34</v>
      </c>
      <c r="AG172" s="7"/>
      <c r="AH172" s="7"/>
      <c r="AI172" s="7"/>
      <c r="AJ172" s="15"/>
    </row>
    <row r="173" spans="1:36" outlineLevel="2">
      <c r="A173" s="39">
        <v>47</v>
      </c>
      <c r="B173" s="5" t="s">
        <v>17</v>
      </c>
      <c r="C173" s="5">
        <v>47245</v>
      </c>
      <c r="D173" s="5" t="s">
        <v>174</v>
      </c>
      <c r="E173" s="5" t="s">
        <v>19</v>
      </c>
      <c r="F173" s="6">
        <v>4707245100</v>
      </c>
      <c r="G173" s="5" t="s">
        <v>183</v>
      </c>
      <c r="H173" s="5" t="s">
        <v>184</v>
      </c>
      <c r="I173" s="5" t="s">
        <v>185</v>
      </c>
      <c r="J173" s="5" t="s">
        <v>186</v>
      </c>
      <c r="K173" s="5" t="s">
        <v>35</v>
      </c>
      <c r="L173" s="7">
        <v>7</v>
      </c>
      <c r="M173" s="7">
        <v>538</v>
      </c>
      <c r="N173" s="15">
        <v>538</v>
      </c>
      <c r="O173" s="1"/>
      <c r="P173" s="9">
        <v>107.6</v>
      </c>
      <c r="Q173" s="10">
        <v>91.46</v>
      </c>
      <c r="R173" s="11">
        <v>53.8</v>
      </c>
      <c r="S173" s="4"/>
      <c r="T173" s="14">
        <f t="shared" si="12"/>
        <v>119.55555555555554</v>
      </c>
      <c r="U173" s="7"/>
      <c r="V173" s="7"/>
      <c r="W173" s="7"/>
      <c r="X173" s="15"/>
      <c r="Y173" s="4"/>
      <c r="Z173" s="14">
        <f t="shared" si="13"/>
        <v>101.62222222222221</v>
      </c>
      <c r="AA173" s="7"/>
      <c r="AB173" s="7"/>
      <c r="AC173" s="7"/>
      <c r="AD173" s="15"/>
      <c r="AE173" s="4"/>
      <c r="AF173" s="14">
        <f t="shared" si="14"/>
        <v>59.777777777777771</v>
      </c>
      <c r="AG173" s="7"/>
      <c r="AH173" s="7"/>
      <c r="AI173" s="7"/>
      <c r="AJ173" s="15"/>
    </row>
    <row r="174" spans="1:36" outlineLevel="2">
      <c r="A174" s="39">
        <v>47</v>
      </c>
      <c r="B174" s="5" t="s">
        <v>17</v>
      </c>
      <c r="C174" s="5">
        <v>47245</v>
      </c>
      <c r="D174" s="5" t="s">
        <v>174</v>
      </c>
      <c r="E174" s="5" t="s">
        <v>19</v>
      </c>
      <c r="F174" s="6">
        <v>4707245100</v>
      </c>
      <c r="G174" s="5" t="s">
        <v>183</v>
      </c>
      <c r="H174" s="5" t="s">
        <v>184</v>
      </c>
      <c r="I174" s="5" t="s">
        <v>185</v>
      </c>
      <c r="J174" s="5" t="s">
        <v>186</v>
      </c>
      <c r="K174" s="5" t="s">
        <v>28</v>
      </c>
      <c r="L174" s="7">
        <v>1</v>
      </c>
      <c r="M174" s="7">
        <v>140</v>
      </c>
      <c r="N174" s="15">
        <v>140</v>
      </c>
      <c r="O174" s="1"/>
      <c r="P174" s="9">
        <v>42</v>
      </c>
      <c r="Q174" s="10">
        <v>172.2</v>
      </c>
      <c r="R174" s="11">
        <v>42</v>
      </c>
      <c r="S174" s="4"/>
      <c r="T174" s="14">
        <f t="shared" si="12"/>
        <v>46.666666666666664</v>
      </c>
      <c r="U174" s="7"/>
      <c r="V174" s="7"/>
      <c r="W174" s="7"/>
      <c r="X174" s="15"/>
      <c r="Y174" s="4"/>
      <c r="Z174" s="14">
        <f t="shared" si="13"/>
        <v>191.33333333333331</v>
      </c>
      <c r="AA174" s="7"/>
      <c r="AB174" s="7"/>
      <c r="AC174" s="7"/>
      <c r="AD174" s="15"/>
      <c r="AE174" s="4"/>
      <c r="AF174" s="14">
        <f t="shared" si="14"/>
        <v>46.666666666666664</v>
      </c>
      <c r="AG174" s="7"/>
      <c r="AH174" s="7"/>
      <c r="AI174" s="7"/>
      <c r="AJ174" s="15"/>
    </row>
    <row r="175" spans="1:36" outlineLevel="2">
      <c r="A175" s="39">
        <v>47</v>
      </c>
      <c r="B175" s="5" t="s">
        <v>17</v>
      </c>
      <c r="C175" s="5">
        <v>47245</v>
      </c>
      <c r="D175" s="5" t="s">
        <v>174</v>
      </c>
      <c r="E175" s="5" t="s">
        <v>19</v>
      </c>
      <c r="F175" s="6">
        <v>4707245100</v>
      </c>
      <c r="G175" s="5" t="s">
        <v>183</v>
      </c>
      <c r="H175" s="5" t="s">
        <v>184</v>
      </c>
      <c r="I175" s="5" t="s">
        <v>185</v>
      </c>
      <c r="J175" s="5" t="s">
        <v>186</v>
      </c>
      <c r="K175" s="5" t="s">
        <v>28</v>
      </c>
      <c r="L175" s="7">
        <v>1</v>
      </c>
      <c r="M175" s="7">
        <v>140</v>
      </c>
      <c r="N175" s="15">
        <v>140</v>
      </c>
      <c r="O175" s="1"/>
      <c r="P175" s="9">
        <v>42</v>
      </c>
      <c r="Q175" s="10">
        <v>172.2</v>
      </c>
      <c r="R175" s="11">
        <v>42</v>
      </c>
      <c r="S175" s="4"/>
      <c r="T175" s="14">
        <f t="shared" si="12"/>
        <v>46.666666666666664</v>
      </c>
      <c r="U175" s="7"/>
      <c r="V175" s="7"/>
      <c r="W175" s="7"/>
      <c r="X175" s="15"/>
      <c r="Y175" s="4"/>
      <c r="Z175" s="14">
        <f t="shared" si="13"/>
        <v>191.33333333333331</v>
      </c>
      <c r="AA175" s="7"/>
      <c r="AB175" s="7"/>
      <c r="AC175" s="7"/>
      <c r="AD175" s="15"/>
      <c r="AE175" s="4"/>
      <c r="AF175" s="14">
        <f t="shared" si="14"/>
        <v>46.666666666666664</v>
      </c>
      <c r="AG175" s="7"/>
      <c r="AH175" s="7"/>
      <c r="AI175" s="7"/>
      <c r="AJ175" s="15"/>
    </row>
    <row r="176" spans="1:36" s="30" customFormat="1" outlineLevel="1">
      <c r="A176" s="40">
        <v>47</v>
      </c>
      <c r="B176" s="22" t="s">
        <v>17</v>
      </c>
      <c r="C176" s="22">
        <v>47245</v>
      </c>
      <c r="D176" s="22" t="s">
        <v>174</v>
      </c>
      <c r="E176" s="22" t="s">
        <v>19</v>
      </c>
      <c r="F176" s="8">
        <v>4707245100</v>
      </c>
      <c r="G176" s="22" t="s">
        <v>183</v>
      </c>
      <c r="H176" s="22" t="s">
        <v>184</v>
      </c>
      <c r="I176" s="22" t="s">
        <v>185</v>
      </c>
      <c r="J176" s="22" t="s">
        <v>186</v>
      </c>
      <c r="K176" s="22"/>
      <c r="L176" s="23">
        <v>217</v>
      </c>
      <c r="M176" s="23">
        <v>16078</v>
      </c>
      <c r="N176" s="41">
        <v>16370</v>
      </c>
      <c r="O176" s="24"/>
      <c r="P176" s="25">
        <f>SUBTOTAL(9,P163:P175)</f>
        <v>3551.2999999999997</v>
      </c>
      <c r="Q176" s="26">
        <f>SUBTOTAL(9,Q163:Q175)</f>
        <v>4333.55</v>
      </c>
      <c r="R176" s="27">
        <f>SUBTOTAL(9,R163:R175)</f>
        <v>3149.5</v>
      </c>
      <c r="S176" s="28"/>
      <c r="T176" s="29">
        <f>SUBTOTAL(9,T163:T175)</f>
        <v>3945.8888888888887</v>
      </c>
      <c r="U176" s="23"/>
      <c r="V176" s="23">
        <f>+W176-T176+U176</f>
        <v>4.1111111111113132</v>
      </c>
      <c r="W176" s="23">
        <f>ROUNDUP((T176-U176)/25,0)*25</f>
        <v>3950</v>
      </c>
      <c r="X176" s="41">
        <f>+W176*0.9</f>
        <v>3555</v>
      </c>
      <c r="Y176" s="28"/>
      <c r="Z176" s="29">
        <f>SUBTOTAL(9,Z163:Z175)</f>
        <v>4815.0555555555557</v>
      </c>
      <c r="AA176" s="23">
        <f>+V176</f>
        <v>4.1111111111113132</v>
      </c>
      <c r="AB176" s="23">
        <f>+AC176-Z176+AA176</f>
        <v>14.055555555555657</v>
      </c>
      <c r="AC176" s="23">
        <f>ROUNDUP((Z176-AA176)/25,0)*25</f>
        <v>4825</v>
      </c>
      <c r="AD176" s="41">
        <f>+AC176*0.9</f>
        <v>4342.5</v>
      </c>
      <c r="AE176" s="28"/>
      <c r="AF176" s="29">
        <f>SUBTOTAL(9,AF163:AF175)</f>
        <v>3499.4444444444439</v>
      </c>
      <c r="AG176" s="23">
        <f>+AB176</f>
        <v>14.055555555555657</v>
      </c>
      <c r="AH176" s="23">
        <f>+AI176-AF176+AG176</f>
        <v>14.611111111111768</v>
      </c>
      <c r="AI176" s="23">
        <f>ROUNDUP((AF176-AG176)/25,0)*25</f>
        <v>3500</v>
      </c>
      <c r="AJ176" s="41">
        <f>+AI176*0.9</f>
        <v>3150</v>
      </c>
    </row>
    <row r="177" spans="1:36" outlineLevel="2">
      <c r="A177" s="39">
        <v>47</v>
      </c>
      <c r="B177" s="5" t="s">
        <v>17</v>
      </c>
      <c r="C177" s="5">
        <v>47318</v>
      </c>
      <c r="D177" s="5" t="s">
        <v>187</v>
      </c>
      <c r="E177" s="5" t="s">
        <v>19</v>
      </c>
      <c r="F177" s="6">
        <v>4707318151</v>
      </c>
      <c r="G177" s="5" t="s">
        <v>188</v>
      </c>
      <c r="H177" s="5" t="s">
        <v>189</v>
      </c>
      <c r="I177" s="5" t="s">
        <v>190</v>
      </c>
      <c r="J177" s="5" t="s">
        <v>191</v>
      </c>
      <c r="K177" s="5" t="s">
        <v>24</v>
      </c>
      <c r="L177" s="7">
        <v>23</v>
      </c>
      <c r="M177" s="7">
        <v>299</v>
      </c>
      <c r="N177" s="15">
        <v>598</v>
      </c>
      <c r="O177" s="1"/>
      <c r="P177" s="9">
        <v>403.65000000000003</v>
      </c>
      <c r="Q177" s="10">
        <v>403.65000000000003</v>
      </c>
      <c r="R177" s="11">
        <v>403.65000000000003</v>
      </c>
      <c r="S177" s="4"/>
      <c r="T177" s="14">
        <f t="shared" ref="T177:T182" si="15">+P177/0.9</f>
        <v>448.5</v>
      </c>
      <c r="U177" s="7"/>
      <c r="V177" s="7"/>
      <c r="W177" s="7"/>
      <c r="X177" s="15"/>
      <c r="Y177" s="4"/>
      <c r="Z177" s="14">
        <f t="shared" ref="Z177:Z182" si="16">+Q177/0.9</f>
        <v>448.5</v>
      </c>
      <c r="AA177" s="7"/>
      <c r="AB177" s="7"/>
      <c r="AC177" s="7"/>
      <c r="AD177" s="15"/>
      <c r="AE177" s="4"/>
      <c r="AF177" s="14">
        <f t="shared" ref="AF177:AF182" si="17">+R177/0.9</f>
        <v>448.5</v>
      </c>
      <c r="AG177" s="7"/>
      <c r="AH177" s="7"/>
      <c r="AI177" s="7"/>
      <c r="AJ177" s="15"/>
    </row>
    <row r="178" spans="1:36" outlineLevel="2">
      <c r="A178" s="39">
        <v>47</v>
      </c>
      <c r="B178" s="5" t="s">
        <v>17</v>
      </c>
      <c r="C178" s="5">
        <v>47318</v>
      </c>
      <c r="D178" s="5" t="s">
        <v>187</v>
      </c>
      <c r="E178" s="5" t="s">
        <v>19</v>
      </c>
      <c r="F178" s="6">
        <v>4707318151</v>
      </c>
      <c r="G178" s="5" t="s">
        <v>188</v>
      </c>
      <c r="H178" s="5" t="s">
        <v>189</v>
      </c>
      <c r="I178" s="5" t="s">
        <v>190</v>
      </c>
      <c r="J178" s="5" t="s">
        <v>191</v>
      </c>
      <c r="K178" s="5" t="s">
        <v>25</v>
      </c>
      <c r="L178" s="7">
        <v>92</v>
      </c>
      <c r="M178" s="7">
        <v>1104</v>
      </c>
      <c r="N178" s="15">
        <v>1104</v>
      </c>
      <c r="O178" s="1"/>
      <c r="P178" s="9">
        <v>331.2</v>
      </c>
      <c r="Q178" s="10">
        <v>1357.92</v>
      </c>
      <c r="R178" s="11">
        <v>1407.6000000000001</v>
      </c>
      <c r="S178" s="4"/>
      <c r="T178" s="14">
        <f t="shared" si="15"/>
        <v>368</v>
      </c>
      <c r="U178" s="7"/>
      <c r="V178" s="7"/>
      <c r="W178" s="7"/>
      <c r="X178" s="15"/>
      <c r="Y178" s="4"/>
      <c r="Z178" s="14">
        <f t="shared" si="16"/>
        <v>1508.8</v>
      </c>
      <c r="AA178" s="7"/>
      <c r="AB178" s="7"/>
      <c r="AC178" s="7"/>
      <c r="AD178" s="15"/>
      <c r="AE178" s="4"/>
      <c r="AF178" s="14">
        <f t="shared" si="17"/>
        <v>1564</v>
      </c>
      <c r="AG178" s="7"/>
      <c r="AH178" s="7"/>
      <c r="AI178" s="7"/>
      <c r="AJ178" s="15"/>
    </row>
    <row r="179" spans="1:36" outlineLevel="2">
      <c r="A179" s="39">
        <v>47</v>
      </c>
      <c r="B179" s="5" t="s">
        <v>17</v>
      </c>
      <c r="C179" s="5">
        <v>47318</v>
      </c>
      <c r="D179" s="5" t="s">
        <v>187</v>
      </c>
      <c r="E179" s="5" t="s">
        <v>19</v>
      </c>
      <c r="F179" s="6">
        <v>4707318151</v>
      </c>
      <c r="G179" s="5" t="s">
        <v>188</v>
      </c>
      <c r="H179" s="5" t="s">
        <v>189</v>
      </c>
      <c r="I179" s="5" t="s">
        <v>190</v>
      </c>
      <c r="J179" s="5" t="s">
        <v>191</v>
      </c>
      <c r="K179" s="5" t="s">
        <v>106</v>
      </c>
      <c r="L179" s="7">
        <v>1</v>
      </c>
      <c r="M179" s="7">
        <v>100</v>
      </c>
      <c r="N179" s="15">
        <v>100</v>
      </c>
      <c r="O179" s="1"/>
      <c r="P179" s="9">
        <v>30</v>
      </c>
      <c r="Q179" s="10">
        <v>33</v>
      </c>
      <c r="R179" s="11">
        <v>120</v>
      </c>
      <c r="S179" s="4"/>
      <c r="T179" s="14">
        <f t="shared" si="15"/>
        <v>33.333333333333336</v>
      </c>
      <c r="U179" s="7"/>
      <c r="V179" s="7"/>
      <c r="W179" s="7"/>
      <c r="X179" s="15"/>
      <c r="Y179" s="4"/>
      <c r="Z179" s="14">
        <f t="shared" si="16"/>
        <v>36.666666666666664</v>
      </c>
      <c r="AA179" s="7"/>
      <c r="AB179" s="7"/>
      <c r="AC179" s="7"/>
      <c r="AD179" s="15"/>
      <c r="AE179" s="4"/>
      <c r="AF179" s="14">
        <f t="shared" si="17"/>
        <v>133.33333333333334</v>
      </c>
      <c r="AG179" s="7"/>
      <c r="AH179" s="7"/>
      <c r="AI179" s="7"/>
      <c r="AJ179" s="15"/>
    </row>
    <row r="180" spans="1:36" outlineLevel="2">
      <c r="A180" s="39">
        <v>47</v>
      </c>
      <c r="B180" s="5" t="s">
        <v>17</v>
      </c>
      <c r="C180" s="5">
        <v>47318</v>
      </c>
      <c r="D180" s="5" t="s">
        <v>187</v>
      </c>
      <c r="E180" s="5" t="s">
        <v>19</v>
      </c>
      <c r="F180" s="6">
        <v>4707318151</v>
      </c>
      <c r="G180" s="5" t="s">
        <v>188</v>
      </c>
      <c r="H180" s="5" t="s">
        <v>189</v>
      </c>
      <c r="I180" s="5" t="s">
        <v>190</v>
      </c>
      <c r="J180" s="5" t="s">
        <v>191</v>
      </c>
      <c r="K180" s="5" t="s">
        <v>26</v>
      </c>
      <c r="L180" s="7">
        <v>33</v>
      </c>
      <c r="M180" s="7">
        <v>2836</v>
      </c>
      <c r="N180" s="15">
        <v>2836</v>
      </c>
      <c r="O180" s="1"/>
      <c r="P180" s="9">
        <v>567.20000000000005</v>
      </c>
      <c r="Q180" s="10">
        <v>482.12</v>
      </c>
      <c r="R180" s="11">
        <v>283.60000000000002</v>
      </c>
      <c r="S180" s="4"/>
      <c r="T180" s="14">
        <f t="shared" si="15"/>
        <v>630.22222222222229</v>
      </c>
      <c r="U180" s="7"/>
      <c r="V180" s="7"/>
      <c r="W180" s="7"/>
      <c r="X180" s="15"/>
      <c r="Y180" s="4"/>
      <c r="Z180" s="14">
        <f t="shared" si="16"/>
        <v>535.68888888888887</v>
      </c>
      <c r="AA180" s="7"/>
      <c r="AB180" s="7"/>
      <c r="AC180" s="7"/>
      <c r="AD180" s="15"/>
      <c r="AE180" s="4"/>
      <c r="AF180" s="14">
        <f t="shared" si="17"/>
        <v>315.11111111111114</v>
      </c>
      <c r="AG180" s="7"/>
      <c r="AH180" s="7"/>
      <c r="AI180" s="7"/>
      <c r="AJ180" s="15"/>
    </row>
    <row r="181" spans="1:36" outlineLevel="2">
      <c r="A181" s="39">
        <v>47</v>
      </c>
      <c r="B181" s="5" t="s">
        <v>17</v>
      </c>
      <c r="C181" s="5">
        <v>47318</v>
      </c>
      <c r="D181" s="5" t="s">
        <v>187</v>
      </c>
      <c r="E181" s="5" t="s">
        <v>19</v>
      </c>
      <c r="F181" s="6">
        <v>4707318151</v>
      </c>
      <c r="G181" s="5" t="s">
        <v>188</v>
      </c>
      <c r="H181" s="5" t="s">
        <v>189</v>
      </c>
      <c r="I181" s="5" t="s">
        <v>190</v>
      </c>
      <c r="J181" s="5" t="s">
        <v>191</v>
      </c>
      <c r="K181" s="5" t="s">
        <v>27</v>
      </c>
      <c r="L181" s="7">
        <v>31</v>
      </c>
      <c r="M181" s="7">
        <v>1836</v>
      </c>
      <c r="N181" s="15">
        <v>1836</v>
      </c>
      <c r="O181" s="1"/>
      <c r="P181" s="9">
        <v>367.2</v>
      </c>
      <c r="Q181" s="10">
        <v>312.12</v>
      </c>
      <c r="R181" s="11">
        <v>183.6</v>
      </c>
      <c r="S181" s="4"/>
      <c r="T181" s="14">
        <f t="shared" si="15"/>
        <v>408</v>
      </c>
      <c r="U181" s="7"/>
      <c r="V181" s="7"/>
      <c r="W181" s="7"/>
      <c r="X181" s="15"/>
      <c r="Y181" s="4"/>
      <c r="Z181" s="14">
        <f t="shared" si="16"/>
        <v>346.8</v>
      </c>
      <c r="AA181" s="7"/>
      <c r="AB181" s="7"/>
      <c r="AC181" s="7"/>
      <c r="AD181" s="15"/>
      <c r="AE181" s="4"/>
      <c r="AF181" s="14">
        <f t="shared" si="17"/>
        <v>204</v>
      </c>
      <c r="AG181" s="7"/>
      <c r="AH181" s="7"/>
      <c r="AI181" s="7"/>
      <c r="AJ181" s="15"/>
    </row>
    <row r="182" spans="1:36" outlineLevel="2">
      <c r="A182" s="39">
        <v>47</v>
      </c>
      <c r="B182" s="5" t="s">
        <v>17</v>
      </c>
      <c r="C182" s="5">
        <v>47318</v>
      </c>
      <c r="D182" s="5" t="s">
        <v>187</v>
      </c>
      <c r="E182" s="5" t="s">
        <v>19</v>
      </c>
      <c r="F182" s="6">
        <v>4707318151</v>
      </c>
      <c r="G182" s="5" t="s">
        <v>188</v>
      </c>
      <c r="H182" s="5" t="s">
        <v>189</v>
      </c>
      <c r="I182" s="5" t="s">
        <v>190</v>
      </c>
      <c r="J182" s="5" t="s">
        <v>191</v>
      </c>
      <c r="K182" s="5" t="s">
        <v>28</v>
      </c>
      <c r="L182" s="7">
        <v>1</v>
      </c>
      <c r="M182" s="7">
        <v>140</v>
      </c>
      <c r="N182" s="15">
        <v>140</v>
      </c>
      <c r="O182" s="1"/>
      <c r="P182" s="9">
        <v>42</v>
      </c>
      <c r="Q182" s="10">
        <v>172.2</v>
      </c>
      <c r="R182" s="11">
        <v>42</v>
      </c>
      <c r="S182" s="4"/>
      <c r="T182" s="14">
        <f t="shared" si="15"/>
        <v>46.666666666666664</v>
      </c>
      <c r="U182" s="7"/>
      <c r="V182" s="7"/>
      <c r="W182" s="7"/>
      <c r="X182" s="15"/>
      <c r="Y182" s="4"/>
      <c r="Z182" s="14">
        <f t="shared" si="16"/>
        <v>191.33333333333331</v>
      </c>
      <c r="AA182" s="7"/>
      <c r="AB182" s="7"/>
      <c r="AC182" s="7"/>
      <c r="AD182" s="15"/>
      <c r="AE182" s="4"/>
      <c r="AF182" s="14">
        <f t="shared" si="17"/>
        <v>46.666666666666664</v>
      </c>
      <c r="AG182" s="7"/>
      <c r="AH182" s="7"/>
      <c r="AI182" s="7"/>
      <c r="AJ182" s="15"/>
    </row>
    <row r="183" spans="1:36" s="30" customFormat="1" outlineLevel="1">
      <c r="A183" s="40">
        <v>47</v>
      </c>
      <c r="B183" s="22" t="s">
        <v>17</v>
      </c>
      <c r="C183" s="22">
        <v>47318</v>
      </c>
      <c r="D183" s="22" t="s">
        <v>187</v>
      </c>
      <c r="E183" s="22" t="s">
        <v>19</v>
      </c>
      <c r="F183" s="8">
        <v>4707318151</v>
      </c>
      <c r="G183" s="22" t="s">
        <v>188</v>
      </c>
      <c r="H183" s="22" t="s">
        <v>189</v>
      </c>
      <c r="I183" s="22" t="s">
        <v>190</v>
      </c>
      <c r="J183" s="22" t="s">
        <v>191</v>
      </c>
      <c r="K183" s="22"/>
      <c r="L183" s="23">
        <v>181</v>
      </c>
      <c r="M183" s="23">
        <v>6315</v>
      </c>
      <c r="N183" s="41">
        <v>6614</v>
      </c>
      <c r="O183" s="24"/>
      <c r="P183" s="25">
        <f>SUBTOTAL(9,P177:P182)</f>
        <v>1741.2500000000002</v>
      </c>
      <c r="Q183" s="26">
        <f>SUBTOTAL(9,Q177:Q182)</f>
        <v>2761.0099999999998</v>
      </c>
      <c r="R183" s="27">
        <f>SUBTOTAL(9,R177:R182)</f>
        <v>2440.4500000000003</v>
      </c>
      <c r="S183" s="28"/>
      <c r="T183" s="29">
        <f>SUBTOTAL(9,T177:T182)</f>
        <v>1934.7222222222224</v>
      </c>
      <c r="U183" s="23"/>
      <c r="V183" s="23">
        <f>+W183-T183+U183</f>
        <v>15.277777777777601</v>
      </c>
      <c r="W183" s="23">
        <f>ROUNDUP((T183-U183)/25,0)*25</f>
        <v>1950</v>
      </c>
      <c r="X183" s="41">
        <f>+W183*0.9</f>
        <v>1755</v>
      </c>
      <c r="Y183" s="28"/>
      <c r="Z183" s="29">
        <f>SUBTOTAL(9,Z177:Z182)</f>
        <v>3067.7888888888892</v>
      </c>
      <c r="AA183" s="23">
        <f>+V183</f>
        <v>15.277777777777601</v>
      </c>
      <c r="AB183" s="23">
        <f>+AC183-Z183+AA183</f>
        <v>22.488888888888368</v>
      </c>
      <c r="AC183" s="23">
        <f>ROUNDUP((Z183-AA183)/25,0)*25</f>
        <v>3075</v>
      </c>
      <c r="AD183" s="41">
        <f>+AC183*0.9</f>
        <v>2767.5</v>
      </c>
      <c r="AE183" s="28"/>
      <c r="AF183" s="29">
        <f>SUBTOTAL(9,AF177:AF182)</f>
        <v>2711.6111111111113</v>
      </c>
      <c r="AG183" s="23">
        <f>+AB183</f>
        <v>22.488888888888368</v>
      </c>
      <c r="AH183" s="23">
        <f>+AI183-AF183+AG183</f>
        <v>10.877777777777055</v>
      </c>
      <c r="AI183" s="23">
        <f>ROUNDUP((AF183-AG183)/25,0)*25</f>
        <v>2700</v>
      </c>
      <c r="AJ183" s="41">
        <f>+AI183*0.9</f>
        <v>2430</v>
      </c>
    </row>
    <row r="184" spans="1:36" outlineLevel="2">
      <c r="A184" s="39">
        <v>47</v>
      </c>
      <c r="B184" s="5" t="s">
        <v>17</v>
      </c>
      <c r="C184" s="5">
        <v>47545</v>
      </c>
      <c r="D184" s="5" t="s">
        <v>192</v>
      </c>
      <c r="E184" s="5" t="s">
        <v>193</v>
      </c>
      <c r="F184" s="6">
        <v>4708545166</v>
      </c>
      <c r="G184" s="5" t="s">
        <v>194</v>
      </c>
      <c r="H184" s="5" t="s">
        <v>195</v>
      </c>
      <c r="I184" s="5" t="s">
        <v>196</v>
      </c>
      <c r="J184" s="5" t="s">
        <v>197</v>
      </c>
      <c r="K184" s="5" t="s">
        <v>65</v>
      </c>
      <c r="L184" s="7">
        <v>7</v>
      </c>
      <c r="M184" s="7">
        <v>678</v>
      </c>
      <c r="N184" s="15">
        <v>678</v>
      </c>
      <c r="O184" s="1"/>
      <c r="P184" s="9">
        <v>0</v>
      </c>
      <c r="Q184" s="10">
        <v>0</v>
      </c>
      <c r="R184" s="11">
        <v>0</v>
      </c>
      <c r="S184" s="4"/>
      <c r="T184" s="14">
        <f>+P184/0.9</f>
        <v>0</v>
      </c>
      <c r="U184" s="7"/>
      <c r="V184" s="7"/>
      <c r="W184" s="7"/>
      <c r="X184" s="15"/>
      <c r="Y184" s="4"/>
      <c r="Z184" s="14">
        <f>+Q184/0.9</f>
        <v>0</v>
      </c>
      <c r="AA184" s="7"/>
      <c r="AB184" s="7"/>
      <c r="AC184" s="7"/>
      <c r="AD184" s="15"/>
      <c r="AE184" s="4"/>
      <c r="AF184" s="14">
        <f>+R184/0.9</f>
        <v>0</v>
      </c>
      <c r="AG184" s="7"/>
      <c r="AH184" s="7"/>
      <c r="AI184" s="7"/>
      <c r="AJ184" s="15"/>
    </row>
    <row r="185" spans="1:36" outlineLevel="2">
      <c r="A185" s="39">
        <v>47</v>
      </c>
      <c r="B185" s="5" t="s">
        <v>17</v>
      </c>
      <c r="C185" s="5">
        <v>47545</v>
      </c>
      <c r="D185" s="5" t="s">
        <v>192</v>
      </c>
      <c r="E185" s="5" t="s">
        <v>193</v>
      </c>
      <c r="F185" s="6">
        <v>4708545166</v>
      </c>
      <c r="G185" s="5" t="s">
        <v>194</v>
      </c>
      <c r="H185" s="5" t="s">
        <v>195</v>
      </c>
      <c r="I185" s="5" t="s">
        <v>196</v>
      </c>
      <c r="J185" s="5" t="s">
        <v>197</v>
      </c>
      <c r="K185" s="5" t="s">
        <v>26</v>
      </c>
      <c r="L185" s="7">
        <v>5</v>
      </c>
      <c r="M185" s="7">
        <v>510</v>
      </c>
      <c r="N185" s="15">
        <v>510</v>
      </c>
      <c r="O185" s="1"/>
      <c r="P185" s="9">
        <v>102</v>
      </c>
      <c r="Q185" s="10">
        <v>86.699999999999989</v>
      </c>
      <c r="R185" s="11">
        <v>51</v>
      </c>
      <c r="S185" s="4"/>
      <c r="T185" s="14">
        <f>+P185/0.9</f>
        <v>113.33333333333333</v>
      </c>
      <c r="U185" s="7"/>
      <c r="V185" s="7"/>
      <c r="W185" s="7"/>
      <c r="X185" s="15"/>
      <c r="Y185" s="4"/>
      <c r="Z185" s="14">
        <f>+Q185/0.9</f>
        <v>96.333333333333314</v>
      </c>
      <c r="AA185" s="7"/>
      <c r="AB185" s="7"/>
      <c r="AC185" s="7"/>
      <c r="AD185" s="15"/>
      <c r="AE185" s="4"/>
      <c r="AF185" s="14">
        <f>+R185/0.9</f>
        <v>56.666666666666664</v>
      </c>
      <c r="AG185" s="7"/>
      <c r="AH185" s="7"/>
      <c r="AI185" s="7"/>
      <c r="AJ185" s="15"/>
    </row>
    <row r="186" spans="1:36" outlineLevel="2">
      <c r="A186" s="39">
        <v>47</v>
      </c>
      <c r="B186" s="5" t="s">
        <v>17</v>
      </c>
      <c r="C186" s="5">
        <v>47545</v>
      </c>
      <c r="D186" s="5" t="s">
        <v>192</v>
      </c>
      <c r="E186" s="5" t="s">
        <v>193</v>
      </c>
      <c r="F186" s="6">
        <v>4708545166</v>
      </c>
      <c r="G186" s="5" t="s">
        <v>194</v>
      </c>
      <c r="H186" s="5" t="s">
        <v>195</v>
      </c>
      <c r="I186" s="5" t="s">
        <v>196</v>
      </c>
      <c r="J186" s="5" t="s">
        <v>197</v>
      </c>
      <c r="K186" s="5" t="s">
        <v>27</v>
      </c>
      <c r="L186" s="7">
        <v>22</v>
      </c>
      <c r="M186" s="7">
        <v>2659</v>
      </c>
      <c r="N186" s="15">
        <v>2659</v>
      </c>
      <c r="O186" s="1"/>
      <c r="P186" s="9">
        <v>531.79999999999995</v>
      </c>
      <c r="Q186" s="10">
        <v>452.03</v>
      </c>
      <c r="R186" s="11">
        <v>265.89999999999998</v>
      </c>
      <c r="S186" s="4"/>
      <c r="T186" s="14">
        <f>+P186/0.9</f>
        <v>590.8888888888888</v>
      </c>
      <c r="U186" s="7"/>
      <c r="V186" s="7"/>
      <c r="W186" s="7"/>
      <c r="X186" s="15"/>
      <c r="Y186" s="4"/>
      <c r="Z186" s="14">
        <f>+Q186/0.9</f>
        <v>502.25555555555553</v>
      </c>
      <c r="AA186" s="7"/>
      <c r="AB186" s="7"/>
      <c r="AC186" s="7"/>
      <c r="AD186" s="15"/>
      <c r="AE186" s="4"/>
      <c r="AF186" s="14">
        <f>+R186/0.9</f>
        <v>295.4444444444444</v>
      </c>
      <c r="AG186" s="7"/>
      <c r="AH186" s="7"/>
      <c r="AI186" s="7"/>
      <c r="AJ186" s="15"/>
    </row>
    <row r="187" spans="1:36" s="30" customFormat="1" outlineLevel="1">
      <c r="A187" s="40">
        <v>47</v>
      </c>
      <c r="B187" s="22" t="s">
        <v>17</v>
      </c>
      <c r="C187" s="22">
        <v>47545</v>
      </c>
      <c r="D187" s="22" t="s">
        <v>192</v>
      </c>
      <c r="E187" s="22" t="s">
        <v>193</v>
      </c>
      <c r="F187" s="8">
        <v>4708545166</v>
      </c>
      <c r="G187" s="22" t="s">
        <v>194</v>
      </c>
      <c r="H187" s="22" t="s">
        <v>195</v>
      </c>
      <c r="I187" s="22" t="s">
        <v>196</v>
      </c>
      <c r="J187" s="22" t="s">
        <v>197</v>
      </c>
      <c r="K187" s="22"/>
      <c r="L187" s="23">
        <v>34</v>
      </c>
      <c r="M187" s="23">
        <v>3847</v>
      </c>
      <c r="N187" s="41">
        <v>3847</v>
      </c>
      <c r="O187" s="24"/>
      <c r="P187" s="25">
        <f>SUBTOTAL(9,P184:P186)</f>
        <v>633.79999999999995</v>
      </c>
      <c r="Q187" s="26">
        <f>SUBTOTAL(9,Q184:Q186)</f>
        <v>538.73</v>
      </c>
      <c r="R187" s="27">
        <f>SUBTOTAL(9,R184:R186)</f>
        <v>316.89999999999998</v>
      </c>
      <c r="S187" s="28"/>
      <c r="T187" s="29">
        <f>SUBTOTAL(9,T184:T186)</f>
        <v>704.22222222222217</v>
      </c>
      <c r="U187" s="23"/>
      <c r="V187" s="23">
        <f>+W187-T187+U187</f>
        <v>20.777777777777828</v>
      </c>
      <c r="W187" s="23">
        <f>ROUNDUP((T187-U187)/25,0)*25</f>
        <v>725</v>
      </c>
      <c r="X187" s="41">
        <f>+W187*0.9</f>
        <v>652.5</v>
      </c>
      <c r="Y187" s="28"/>
      <c r="Z187" s="29">
        <f>SUBTOTAL(9,Z184:Z186)</f>
        <v>598.58888888888885</v>
      </c>
      <c r="AA187" s="23">
        <f>+V187</f>
        <v>20.777777777777828</v>
      </c>
      <c r="AB187" s="23">
        <f>+AC187-Z187+AA187</f>
        <v>22.188888888888982</v>
      </c>
      <c r="AC187" s="23">
        <f>ROUNDUP((Z187-AA187)/25,0)*25</f>
        <v>600</v>
      </c>
      <c r="AD187" s="41">
        <f>+AC187*0.9</f>
        <v>540</v>
      </c>
      <c r="AE187" s="28"/>
      <c r="AF187" s="29">
        <f>SUBTOTAL(9,AF184:AF186)</f>
        <v>352.11111111111109</v>
      </c>
      <c r="AG187" s="23">
        <f>+AB187</f>
        <v>22.188888888888982</v>
      </c>
      <c r="AH187" s="23">
        <f>+AI187-AF187+AG187</f>
        <v>20.077777777777897</v>
      </c>
      <c r="AI187" s="23">
        <f>ROUNDUP((AF187-AG187)/25,0)*25</f>
        <v>350</v>
      </c>
      <c r="AJ187" s="41">
        <f>+AI187*0.9</f>
        <v>315</v>
      </c>
    </row>
    <row r="188" spans="1:36" outlineLevel="2">
      <c r="A188" s="39">
        <v>47</v>
      </c>
      <c r="B188" s="5" t="s">
        <v>17</v>
      </c>
      <c r="C188" s="5">
        <v>47703</v>
      </c>
      <c r="D188" s="5" t="s">
        <v>198</v>
      </c>
      <c r="E188" s="5" t="s">
        <v>193</v>
      </c>
      <c r="F188" s="6">
        <v>4708703267</v>
      </c>
      <c r="G188" s="5" t="s">
        <v>199</v>
      </c>
      <c r="H188" s="5" t="s">
        <v>200</v>
      </c>
      <c r="I188" s="5" t="s">
        <v>201</v>
      </c>
      <c r="J188" s="5" t="s">
        <v>202</v>
      </c>
      <c r="K188" s="5" t="s">
        <v>65</v>
      </c>
      <c r="L188" s="7">
        <v>5</v>
      </c>
      <c r="M188" s="7">
        <v>580</v>
      </c>
      <c r="N188" s="15">
        <v>580</v>
      </c>
      <c r="O188" s="1"/>
      <c r="P188" s="9">
        <v>0</v>
      </c>
      <c r="Q188" s="10">
        <v>0</v>
      </c>
      <c r="R188" s="11">
        <v>0</v>
      </c>
      <c r="S188" s="4"/>
      <c r="T188" s="14">
        <f>+P188/0.9</f>
        <v>0</v>
      </c>
      <c r="U188" s="7"/>
      <c r="V188" s="7"/>
      <c r="W188" s="7"/>
      <c r="X188" s="15"/>
      <c r="Y188" s="4"/>
      <c r="Z188" s="14">
        <f>+Q188/0.9</f>
        <v>0</v>
      </c>
      <c r="AA188" s="7"/>
      <c r="AB188" s="7"/>
      <c r="AC188" s="7"/>
      <c r="AD188" s="15"/>
      <c r="AE188" s="4"/>
      <c r="AF188" s="14">
        <f>+R188/0.9</f>
        <v>0</v>
      </c>
      <c r="AG188" s="7"/>
      <c r="AH188" s="7"/>
      <c r="AI188" s="7"/>
      <c r="AJ188" s="15"/>
    </row>
    <row r="189" spans="1:36" outlineLevel="2">
      <c r="A189" s="39">
        <v>47</v>
      </c>
      <c r="B189" s="5" t="s">
        <v>17</v>
      </c>
      <c r="C189" s="5">
        <v>47703</v>
      </c>
      <c r="D189" s="5" t="s">
        <v>198</v>
      </c>
      <c r="E189" s="5" t="s">
        <v>193</v>
      </c>
      <c r="F189" s="6">
        <v>4708703267</v>
      </c>
      <c r="G189" s="5" t="s">
        <v>199</v>
      </c>
      <c r="H189" s="5" t="s">
        <v>200</v>
      </c>
      <c r="I189" s="5" t="s">
        <v>201</v>
      </c>
      <c r="J189" s="5" t="s">
        <v>202</v>
      </c>
      <c r="K189" s="5" t="s">
        <v>26</v>
      </c>
      <c r="L189" s="7">
        <v>10</v>
      </c>
      <c r="M189" s="7">
        <v>1158</v>
      </c>
      <c r="N189" s="15">
        <v>1158</v>
      </c>
      <c r="O189" s="1"/>
      <c r="P189" s="9">
        <v>231.6</v>
      </c>
      <c r="Q189" s="10">
        <v>196.86</v>
      </c>
      <c r="R189" s="11">
        <v>115.8</v>
      </c>
      <c r="S189" s="4"/>
      <c r="T189" s="14">
        <f>+P189/0.9</f>
        <v>257.33333333333331</v>
      </c>
      <c r="U189" s="7"/>
      <c r="V189" s="7"/>
      <c r="W189" s="7"/>
      <c r="X189" s="15"/>
      <c r="Y189" s="4"/>
      <c r="Z189" s="14">
        <f>+Q189/0.9</f>
        <v>218.73333333333335</v>
      </c>
      <c r="AA189" s="7"/>
      <c r="AB189" s="7"/>
      <c r="AC189" s="7"/>
      <c r="AD189" s="15"/>
      <c r="AE189" s="4"/>
      <c r="AF189" s="14">
        <f>+R189/0.9</f>
        <v>128.66666666666666</v>
      </c>
      <c r="AG189" s="7"/>
      <c r="AH189" s="7"/>
      <c r="AI189" s="7"/>
      <c r="AJ189" s="15"/>
    </row>
    <row r="190" spans="1:36" outlineLevel="2">
      <c r="A190" s="39">
        <v>47</v>
      </c>
      <c r="B190" s="5" t="s">
        <v>17</v>
      </c>
      <c r="C190" s="5">
        <v>47703</v>
      </c>
      <c r="D190" s="5" t="s">
        <v>198</v>
      </c>
      <c r="E190" s="5" t="s">
        <v>193</v>
      </c>
      <c r="F190" s="6">
        <v>4708703267</v>
      </c>
      <c r="G190" s="5" t="s">
        <v>199</v>
      </c>
      <c r="H190" s="5" t="s">
        <v>200</v>
      </c>
      <c r="I190" s="5" t="s">
        <v>201</v>
      </c>
      <c r="J190" s="5" t="s">
        <v>202</v>
      </c>
      <c r="K190" s="5" t="s">
        <v>27</v>
      </c>
      <c r="L190" s="7">
        <v>16</v>
      </c>
      <c r="M190" s="7">
        <v>1027</v>
      </c>
      <c r="N190" s="15">
        <v>1027</v>
      </c>
      <c r="O190" s="1"/>
      <c r="P190" s="9">
        <v>205.39999999999998</v>
      </c>
      <c r="Q190" s="10">
        <v>174.59</v>
      </c>
      <c r="R190" s="11">
        <v>102.69999999999999</v>
      </c>
      <c r="S190" s="4"/>
      <c r="T190" s="14">
        <f>+P190/0.9</f>
        <v>228.2222222222222</v>
      </c>
      <c r="U190" s="7"/>
      <c r="V190" s="7"/>
      <c r="W190" s="7"/>
      <c r="X190" s="15"/>
      <c r="Y190" s="4"/>
      <c r="Z190" s="14">
        <f>+Q190/0.9</f>
        <v>193.98888888888888</v>
      </c>
      <c r="AA190" s="7"/>
      <c r="AB190" s="7"/>
      <c r="AC190" s="7"/>
      <c r="AD190" s="15"/>
      <c r="AE190" s="4"/>
      <c r="AF190" s="14">
        <f>+R190/0.9</f>
        <v>114.1111111111111</v>
      </c>
      <c r="AG190" s="7"/>
      <c r="AH190" s="7"/>
      <c r="AI190" s="7"/>
      <c r="AJ190" s="15"/>
    </row>
    <row r="191" spans="1:36" s="30" customFormat="1" outlineLevel="1">
      <c r="A191" s="40">
        <v>47</v>
      </c>
      <c r="B191" s="22" t="s">
        <v>17</v>
      </c>
      <c r="C191" s="22">
        <v>47703</v>
      </c>
      <c r="D191" s="22" t="s">
        <v>198</v>
      </c>
      <c r="E191" s="22" t="s">
        <v>193</v>
      </c>
      <c r="F191" s="8">
        <v>4708703267</v>
      </c>
      <c r="G191" s="22" t="s">
        <v>199</v>
      </c>
      <c r="H191" s="22" t="s">
        <v>200</v>
      </c>
      <c r="I191" s="22" t="s">
        <v>201</v>
      </c>
      <c r="J191" s="22" t="s">
        <v>202</v>
      </c>
      <c r="K191" s="22"/>
      <c r="L191" s="23">
        <v>31</v>
      </c>
      <c r="M191" s="23">
        <v>2765</v>
      </c>
      <c r="N191" s="41">
        <v>2765</v>
      </c>
      <c r="O191" s="24"/>
      <c r="P191" s="25">
        <f>SUBTOTAL(9,P188:P190)</f>
        <v>437</v>
      </c>
      <c r="Q191" s="26">
        <f>SUBTOTAL(9,Q188:Q190)</f>
        <v>371.45000000000005</v>
      </c>
      <c r="R191" s="27">
        <f>SUBTOTAL(9,R188:R190)</f>
        <v>218.5</v>
      </c>
      <c r="S191" s="28"/>
      <c r="T191" s="29">
        <f>SUBTOTAL(9,T188:T190)</f>
        <v>485.55555555555554</v>
      </c>
      <c r="U191" s="23"/>
      <c r="V191" s="23">
        <f>+W191-T191+U191</f>
        <v>14.444444444444457</v>
      </c>
      <c r="W191" s="23">
        <f>ROUNDUP((T191-U191)/25,0)*25</f>
        <v>500</v>
      </c>
      <c r="X191" s="41">
        <f>+W191*0.9</f>
        <v>450</v>
      </c>
      <c r="Y191" s="28"/>
      <c r="Z191" s="29">
        <f>SUBTOTAL(9,Z188:Z190)</f>
        <v>412.72222222222223</v>
      </c>
      <c r="AA191" s="23">
        <f>+V191</f>
        <v>14.444444444444457</v>
      </c>
      <c r="AB191" s="23">
        <f>+AC191-Z191+AA191</f>
        <v>1.7222222222222285</v>
      </c>
      <c r="AC191" s="23">
        <f>ROUNDUP((Z191-AA191)/25,0)*25</f>
        <v>400</v>
      </c>
      <c r="AD191" s="41">
        <f>+AC191*0.9</f>
        <v>360</v>
      </c>
      <c r="AE191" s="28"/>
      <c r="AF191" s="29">
        <f>SUBTOTAL(9,AF188:AF190)</f>
        <v>242.77777777777777</v>
      </c>
      <c r="AG191" s="23">
        <f>+AB191</f>
        <v>1.7222222222222285</v>
      </c>
      <c r="AH191" s="23">
        <f>+AI191-AF191+AG191</f>
        <v>8.9444444444444571</v>
      </c>
      <c r="AI191" s="23">
        <f>ROUNDUP((AF191-AG191)/25,0)*25</f>
        <v>250</v>
      </c>
      <c r="AJ191" s="41">
        <f>+AI191*0.9</f>
        <v>225</v>
      </c>
    </row>
    <row r="192" spans="1:36" outlineLevel="2">
      <c r="A192" s="39">
        <v>47</v>
      </c>
      <c r="B192" s="5" t="s">
        <v>17</v>
      </c>
      <c r="C192" s="5">
        <v>47707</v>
      </c>
      <c r="D192" s="5" t="s">
        <v>203</v>
      </c>
      <c r="E192" s="5" t="s">
        <v>193</v>
      </c>
      <c r="F192" s="6">
        <v>4708707267</v>
      </c>
      <c r="G192" s="5" t="s">
        <v>204</v>
      </c>
      <c r="H192" s="5" t="s">
        <v>205</v>
      </c>
      <c r="I192" s="5" t="s">
        <v>206</v>
      </c>
      <c r="J192" s="5" t="s">
        <v>207</v>
      </c>
      <c r="K192" s="5" t="s">
        <v>25</v>
      </c>
      <c r="L192" s="7">
        <v>11</v>
      </c>
      <c r="M192" s="7">
        <v>132</v>
      </c>
      <c r="N192" s="15">
        <v>132</v>
      </c>
      <c r="O192" s="1"/>
      <c r="P192" s="9">
        <v>39.6</v>
      </c>
      <c r="Q192" s="10">
        <v>162.36000000000001</v>
      </c>
      <c r="R192" s="11">
        <v>168.29999999999998</v>
      </c>
      <c r="S192" s="4"/>
      <c r="T192" s="14">
        <f>+P192/0.9</f>
        <v>44</v>
      </c>
      <c r="U192" s="7"/>
      <c r="V192" s="7"/>
      <c r="W192" s="7"/>
      <c r="X192" s="15"/>
      <c r="Y192" s="4"/>
      <c r="Z192" s="14">
        <f>+Q192/0.9</f>
        <v>180.4</v>
      </c>
      <c r="AA192" s="7"/>
      <c r="AB192" s="7"/>
      <c r="AC192" s="7"/>
      <c r="AD192" s="15"/>
      <c r="AE192" s="4"/>
      <c r="AF192" s="14">
        <f>+R192/0.9</f>
        <v>186.99999999999997</v>
      </c>
      <c r="AG192" s="7"/>
      <c r="AH192" s="7"/>
      <c r="AI192" s="7"/>
      <c r="AJ192" s="15"/>
    </row>
    <row r="193" spans="1:36" s="30" customFormat="1" outlineLevel="1">
      <c r="A193" s="40">
        <v>47</v>
      </c>
      <c r="B193" s="22" t="s">
        <v>17</v>
      </c>
      <c r="C193" s="22">
        <v>47707</v>
      </c>
      <c r="D193" s="22" t="s">
        <v>203</v>
      </c>
      <c r="E193" s="22" t="s">
        <v>193</v>
      </c>
      <c r="F193" s="8">
        <v>4708707267</v>
      </c>
      <c r="G193" s="22" t="s">
        <v>204</v>
      </c>
      <c r="H193" s="22" t="s">
        <v>205</v>
      </c>
      <c r="I193" s="22" t="s">
        <v>206</v>
      </c>
      <c r="J193" s="22" t="s">
        <v>207</v>
      </c>
      <c r="K193" s="22"/>
      <c r="L193" s="23">
        <v>11</v>
      </c>
      <c r="M193" s="23">
        <v>132</v>
      </c>
      <c r="N193" s="41">
        <v>132</v>
      </c>
      <c r="O193" s="24"/>
      <c r="P193" s="25">
        <f>SUBTOTAL(9,P192:P192)</f>
        <v>39.6</v>
      </c>
      <c r="Q193" s="26">
        <f>SUBTOTAL(9,Q192:Q192)</f>
        <v>162.36000000000001</v>
      </c>
      <c r="R193" s="27">
        <f>SUBTOTAL(9,R192:R192)</f>
        <v>168.29999999999998</v>
      </c>
      <c r="S193" s="28"/>
      <c r="T193" s="29">
        <f>SUBTOTAL(9,T192:T192)</f>
        <v>44</v>
      </c>
      <c r="U193" s="23"/>
      <c r="V193" s="23">
        <f>+W193-T193+U193</f>
        <v>6</v>
      </c>
      <c r="W193" s="23">
        <f>ROUNDUP((T193-U193)/25,0)*25</f>
        <v>50</v>
      </c>
      <c r="X193" s="41">
        <f>+W193*0.9</f>
        <v>45</v>
      </c>
      <c r="Y193" s="28"/>
      <c r="Z193" s="29">
        <f>SUBTOTAL(9,Z192:Z192)</f>
        <v>180.4</v>
      </c>
      <c r="AA193" s="23">
        <f>+V193</f>
        <v>6</v>
      </c>
      <c r="AB193" s="23">
        <f>+AC193-Z193+AA193</f>
        <v>0.59999999999999432</v>
      </c>
      <c r="AC193" s="23">
        <f>ROUNDUP((Z193-AA193)/25,0)*25</f>
        <v>175</v>
      </c>
      <c r="AD193" s="41">
        <f>+AC193*0.9</f>
        <v>157.5</v>
      </c>
      <c r="AE193" s="28"/>
      <c r="AF193" s="29">
        <f>SUBTOTAL(9,AF192:AF192)</f>
        <v>186.99999999999997</v>
      </c>
      <c r="AG193" s="23">
        <f>+AB193</f>
        <v>0.59999999999999432</v>
      </c>
      <c r="AH193" s="23">
        <f>+AI193-AF193+AG193</f>
        <v>13.600000000000023</v>
      </c>
      <c r="AI193" s="23">
        <f>ROUNDUP((AF193-AG193)/25,0)*25</f>
        <v>200</v>
      </c>
      <c r="AJ193" s="41">
        <f>+AI193*0.9</f>
        <v>180</v>
      </c>
    </row>
    <row r="194" spans="1:36" outlineLevel="2">
      <c r="A194" s="39">
        <v>47</v>
      </c>
      <c r="B194" s="5" t="s">
        <v>17</v>
      </c>
      <c r="C194" s="5">
        <v>47720</v>
      </c>
      <c r="D194" s="5" t="s">
        <v>208</v>
      </c>
      <c r="E194" s="5" t="s">
        <v>193</v>
      </c>
      <c r="F194" s="6">
        <v>4708720285</v>
      </c>
      <c r="G194" s="5" t="s">
        <v>146</v>
      </c>
      <c r="H194" s="5" t="s">
        <v>209</v>
      </c>
      <c r="I194" s="5" t="s">
        <v>210</v>
      </c>
      <c r="J194" s="5" t="s">
        <v>211</v>
      </c>
      <c r="K194" s="5" t="s">
        <v>65</v>
      </c>
      <c r="L194" s="7">
        <v>6</v>
      </c>
      <c r="M194" s="7">
        <v>669</v>
      </c>
      <c r="N194" s="15">
        <v>669</v>
      </c>
      <c r="O194" s="1"/>
      <c r="P194" s="9">
        <v>0</v>
      </c>
      <c r="Q194" s="10">
        <v>0</v>
      </c>
      <c r="R194" s="11">
        <v>0</v>
      </c>
      <c r="S194" s="4"/>
      <c r="T194" s="14">
        <f>+P194/0.9</f>
        <v>0</v>
      </c>
      <c r="U194" s="7"/>
      <c r="V194" s="7"/>
      <c r="W194" s="7"/>
      <c r="X194" s="15"/>
      <c r="Y194" s="4"/>
      <c r="Z194" s="14">
        <f>+Q194/0.9</f>
        <v>0</v>
      </c>
      <c r="AA194" s="7"/>
      <c r="AB194" s="7"/>
      <c r="AC194" s="7"/>
      <c r="AD194" s="15"/>
      <c r="AE194" s="4"/>
      <c r="AF194" s="14">
        <f>+R194/0.9</f>
        <v>0</v>
      </c>
      <c r="AG194" s="7"/>
      <c r="AH194" s="7"/>
      <c r="AI194" s="7"/>
      <c r="AJ194" s="15"/>
    </row>
    <row r="195" spans="1:36" outlineLevel="2">
      <c r="A195" s="39">
        <v>47</v>
      </c>
      <c r="B195" s="5" t="s">
        <v>17</v>
      </c>
      <c r="C195" s="5">
        <v>47720</v>
      </c>
      <c r="D195" s="5" t="s">
        <v>208</v>
      </c>
      <c r="E195" s="5" t="s">
        <v>193</v>
      </c>
      <c r="F195" s="6">
        <v>4708720285</v>
      </c>
      <c r="G195" s="5" t="s">
        <v>146</v>
      </c>
      <c r="H195" s="5" t="s">
        <v>209</v>
      </c>
      <c r="I195" s="5" t="s">
        <v>210</v>
      </c>
      <c r="J195" s="5" t="s">
        <v>211</v>
      </c>
      <c r="K195" s="5" t="s">
        <v>26</v>
      </c>
      <c r="L195" s="7">
        <v>5</v>
      </c>
      <c r="M195" s="7">
        <v>474</v>
      </c>
      <c r="N195" s="15">
        <v>474</v>
      </c>
      <c r="O195" s="1"/>
      <c r="P195" s="9">
        <v>94.800000000000011</v>
      </c>
      <c r="Q195" s="10">
        <v>80.58</v>
      </c>
      <c r="R195" s="11">
        <v>47.400000000000006</v>
      </c>
      <c r="S195" s="4"/>
      <c r="T195" s="14">
        <f>+P195/0.9</f>
        <v>105.33333333333334</v>
      </c>
      <c r="U195" s="7"/>
      <c r="V195" s="7"/>
      <c r="W195" s="7"/>
      <c r="X195" s="15"/>
      <c r="Y195" s="4"/>
      <c r="Z195" s="14">
        <f>+Q195/0.9</f>
        <v>89.533333333333331</v>
      </c>
      <c r="AA195" s="7"/>
      <c r="AB195" s="7"/>
      <c r="AC195" s="7"/>
      <c r="AD195" s="15"/>
      <c r="AE195" s="4"/>
      <c r="AF195" s="14">
        <f>+R195/0.9</f>
        <v>52.666666666666671</v>
      </c>
      <c r="AG195" s="7"/>
      <c r="AH195" s="7"/>
      <c r="AI195" s="7"/>
      <c r="AJ195" s="15"/>
    </row>
    <row r="196" spans="1:36" outlineLevel="2">
      <c r="A196" s="39">
        <v>47</v>
      </c>
      <c r="B196" s="5" t="s">
        <v>17</v>
      </c>
      <c r="C196" s="5">
        <v>47720</v>
      </c>
      <c r="D196" s="5" t="s">
        <v>208</v>
      </c>
      <c r="E196" s="5" t="s">
        <v>193</v>
      </c>
      <c r="F196" s="6">
        <v>4708720285</v>
      </c>
      <c r="G196" s="5" t="s">
        <v>146</v>
      </c>
      <c r="H196" s="5" t="s">
        <v>209</v>
      </c>
      <c r="I196" s="5" t="s">
        <v>210</v>
      </c>
      <c r="J196" s="5" t="s">
        <v>211</v>
      </c>
      <c r="K196" s="5" t="s">
        <v>27</v>
      </c>
      <c r="L196" s="7">
        <v>10</v>
      </c>
      <c r="M196" s="7">
        <v>1597</v>
      </c>
      <c r="N196" s="15">
        <v>1597</v>
      </c>
      <c r="O196" s="1"/>
      <c r="P196" s="9">
        <v>319.40000000000003</v>
      </c>
      <c r="Q196" s="10">
        <v>271.49</v>
      </c>
      <c r="R196" s="11">
        <v>159.70000000000002</v>
      </c>
      <c r="S196" s="4"/>
      <c r="T196" s="14">
        <f>+P196/0.9</f>
        <v>354.88888888888891</v>
      </c>
      <c r="U196" s="7"/>
      <c r="V196" s="7"/>
      <c r="W196" s="7"/>
      <c r="X196" s="15"/>
      <c r="Y196" s="4"/>
      <c r="Z196" s="14">
        <f>+Q196/0.9</f>
        <v>301.65555555555557</v>
      </c>
      <c r="AA196" s="7"/>
      <c r="AB196" s="7"/>
      <c r="AC196" s="7"/>
      <c r="AD196" s="15"/>
      <c r="AE196" s="4"/>
      <c r="AF196" s="14">
        <f>+R196/0.9</f>
        <v>177.44444444444446</v>
      </c>
      <c r="AG196" s="7"/>
      <c r="AH196" s="7"/>
      <c r="AI196" s="7"/>
      <c r="AJ196" s="15"/>
    </row>
    <row r="197" spans="1:36" s="30" customFormat="1" ht="15.75" outlineLevel="1" thickBot="1">
      <c r="A197" s="42">
        <v>47</v>
      </c>
      <c r="B197" s="43" t="s">
        <v>17</v>
      </c>
      <c r="C197" s="43">
        <v>47720</v>
      </c>
      <c r="D197" s="43" t="s">
        <v>208</v>
      </c>
      <c r="E197" s="43" t="s">
        <v>193</v>
      </c>
      <c r="F197" s="44">
        <v>4708720285</v>
      </c>
      <c r="G197" s="43" t="s">
        <v>146</v>
      </c>
      <c r="H197" s="43" t="s">
        <v>209</v>
      </c>
      <c r="I197" s="43" t="s">
        <v>210</v>
      </c>
      <c r="J197" s="43" t="s">
        <v>211</v>
      </c>
      <c r="K197" s="43"/>
      <c r="L197" s="35">
        <v>21</v>
      </c>
      <c r="M197" s="35">
        <v>2740</v>
      </c>
      <c r="N197" s="45">
        <v>2740</v>
      </c>
      <c r="O197" s="24"/>
      <c r="P197" s="31">
        <f>SUBTOTAL(9,P194:P196)</f>
        <v>414.20000000000005</v>
      </c>
      <c r="Q197" s="32">
        <f>SUBTOTAL(9,Q194:Q196)</f>
        <v>352.07</v>
      </c>
      <c r="R197" s="33">
        <f>SUBTOTAL(9,R194:R196)</f>
        <v>207.10000000000002</v>
      </c>
      <c r="S197" s="28"/>
      <c r="T197" s="34">
        <f>SUBTOTAL(9,T194:T196)</f>
        <v>460.22222222222229</v>
      </c>
      <c r="U197" s="35"/>
      <c r="V197" s="35">
        <f>+W197-T197+U197</f>
        <v>14.777777777777715</v>
      </c>
      <c r="W197" s="35">
        <f>ROUNDUP((T197-U197)/25,0)*25</f>
        <v>475</v>
      </c>
      <c r="X197" s="45">
        <f t="shared" ref="X197" si="18">+W197*0.9</f>
        <v>427.5</v>
      </c>
      <c r="Y197" s="28"/>
      <c r="Z197" s="34">
        <f>SUBTOTAL(9,Z194:Z196)</f>
        <v>391.18888888888887</v>
      </c>
      <c r="AA197" s="35">
        <f>+V197</f>
        <v>14.777777777777715</v>
      </c>
      <c r="AB197" s="35">
        <f t="shared" ref="AB197" si="19">+AC197-Z197+AA197</f>
        <v>23.588888888888846</v>
      </c>
      <c r="AC197" s="35">
        <f t="shared" ref="AC197" si="20">ROUNDUP((Z197-AA197)/25,0)*25</f>
        <v>400</v>
      </c>
      <c r="AD197" s="45">
        <f t="shared" ref="AD197" si="21">+AC197*0.9</f>
        <v>360</v>
      </c>
      <c r="AE197" s="28"/>
      <c r="AF197" s="34">
        <f>SUBTOTAL(9,AF194:AF196)</f>
        <v>230.11111111111114</v>
      </c>
      <c r="AG197" s="35">
        <f>+AB197</f>
        <v>23.588888888888846</v>
      </c>
      <c r="AH197" s="35">
        <f t="shared" ref="AH197" si="22">+AI197-AF197+AG197</f>
        <v>18.477777777777703</v>
      </c>
      <c r="AI197" s="35">
        <f t="shared" ref="AI197" si="23">ROUNDUP((AF197-AG197)/25,0)*25</f>
        <v>225</v>
      </c>
      <c r="AJ197" s="45">
        <f t="shared" ref="AJ197" si="24">+AI197*0.9</f>
        <v>202.5</v>
      </c>
    </row>
    <row r="200" spans="1:36" ht="19.5" thickBot="1">
      <c r="A200" s="92" t="s">
        <v>977</v>
      </c>
    </row>
    <row r="201" spans="1:36" ht="45">
      <c r="A201" s="61" t="s">
        <v>0</v>
      </c>
      <c r="B201" s="62" t="s">
        <v>1</v>
      </c>
      <c r="C201" s="62" t="s">
        <v>2</v>
      </c>
      <c r="D201" s="62" t="s">
        <v>3</v>
      </c>
      <c r="E201" s="62" t="s">
        <v>4</v>
      </c>
      <c r="F201" s="63" t="s">
        <v>5</v>
      </c>
      <c r="G201" s="62" t="s">
        <v>6</v>
      </c>
      <c r="H201" s="62" t="s">
        <v>7</v>
      </c>
      <c r="I201" s="62" t="s">
        <v>8</v>
      </c>
      <c r="J201" s="62" t="s">
        <v>9</v>
      </c>
      <c r="K201" s="62" t="s">
        <v>10</v>
      </c>
      <c r="L201" s="64" t="s">
        <v>11</v>
      </c>
      <c r="M201" s="64" t="s">
        <v>12</v>
      </c>
      <c r="N201" s="64" t="s">
        <v>13</v>
      </c>
      <c r="O201" s="65" t="s">
        <v>237</v>
      </c>
      <c r="Y201"/>
      <c r="Z201"/>
      <c r="AA201"/>
      <c r="AB201"/>
      <c r="AC201"/>
      <c r="AD201"/>
      <c r="AE201"/>
      <c r="AF201"/>
      <c r="AG201"/>
      <c r="AH201"/>
      <c r="AI201"/>
      <c r="AJ201"/>
    </row>
    <row r="202" spans="1:36" outlineLevel="2">
      <c r="A202" s="66" t="s">
        <v>238</v>
      </c>
      <c r="B202" s="67" t="s">
        <v>17</v>
      </c>
      <c r="C202" s="67">
        <v>47001</v>
      </c>
      <c r="D202" s="67" t="s">
        <v>29</v>
      </c>
      <c r="E202" s="67" t="s">
        <v>30</v>
      </c>
      <c r="F202" s="68">
        <v>4701001304</v>
      </c>
      <c r="G202" s="67" t="s">
        <v>317</v>
      </c>
      <c r="H202" s="67" t="s">
        <v>318</v>
      </c>
      <c r="I202" s="67" t="s">
        <v>319</v>
      </c>
      <c r="J202" s="67" t="s">
        <v>320</v>
      </c>
      <c r="K202" s="67" t="s">
        <v>24</v>
      </c>
      <c r="L202" s="69">
        <v>6</v>
      </c>
      <c r="M202" s="69">
        <v>78</v>
      </c>
      <c r="N202" s="69">
        <v>156</v>
      </c>
      <c r="O202" s="70"/>
      <c r="Y202"/>
      <c r="Z202"/>
      <c r="AA202"/>
      <c r="AB202"/>
      <c r="AC202"/>
      <c r="AD202"/>
      <c r="AE202"/>
      <c r="AF202"/>
      <c r="AG202"/>
      <c r="AH202"/>
      <c r="AI202"/>
      <c r="AJ202"/>
    </row>
    <row r="203" spans="1:36" outlineLevel="2">
      <c r="A203" s="66" t="s">
        <v>238</v>
      </c>
      <c r="B203" s="67" t="s">
        <v>17</v>
      </c>
      <c r="C203" s="67">
        <v>47001</v>
      </c>
      <c r="D203" s="67" t="s">
        <v>29</v>
      </c>
      <c r="E203" s="67" t="s">
        <v>30</v>
      </c>
      <c r="F203" s="68">
        <v>4701001304</v>
      </c>
      <c r="G203" s="67" t="s">
        <v>317</v>
      </c>
      <c r="H203" s="67" t="s">
        <v>318</v>
      </c>
      <c r="I203" s="67" t="s">
        <v>319</v>
      </c>
      <c r="J203" s="67" t="s">
        <v>320</v>
      </c>
      <c r="K203" s="67" t="s">
        <v>49</v>
      </c>
      <c r="L203" s="69">
        <v>11</v>
      </c>
      <c r="M203" s="69">
        <v>132</v>
      </c>
      <c r="N203" s="69">
        <v>132</v>
      </c>
      <c r="O203" s="70"/>
      <c r="Y203"/>
      <c r="Z203"/>
      <c r="AA203"/>
      <c r="AB203"/>
      <c r="AC203"/>
      <c r="AD203"/>
      <c r="AE203"/>
      <c r="AF203"/>
      <c r="AG203"/>
      <c r="AH203"/>
      <c r="AI203"/>
      <c r="AJ203"/>
    </row>
    <row r="204" spans="1:36" outlineLevel="2">
      <c r="A204" s="66" t="s">
        <v>238</v>
      </c>
      <c r="B204" s="67" t="s">
        <v>17</v>
      </c>
      <c r="C204" s="67">
        <v>47001</v>
      </c>
      <c r="D204" s="67" t="s">
        <v>29</v>
      </c>
      <c r="E204" s="67" t="s">
        <v>30</v>
      </c>
      <c r="F204" s="68">
        <v>4701001304</v>
      </c>
      <c r="G204" s="67" t="s">
        <v>317</v>
      </c>
      <c r="H204" s="67" t="s">
        <v>318</v>
      </c>
      <c r="I204" s="67" t="s">
        <v>319</v>
      </c>
      <c r="J204" s="67" t="s">
        <v>320</v>
      </c>
      <c r="K204" s="67" t="s">
        <v>123</v>
      </c>
      <c r="L204" s="69">
        <v>4</v>
      </c>
      <c r="M204" s="69">
        <v>48</v>
      </c>
      <c r="N204" s="69">
        <v>48</v>
      </c>
      <c r="O204" s="70"/>
      <c r="Y204"/>
      <c r="Z204"/>
      <c r="AA204"/>
      <c r="AB204"/>
      <c r="AC204"/>
      <c r="AD204"/>
      <c r="AE204"/>
      <c r="AF204"/>
      <c r="AG204"/>
      <c r="AH204"/>
      <c r="AI204"/>
      <c r="AJ204"/>
    </row>
    <row r="205" spans="1:36" outlineLevel="1">
      <c r="A205" s="86"/>
      <c r="B205" s="87"/>
      <c r="C205" s="87"/>
      <c r="D205" s="87"/>
      <c r="E205" s="87"/>
      <c r="F205" s="88">
        <v>4701001304</v>
      </c>
      <c r="G205" s="87"/>
      <c r="H205" s="87"/>
      <c r="I205" s="87"/>
      <c r="J205" s="87"/>
      <c r="K205" s="87"/>
      <c r="L205" s="89">
        <v>21</v>
      </c>
      <c r="M205" s="89">
        <v>258</v>
      </c>
      <c r="N205" s="89">
        <v>336</v>
      </c>
      <c r="O205" s="90">
        <v>0</v>
      </c>
      <c r="Y205"/>
      <c r="Z205"/>
      <c r="AA205"/>
      <c r="AB205"/>
      <c r="AC205"/>
      <c r="AD205"/>
      <c r="AE205"/>
      <c r="AF205"/>
      <c r="AG205"/>
      <c r="AH205"/>
      <c r="AI205"/>
      <c r="AJ205"/>
    </row>
    <row r="206" spans="1:36" outlineLevel="2">
      <c r="A206" s="66" t="s">
        <v>238</v>
      </c>
      <c r="B206" s="67" t="s">
        <v>17</v>
      </c>
      <c r="C206" s="67">
        <v>47001</v>
      </c>
      <c r="D206" s="67" t="s">
        <v>29</v>
      </c>
      <c r="E206" s="67" t="s">
        <v>377</v>
      </c>
      <c r="F206" s="68">
        <v>4702001336</v>
      </c>
      <c r="G206" s="67" t="s">
        <v>402</v>
      </c>
      <c r="H206" s="67" t="s">
        <v>403</v>
      </c>
      <c r="I206" s="67" t="s">
        <v>404</v>
      </c>
      <c r="J206" s="67" t="s">
        <v>405</v>
      </c>
      <c r="K206" s="67" t="s">
        <v>49</v>
      </c>
      <c r="L206" s="69">
        <v>16</v>
      </c>
      <c r="M206" s="69">
        <v>192</v>
      </c>
      <c r="N206" s="69">
        <v>192</v>
      </c>
      <c r="O206" s="70"/>
      <c r="Y206"/>
      <c r="Z206"/>
      <c r="AA206"/>
      <c r="AB206"/>
      <c r="AC206"/>
      <c r="AD206"/>
      <c r="AE206"/>
      <c r="AF206"/>
      <c r="AG206"/>
      <c r="AH206"/>
      <c r="AI206"/>
      <c r="AJ206"/>
    </row>
    <row r="207" spans="1:36" outlineLevel="2">
      <c r="A207" s="66" t="s">
        <v>238</v>
      </c>
      <c r="B207" s="67" t="s">
        <v>17</v>
      </c>
      <c r="C207" s="67">
        <v>47001</v>
      </c>
      <c r="D207" s="67" t="s">
        <v>29</v>
      </c>
      <c r="E207" s="67" t="s">
        <v>377</v>
      </c>
      <c r="F207" s="68">
        <v>4702001336</v>
      </c>
      <c r="G207" s="67" t="s">
        <v>402</v>
      </c>
      <c r="H207" s="67" t="s">
        <v>403</v>
      </c>
      <c r="I207" s="67" t="s">
        <v>404</v>
      </c>
      <c r="J207" s="67" t="s">
        <v>405</v>
      </c>
      <c r="K207" s="67" t="s">
        <v>123</v>
      </c>
      <c r="L207" s="69">
        <v>3</v>
      </c>
      <c r="M207" s="69">
        <v>36</v>
      </c>
      <c r="N207" s="69">
        <v>36</v>
      </c>
      <c r="O207" s="70"/>
      <c r="Y207"/>
      <c r="Z207"/>
      <c r="AA207"/>
      <c r="AB207"/>
      <c r="AC207"/>
      <c r="AD207"/>
      <c r="AE207"/>
      <c r="AF207"/>
      <c r="AG207"/>
      <c r="AH207"/>
      <c r="AI207"/>
      <c r="AJ207"/>
    </row>
    <row r="208" spans="1:36" outlineLevel="2">
      <c r="A208" s="66" t="s">
        <v>238</v>
      </c>
      <c r="B208" s="67" t="s">
        <v>17</v>
      </c>
      <c r="C208" s="67">
        <v>47001</v>
      </c>
      <c r="D208" s="67" t="s">
        <v>29</v>
      </c>
      <c r="E208" s="67" t="s">
        <v>377</v>
      </c>
      <c r="F208" s="68">
        <v>4702001336</v>
      </c>
      <c r="G208" s="67" t="s">
        <v>402</v>
      </c>
      <c r="H208" s="67" t="s">
        <v>403</v>
      </c>
      <c r="I208" s="67" t="s">
        <v>404</v>
      </c>
      <c r="J208" s="67" t="s">
        <v>405</v>
      </c>
      <c r="K208" s="67" t="s">
        <v>406</v>
      </c>
      <c r="L208" s="69">
        <v>1</v>
      </c>
      <c r="M208" s="69">
        <v>300</v>
      </c>
      <c r="N208" s="69">
        <v>300</v>
      </c>
      <c r="O208" s="70"/>
      <c r="Y208"/>
      <c r="Z208"/>
      <c r="AA208"/>
      <c r="AB208"/>
      <c r="AC208"/>
      <c r="AD208"/>
      <c r="AE208"/>
      <c r="AF208"/>
      <c r="AG208"/>
      <c r="AH208"/>
      <c r="AI208"/>
      <c r="AJ208"/>
    </row>
    <row r="209" spans="1:36" outlineLevel="1">
      <c r="A209" s="86"/>
      <c r="B209" s="87"/>
      <c r="C209" s="87"/>
      <c r="D209" s="87"/>
      <c r="E209" s="87"/>
      <c r="F209" s="88">
        <v>4702001336</v>
      </c>
      <c r="G209" s="87"/>
      <c r="H209" s="87"/>
      <c r="I209" s="87"/>
      <c r="J209" s="87"/>
      <c r="K209" s="87"/>
      <c r="L209" s="89">
        <v>20</v>
      </c>
      <c r="M209" s="89">
        <v>528</v>
      </c>
      <c r="N209" s="89">
        <v>528</v>
      </c>
      <c r="O209" s="90">
        <v>0</v>
      </c>
      <c r="Y209"/>
      <c r="Z209"/>
      <c r="AA209"/>
      <c r="AB209"/>
      <c r="AC209"/>
      <c r="AD209"/>
      <c r="AE209"/>
      <c r="AF209"/>
      <c r="AG209"/>
      <c r="AH209"/>
      <c r="AI209"/>
      <c r="AJ209"/>
    </row>
    <row r="210" spans="1:36" outlineLevel="2">
      <c r="A210" s="66" t="s">
        <v>238</v>
      </c>
      <c r="B210" s="67" t="s">
        <v>17</v>
      </c>
      <c r="C210" s="67">
        <v>47001</v>
      </c>
      <c r="D210" s="67" t="s">
        <v>29</v>
      </c>
      <c r="E210" s="67" t="s">
        <v>377</v>
      </c>
      <c r="F210" s="68">
        <v>4702001351</v>
      </c>
      <c r="G210" s="67" t="s">
        <v>459</v>
      </c>
      <c r="H210" s="67" t="s">
        <v>460</v>
      </c>
      <c r="I210" s="67" t="s">
        <v>461</v>
      </c>
      <c r="J210" s="67" t="s">
        <v>462</v>
      </c>
      <c r="K210" s="67" t="s">
        <v>24</v>
      </c>
      <c r="L210" s="69">
        <v>5</v>
      </c>
      <c r="M210" s="69">
        <v>65</v>
      </c>
      <c r="N210" s="69">
        <v>130</v>
      </c>
      <c r="O210" s="70"/>
      <c r="Y210"/>
      <c r="Z210"/>
      <c r="AA210"/>
      <c r="AB210"/>
      <c r="AC210"/>
      <c r="AD210"/>
      <c r="AE210"/>
      <c r="AF210"/>
      <c r="AG210"/>
      <c r="AH210"/>
      <c r="AI210"/>
      <c r="AJ210"/>
    </row>
    <row r="211" spans="1:36" outlineLevel="2">
      <c r="A211" s="66" t="s">
        <v>238</v>
      </c>
      <c r="B211" s="67" t="s">
        <v>17</v>
      </c>
      <c r="C211" s="67">
        <v>47001</v>
      </c>
      <c r="D211" s="67" t="s">
        <v>29</v>
      </c>
      <c r="E211" s="67" t="s">
        <v>377</v>
      </c>
      <c r="F211" s="68">
        <v>4702001351</v>
      </c>
      <c r="G211" s="67" t="s">
        <v>459</v>
      </c>
      <c r="H211" s="67" t="s">
        <v>460</v>
      </c>
      <c r="I211" s="67" t="s">
        <v>461</v>
      </c>
      <c r="J211" s="67" t="s">
        <v>462</v>
      </c>
      <c r="K211" s="67" t="s">
        <v>49</v>
      </c>
      <c r="L211" s="69">
        <v>14</v>
      </c>
      <c r="M211" s="69">
        <v>168</v>
      </c>
      <c r="N211" s="69">
        <v>168</v>
      </c>
      <c r="O211" s="70"/>
      <c r="Y211"/>
      <c r="Z211"/>
      <c r="AA211"/>
      <c r="AB211"/>
      <c r="AC211"/>
      <c r="AD211"/>
      <c r="AE211"/>
      <c r="AF211"/>
      <c r="AG211"/>
      <c r="AH211"/>
      <c r="AI211"/>
      <c r="AJ211"/>
    </row>
    <row r="212" spans="1:36" outlineLevel="2">
      <c r="A212" s="66" t="s">
        <v>238</v>
      </c>
      <c r="B212" s="67" t="s">
        <v>17</v>
      </c>
      <c r="C212" s="67">
        <v>47001</v>
      </c>
      <c r="D212" s="67" t="s">
        <v>29</v>
      </c>
      <c r="E212" s="67" t="s">
        <v>377</v>
      </c>
      <c r="F212" s="68">
        <v>4702001351</v>
      </c>
      <c r="G212" s="67" t="s">
        <v>459</v>
      </c>
      <c r="H212" s="67" t="s">
        <v>460</v>
      </c>
      <c r="I212" s="67" t="s">
        <v>461</v>
      </c>
      <c r="J212" s="67" t="s">
        <v>462</v>
      </c>
      <c r="K212" s="67" t="s">
        <v>122</v>
      </c>
      <c r="L212" s="69">
        <v>2</v>
      </c>
      <c r="M212" s="69">
        <v>26</v>
      </c>
      <c r="N212" s="69">
        <v>52</v>
      </c>
      <c r="O212" s="70"/>
      <c r="Y212"/>
      <c r="Z212"/>
      <c r="AA212"/>
      <c r="AB212"/>
      <c r="AC212"/>
      <c r="AD212"/>
      <c r="AE212"/>
      <c r="AF212"/>
      <c r="AG212"/>
      <c r="AH212"/>
      <c r="AI212"/>
      <c r="AJ212"/>
    </row>
    <row r="213" spans="1:36" outlineLevel="2">
      <c r="A213" s="66" t="s">
        <v>238</v>
      </c>
      <c r="B213" s="67" t="s">
        <v>17</v>
      </c>
      <c r="C213" s="67">
        <v>47001</v>
      </c>
      <c r="D213" s="67" t="s">
        <v>29</v>
      </c>
      <c r="E213" s="67" t="s">
        <v>377</v>
      </c>
      <c r="F213" s="68">
        <v>4702001351</v>
      </c>
      <c r="G213" s="67" t="s">
        <v>459</v>
      </c>
      <c r="H213" s="67" t="s">
        <v>460</v>
      </c>
      <c r="I213" s="67" t="s">
        <v>461</v>
      </c>
      <c r="J213" s="67" t="s">
        <v>462</v>
      </c>
      <c r="K213" s="67" t="s">
        <v>123</v>
      </c>
      <c r="L213" s="69">
        <v>3</v>
      </c>
      <c r="M213" s="69">
        <v>36</v>
      </c>
      <c r="N213" s="69">
        <v>36</v>
      </c>
      <c r="O213" s="70"/>
      <c r="Y213"/>
      <c r="Z213"/>
      <c r="AA213"/>
      <c r="AB213"/>
      <c r="AC213"/>
      <c r="AD213"/>
      <c r="AE213"/>
      <c r="AF213"/>
      <c r="AG213"/>
      <c r="AH213"/>
      <c r="AI213"/>
      <c r="AJ213"/>
    </row>
    <row r="214" spans="1:36" outlineLevel="1">
      <c r="A214" s="86"/>
      <c r="B214" s="87"/>
      <c r="C214" s="87"/>
      <c r="D214" s="87"/>
      <c r="E214" s="87"/>
      <c r="F214" s="88">
        <v>4702001351</v>
      </c>
      <c r="G214" s="87"/>
      <c r="H214" s="87"/>
      <c r="I214" s="87"/>
      <c r="J214" s="87"/>
      <c r="K214" s="87"/>
      <c r="L214" s="89">
        <v>24</v>
      </c>
      <c r="M214" s="89">
        <v>295</v>
      </c>
      <c r="N214" s="89">
        <v>386</v>
      </c>
      <c r="O214" s="90">
        <v>0</v>
      </c>
      <c r="Y214"/>
      <c r="Z214"/>
      <c r="AA214"/>
      <c r="AB214"/>
      <c r="AC214"/>
      <c r="AD214"/>
      <c r="AE214"/>
      <c r="AF214"/>
      <c r="AG214"/>
      <c r="AH214"/>
      <c r="AI214"/>
      <c r="AJ214"/>
    </row>
    <row r="215" spans="1:36" outlineLevel="2">
      <c r="A215" s="66" t="s">
        <v>238</v>
      </c>
      <c r="B215" s="67" t="s">
        <v>17</v>
      </c>
      <c r="C215" s="67">
        <v>47001</v>
      </c>
      <c r="D215" s="67" t="s">
        <v>29</v>
      </c>
      <c r="E215" s="67" t="s">
        <v>377</v>
      </c>
      <c r="F215" s="68">
        <v>4702001357</v>
      </c>
      <c r="G215" s="67" t="s">
        <v>483</v>
      </c>
      <c r="H215" s="67" t="s">
        <v>484</v>
      </c>
      <c r="I215" s="67" t="s">
        <v>485</v>
      </c>
      <c r="J215" s="67" t="s">
        <v>486</v>
      </c>
      <c r="K215" s="67" t="s">
        <v>24</v>
      </c>
      <c r="L215" s="69">
        <v>5</v>
      </c>
      <c r="M215" s="69">
        <v>65</v>
      </c>
      <c r="N215" s="69">
        <v>130</v>
      </c>
      <c r="O215" s="70"/>
      <c r="Y215"/>
      <c r="Z215"/>
      <c r="AA215"/>
      <c r="AB215"/>
      <c r="AC215"/>
      <c r="AD215"/>
      <c r="AE215"/>
      <c r="AF215"/>
      <c r="AG215"/>
      <c r="AH215"/>
      <c r="AI215"/>
      <c r="AJ215"/>
    </row>
    <row r="216" spans="1:36" outlineLevel="2">
      <c r="A216" s="66" t="s">
        <v>238</v>
      </c>
      <c r="B216" s="67" t="s">
        <v>17</v>
      </c>
      <c r="C216" s="67">
        <v>47001</v>
      </c>
      <c r="D216" s="67" t="s">
        <v>29</v>
      </c>
      <c r="E216" s="67" t="s">
        <v>377</v>
      </c>
      <c r="F216" s="68">
        <v>4702001357</v>
      </c>
      <c r="G216" s="67" t="s">
        <v>483</v>
      </c>
      <c r="H216" s="67" t="s">
        <v>484</v>
      </c>
      <c r="I216" s="67" t="s">
        <v>485</v>
      </c>
      <c r="J216" s="67" t="s">
        <v>486</v>
      </c>
      <c r="K216" s="67" t="s">
        <v>49</v>
      </c>
      <c r="L216" s="69">
        <v>12</v>
      </c>
      <c r="M216" s="69">
        <v>144</v>
      </c>
      <c r="N216" s="69">
        <v>144</v>
      </c>
      <c r="O216" s="70"/>
      <c r="Y216"/>
      <c r="Z216"/>
      <c r="AA216"/>
      <c r="AB216"/>
      <c r="AC216"/>
      <c r="AD216"/>
      <c r="AE216"/>
      <c r="AF216"/>
      <c r="AG216"/>
      <c r="AH216"/>
      <c r="AI216"/>
      <c r="AJ216"/>
    </row>
    <row r="217" spans="1:36" outlineLevel="2">
      <c r="A217" s="66" t="s">
        <v>238</v>
      </c>
      <c r="B217" s="67" t="s">
        <v>17</v>
      </c>
      <c r="C217" s="67">
        <v>47001</v>
      </c>
      <c r="D217" s="67" t="s">
        <v>29</v>
      </c>
      <c r="E217" s="67" t="s">
        <v>377</v>
      </c>
      <c r="F217" s="68">
        <v>4702001357</v>
      </c>
      <c r="G217" s="67" t="s">
        <v>483</v>
      </c>
      <c r="H217" s="67" t="s">
        <v>484</v>
      </c>
      <c r="I217" s="67" t="s">
        <v>485</v>
      </c>
      <c r="J217" s="67" t="s">
        <v>486</v>
      </c>
      <c r="K217" s="67" t="s">
        <v>122</v>
      </c>
      <c r="L217" s="69">
        <v>1</v>
      </c>
      <c r="M217" s="69">
        <v>13</v>
      </c>
      <c r="N217" s="69">
        <v>26</v>
      </c>
      <c r="O217" s="70"/>
      <c r="Y217"/>
      <c r="Z217"/>
      <c r="AA217"/>
      <c r="AB217"/>
      <c r="AC217"/>
      <c r="AD217"/>
      <c r="AE217"/>
      <c r="AF217"/>
      <c r="AG217"/>
      <c r="AH217"/>
      <c r="AI217"/>
      <c r="AJ217"/>
    </row>
    <row r="218" spans="1:36" outlineLevel="2">
      <c r="A218" s="66" t="s">
        <v>238</v>
      </c>
      <c r="B218" s="67" t="s">
        <v>17</v>
      </c>
      <c r="C218" s="67">
        <v>47001</v>
      </c>
      <c r="D218" s="67" t="s">
        <v>29</v>
      </c>
      <c r="E218" s="67" t="s">
        <v>377</v>
      </c>
      <c r="F218" s="68">
        <v>4702001357</v>
      </c>
      <c r="G218" s="67" t="s">
        <v>483</v>
      </c>
      <c r="H218" s="67" t="s">
        <v>484</v>
      </c>
      <c r="I218" s="67" t="s">
        <v>485</v>
      </c>
      <c r="J218" s="67" t="s">
        <v>486</v>
      </c>
      <c r="K218" s="67" t="s">
        <v>123</v>
      </c>
      <c r="L218" s="69">
        <v>2</v>
      </c>
      <c r="M218" s="69">
        <v>24</v>
      </c>
      <c r="N218" s="69">
        <v>24</v>
      </c>
      <c r="O218" s="70"/>
      <c r="Y218"/>
      <c r="Z218"/>
      <c r="AA218"/>
      <c r="AB218"/>
      <c r="AC218"/>
      <c r="AD218"/>
      <c r="AE218"/>
      <c r="AF218"/>
      <c r="AG218"/>
      <c r="AH218"/>
      <c r="AI218"/>
      <c r="AJ218"/>
    </row>
    <row r="219" spans="1:36" outlineLevel="1">
      <c r="A219" s="86"/>
      <c r="B219" s="87"/>
      <c r="C219" s="87"/>
      <c r="D219" s="87"/>
      <c r="E219" s="87"/>
      <c r="F219" s="88">
        <v>4702001357</v>
      </c>
      <c r="G219" s="87"/>
      <c r="H219" s="87"/>
      <c r="I219" s="87"/>
      <c r="J219" s="87"/>
      <c r="K219" s="87"/>
      <c r="L219" s="89">
        <v>20</v>
      </c>
      <c r="M219" s="89">
        <v>246</v>
      </c>
      <c r="N219" s="89">
        <v>324</v>
      </c>
      <c r="O219" s="90">
        <v>0</v>
      </c>
      <c r="Y219"/>
      <c r="Z219"/>
      <c r="AA219"/>
      <c r="AB219"/>
      <c r="AC219"/>
      <c r="AD219"/>
      <c r="AE219"/>
      <c r="AF219"/>
      <c r="AG219"/>
      <c r="AH219"/>
      <c r="AI219"/>
      <c r="AJ219"/>
    </row>
    <row r="220" spans="1:36" outlineLevel="2">
      <c r="A220" s="66" t="s">
        <v>238</v>
      </c>
      <c r="B220" s="67" t="s">
        <v>17</v>
      </c>
      <c r="C220" s="67">
        <v>47189</v>
      </c>
      <c r="D220" s="67" t="s">
        <v>50</v>
      </c>
      <c r="E220" s="67" t="s">
        <v>51</v>
      </c>
      <c r="F220" s="68">
        <v>4704189034</v>
      </c>
      <c r="G220" s="67" t="s">
        <v>491</v>
      </c>
      <c r="H220" s="67" t="s">
        <v>492</v>
      </c>
      <c r="I220" s="67" t="s">
        <v>493</v>
      </c>
      <c r="J220" s="67" t="s">
        <v>494</v>
      </c>
      <c r="K220" s="67" t="s">
        <v>49</v>
      </c>
      <c r="L220" s="69">
        <v>22</v>
      </c>
      <c r="M220" s="69">
        <v>264</v>
      </c>
      <c r="N220" s="69">
        <v>264</v>
      </c>
      <c r="O220" s="70"/>
      <c r="Y220"/>
      <c r="Z220"/>
      <c r="AA220"/>
      <c r="AB220"/>
      <c r="AC220"/>
      <c r="AD220"/>
      <c r="AE220"/>
      <c r="AF220"/>
      <c r="AG220"/>
      <c r="AH220"/>
      <c r="AI220"/>
      <c r="AJ220"/>
    </row>
    <row r="221" spans="1:36" outlineLevel="1">
      <c r="A221" s="86"/>
      <c r="B221" s="87"/>
      <c r="C221" s="87"/>
      <c r="D221" s="87"/>
      <c r="E221" s="87"/>
      <c r="F221" s="88">
        <v>4704189034</v>
      </c>
      <c r="G221" s="87"/>
      <c r="H221" s="87"/>
      <c r="I221" s="87"/>
      <c r="J221" s="87"/>
      <c r="K221" s="87"/>
      <c r="L221" s="89">
        <v>22</v>
      </c>
      <c r="M221" s="89">
        <v>264</v>
      </c>
      <c r="N221" s="89">
        <v>264</v>
      </c>
      <c r="O221" s="90">
        <v>0</v>
      </c>
      <c r="Y221"/>
      <c r="Z221"/>
      <c r="AA221"/>
      <c r="AB221"/>
      <c r="AC221"/>
      <c r="AD221"/>
      <c r="AE221"/>
      <c r="AF221"/>
      <c r="AG221"/>
      <c r="AH221"/>
      <c r="AI221"/>
      <c r="AJ221"/>
    </row>
    <row r="222" spans="1:36" outlineLevel="2">
      <c r="A222" s="66" t="s">
        <v>238</v>
      </c>
      <c r="B222" s="67" t="s">
        <v>17</v>
      </c>
      <c r="C222" s="67">
        <v>47189</v>
      </c>
      <c r="D222" s="67" t="s">
        <v>50</v>
      </c>
      <c r="E222" s="67" t="s">
        <v>51</v>
      </c>
      <c r="F222" s="68">
        <v>4704189044</v>
      </c>
      <c r="G222" s="67" t="s">
        <v>515</v>
      </c>
      <c r="H222" s="67" t="s">
        <v>516</v>
      </c>
      <c r="I222" s="67" t="s">
        <v>517</v>
      </c>
      <c r="J222" s="67" t="s">
        <v>518</v>
      </c>
      <c r="K222" s="67" t="s">
        <v>24</v>
      </c>
      <c r="L222" s="69">
        <v>4</v>
      </c>
      <c r="M222" s="69">
        <v>52</v>
      </c>
      <c r="N222" s="69">
        <v>104</v>
      </c>
      <c r="O222" s="70"/>
      <c r="Y222"/>
      <c r="Z222"/>
      <c r="AA222"/>
      <c r="AB222"/>
      <c r="AC222"/>
      <c r="AD222"/>
      <c r="AE222"/>
      <c r="AF222"/>
      <c r="AG222"/>
      <c r="AH222"/>
      <c r="AI222"/>
      <c r="AJ222"/>
    </row>
    <row r="223" spans="1:36" outlineLevel="2">
      <c r="A223" s="66" t="s">
        <v>238</v>
      </c>
      <c r="B223" s="67" t="s">
        <v>17</v>
      </c>
      <c r="C223" s="67">
        <v>47189</v>
      </c>
      <c r="D223" s="67" t="s">
        <v>50</v>
      </c>
      <c r="E223" s="67" t="s">
        <v>51</v>
      </c>
      <c r="F223" s="68">
        <v>4704189044</v>
      </c>
      <c r="G223" s="67" t="s">
        <v>515</v>
      </c>
      <c r="H223" s="67" t="s">
        <v>516</v>
      </c>
      <c r="I223" s="67" t="s">
        <v>517</v>
      </c>
      <c r="J223" s="67" t="s">
        <v>518</v>
      </c>
      <c r="K223" s="67" t="s">
        <v>49</v>
      </c>
      <c r="L223" s="69">
        <v>14</v>
      </c>
      <c r="M223" s="69">
        <v>168</v>
      </c>
      <c r="N223" s="69">
        <v>168</v>
      </c>
      <c r="O223" s="70"/>
      <c r="Y223"/>
      <c r="Z223"/>
      <c r="AA223"/>
      <c r="AB223"/>
      <c r="AC223"/>
      <c r="AD223"/>
      <c r="AE223"/>
      <c r="AF223"/>
      <c r="AG223"/>
      <c r="AH223"/>
      <c r="AI223"/>
      <c r="AJ223"/>
    </row>
    <row r="224" spans="1:36" outlineLevel="2">
      <c r="A224" s="66" t="s">
        <v>238</v>
      </c>
      <c r="B224" s="67" t="s">
        <v>17</v>
      </c>
      <c r="C224" s="67">
        <v>47189</v>
      </c>
      <c r="D224" s="67" t="s">
        <v>50</v>
      </c>
      <c r="E224" s="67" t="s">
        <v>51</v>
      </c>
      <c r="F224" s="68">
        <v>4704189044</v>
      </c>
      <c r="G224" s="67" t="s">
        <v>515</v>
      </c>
      <c r="H224" s="67" t="s">
        <v>516</v>
      </c>
      <c r="I224" s="67" t="s">
        <v>517</v>
      </c>
      <c r="J224" s="67" t="s">
        <v>518</v>
      </c>
      <c r="K224" s="67" t="s">
        <v>122</v>
      </c>
      <c r="L224" s="69">
        <v>1</v>
      </c>
      <c r="M224" s="69">
        <v>13</v>
      </c>
      <c r="N224" s="69">
        <v>26</v>
      </c>
      <c r="O224" s="70"/>
      <c r="Y224"/>
      <c r="Z224"/>
      <c r="AA224"/>
      <c r="AB224"/>
      <c r="AC224"/>
      <c r="AD224"/>
      <c r="AE224"/>
      <c r="AF224"/>
      <c r="AG224"/>
      <c r="AH224"/>
      <c r="AI224"/>
      <c r="AJ224"/>
    </row>
    <row r="225" spans="1:36" outlineLevel="2">
      <c r="A225" s="66" t="s">
        <v>238</v>
      </c>
      <c r="B225" s="67" t="s">
        <v>17</v>
      </c>
      <c r="C225" s="67">
        <v>47189</v>
      </c>
      <c r="D225" s="67" t="s">
        <v>50</v>
      </c>
      <c r="E225" s="67" t="s">
        <v>51</v>
      </c>
      <c r="F225" s="68">
        <v>4704189044</v>
      </c>
      <c r="G225" s="67" t="s">
        <v>515</v>
      </c>
      <c r="H225" s="67" t="s">
        <v>516</v>
      </c>
      <c r="I225" s="67" t="s">
        <v>517</v>
      </c>
      <c r="J225" s="67" t="s">
        <v>518</v>
      </c>
      <c r="K225" s="67" t="s">
        <v>123</v>
      </c>
      <c r="L225" s="69">
        <v>4</v>
      </c>
      <c r="M225" s="69">
        <v>48</v>
      </c>
      <c r="N225" s="69">
        <v>48</v>
      </c>
      <c r="O225" s="70"/>
      <c r="Y225"/>
      <c r="Z225"/>
      <c r="AA225"/>
      <c r="AB225"/>
      <c r="AC225"/>
      <c r="AD225"/>
      <c r="AE225"/>
      <c r="AF225"/>
      <c r="AG225"/>
      <c r="AH225"/>
      <c r="AI225"/>
      <c r="AJ225"/>
    </row>
    <row r="226" spans="1:36" outlineLevel="1">
      <c r="A226" s="86"/>
      <c r="B226" s="87"/>
      <c r="C226" s="87"/>
      <c r="D226" s="87"/>
      <c r="E226" s="87"/>
      <c r="F226" s="88">
        <v>4704189044</v>
      </c>
      <c r="G226" s="87"/>
      <c r="H226" s="87"/>
      <c r="I226" s="87"/>
      <c r="J226" s="87"/>
      <c r="K226" s="87"/>
      <c r="L226" s="89">
        <v>23</v>
      </c>
      <c r="M226" s="89">
        <v>281</v>
      </c>
      <c r="N226" s="89">
        <v>346</v>
      </c>
      <c r="O226" s="90">
        <v>0</v>
      </c>
      <c r="Y226"/>
      <c r="Z226"/>
      <c r="AA226"/>
      <c r="AB226"/>
      <c r="AC226"/>
      <c r="AD226"/>
      <c r="AE226"/>
      <c r="AF226"/>
      <c r="AG226"/>
      <c r="AH226"/>
      <c r="AI226"/>
      <c r="AJ226"/>
    </row>
    <row r="227" spans="1:36" outlineLevel="2">
      <c r="A227" s="66" t="s">
        <v>238</v>
      </c>
      <c r="B227" s="67" t="s">
        <v>17</v>
      </c>
      <c r="C227" s="67">
        <v>47189</v>
      </c>
      <c r="D227" s="67" t="s">
        <v>50</v>
      </c>
      <c r="E227" s="67" t="s">
        <v>51</v>
      </c>
      <c r="F227" s="68">
        <v>4704189075</v>
      </c>
      <c r="G227" s="67" t="s">
        <v>599</v>
      </c>
      <c r="H227" s="67" t="s">
        <v>600</v>
      </c>
      <c r="I227" s="67" t="s">
        <v>601</v>
      </c>
      <c r="J227" s="67" t="s">
        <v>602</v>
      </c>
      <c r="K227" s="67" t="s">
        <v>49</v>
      </c>
      <c r="L227" s="69">
        <v>11</v>
      </c>
      <c r="M227" s="69">
        <v>132</v>
      </c>
      <c r="N227" s="69">
        <v>132</v>
      </c>
      <c r="O227" s="70"/>
      <c r="Y227"/>
      <c r="Z227"/>
      <c r="AA227"/>
      <c r="AB227"/>
      <c r="AC227"/>
      <c r="AD227"/>
      <c r="AE227"/>
      <c r="AF227"/>
      <c r="AG227"/>
      <c r="AH227"/>
      <c r="AI227"/>
      <c r="AJ227"/>
    </row>
    <row r="228" spans="1:36" outlineLevel="2">
      <c r="A228" s="66" t="s">
        <v>238</v>
      </c>
      <c r="B228" s="67" t="s">
        <v>17</v>
      </c>
      <c r="C228" s="67">
        <v>47189</v>
      </c>
      <c r="D228" s="67" t="s">
        <v>50</v>
      </c>
      <c r="E228" s="67" t="s">
        <v>51</v>
      </c>
      <c r="F228" s="68">
        <v>4704189075</v>
      </c>
      <c r="G228" s="67" t="s">
        <v>599</v>
      </c>
      <c r="H228" s="67" t="s">
        <v>600</v>
      </c>
      <c r="I228" s="67" t="s">
        <v>601</v>
      </c>
      <c r="J228" s="67" t="s">
        <v>602</v>
      </c>
      <c r="K228" s="67" t="s">
        <v>406</v>
      </c>
      <c r="L228" s="69">
        <v>1</v>
      </c>
      <c r="M228" s="69">
        <v>300</v>
      </c>
      <c r="N228" s="69">
        <v>300</v>
      </c>
      <c r="O228" s="70"/>
      <c r="Y228"/>
      <c r="Z228"/>
      <c r="AA228"/>
      <c r="AB228"/>
      <c r="AC228"/>
      <c r="AD228"/>
      <c r="AE228"/>
      <c r="AF228"/>
      <c r="AG228"/>
      <c r="AH228"/>
      <c r="AI228"/>
      <c r="AJ228"/>
    </row>
    <row r="229" spans="1:36" outlineLevel="1">
      <c r="A229" s="86"/>
      <c r="B229" s="87"/>
      <c r="C229" s="87"/>
      <c r="D229" s="87"/>
      <c r="E229" s="87"/>
      <c r="F229" s="88">
        <v>4704189075</v>
      </c>
      <c r="G229" s="87"/>
      <c r="H229" s="87"/>
      <c r="I229" s="87"/>
      <c r="J229" s="87"/>
      <c r="K229" s="87"/>
      <c r="L229" s="89">
        <v>12</v>
      </c>
      <c r="M229" s="89">
        <v>432</v>
      </c>
      <c r="N229" s="89">
        <v>432</v>
      </c>
      <c r="O229" s="90">
        <v>0</v>
      </c>
      <c r="Y229"/>
      <c r="Z229"/>
      <c r="AA229"/>
      <c r="AB229"/>
      <c r="AC229"/>
      <c r="AD229"/>
      <c r="AE229"/>
      <c r="AF229"/>
      <c r="AG229"/>
      <c r="AH229"/>
      <c r="AI229"/>
      <c r="AJ229"/>
    </row>
    <row r="230" spans="1:36" outlineLevel="2">
      <c r="A230" s="66" t="s">
        <v>238</v>
      </c>
      <c r="B230" s="67" t="s">
        <v>17</v>
      </c>
      <c r="C230" s="67">
        <v>47570</v>
      </c>
      <c r="D230" s="67" t="s">
        <v>60</v>
      </c>
      <c r="E230" s="67" t="s">
        <v>51</v>
      </c>
      <c r="F230" s="68">
        <v>4704570222</v>
      </c>
      <c r="G230" s="67" t="s">
        <v>610</v>
      </c>
      <c r="H230" s="67" t="s">
        <v>611</v>
      </c>
      <c r="I230" s="67" t="s">
        <v>612</v>
      </c>
      <c r="J230" s="67" t="s">
        <v>613</v>
      </c>
      <c r="K230" s="67" t="s">
        <v>49</v>
      </c>
      <c r="L230" s="69">
        <v>18</v>
      </c>
      <c r="M230" s="69">
        <v>216</v>
      </c>
      <c r="N230" s="69">
        <v>216</v>
      </c>
      <c r="O230" s="70"/>
      <c r="Y230"/>
      <c r="Z230"/>
      <c r="AA230"/>
      <c r="AB230"/>
      <c r="AC230"/>
      <c r="AD230"/>
      <c r="AE230"/>
      <c r="AF230"/>
      <c r="AG230"/>
      <c r="AH230"/>
      <c r="AI230"/>
      <c r="AJ230"/>
    </row>
    <row r="231" spans="1:36" outlineLevel="2">
      <c r="A231" s="66" t="s">
        <v>238</v>
      </c>
      <c r="B231" s="67" t="s">
        <v>17</v>
      </c>
      <c r="C231" s="67">
        <v>47570</v>
      </c>
      <c r="D231" s="67" t="s">
        <v>60</v>
      </c>
      <c r="E231" s="67" t="s">
        <v>51</v>
      </c>
      <c r="F231" s="68">
        <v>4704570222</v>
      </c>
      <c r="G231" s="67" t="s">
        <v>610</v>
      </c>
      <c r="H231" s="67" t="s">
        <v>611</v>
      </c>
      <c r="I231" s="67" t="s">
        <v>612</v>
      </c>
      <c r="J231" s="67" t="s">
        <v>613</v>
      </c>
      <c r="K231" s="67" t="s">
        <v>123</v>
      </c>
      <c r="L231" s="69">
        <v>1</v>
      </c>
      <c r="M231" s="69">
        <v>12</v>
      </c>
      <c r="N231" s="69">
        <v>12</v>
      </c>
      <c r="O231" s="70"/>
      <c r="Y231"/>
      <c r="Z231"/>
      <c r="AA231"/>
      <c r="AB231"/>
      <c r="AC231"/>
      <c r="AD231"/>
      <c r="AE231"/>
      <c r="AF231"/>
      <c r="AG231"/>
      <c r="AH231"/>
      <c r="AI231"/>
      <c r="AJ231"/>
    </row>
    <row r="232" spans="1:36" outlineLevel="1">
      <c r="A232" s="86"/>
      <c r="B232" s="87"/>
      <c r="C232" s="87"/>
      <c r="D232" s="87"/>
      <c r="E232" s="87"/>
      <c r="F232" s="88">
        <v>4704570222</v>
      </c>
      <c r="G232" s="87"/>
      <c r="H232" s="87"/>
      <c r="I232" s="87"/>
      <c r="J232" s="87"/>
      <c r="K232" s="87"/>
      <c r="L232" s="89">
        <v>19</v>
      </c>
      <c r="M232" s="89">
        <v>228</v>
      </c>
      <c r="N232" s="89">
        <v>228</v>
      </c>
      <c r="O232" s="90">
        <v>0</v>
      </c>
      <c r="Y232"/>
      <c r="Z232"/>
      <c r="AA232"/>
      <c r="AB232"/>
      <c r="AC232"/>
      <c r="AD232"/>
      <c r="AE232"/>
      <c r="AF232"/>
      <c r="AG232"/>
      <c r="AH232"/>
      <c r="AI232"/>
      <c r="AJ232"/>
    </row>
    <row r="233" spans="1:36" outlineLevel="2">
      <c r="A233" s="66" t="s">
        <v>238</v>
      </c>
      <c r="B233" s="67" t="s">
        <v>17</v>
      </c>
      <c r="C233" s="67">
        <v>47605</v>
      </c>
      <c r="D233" s="67" t="s">
        <v>66</v>
      </c>
      <c r="E233" s="67" t="s">
        <v>51</v>
      </c>
      <c r="F233" s="68">
        <v>4704605232</v>
      </c>
      <c r="G233" s="67" t="s">
        <v>634</v>
      </c>
      <c r="H233" s="67" t="s">
        <v>635</v>
      </c>
      <c r="I233" s="67" t="s">
        <v>636</v>
      </c>
      <c r="J233" s="67" t="s">
        <v>637</v>
      </c>
      <c r="K233" s="67" t="s">
        <v>49</v>
      </c>
      <c r="L233" s="69">
        <v>17</v>
      </c>
      <c r="M233" s="69">
        <v>204</v>
      </c>
      <c r="N233" s="69">
        <v>204</v>
      </c>
      <c r="O233" s="70"/>
      <c r="Y233"/>
      <c r="Z233"/>
      <c r="AA233"/>
      <c r="AB233"/>
      <c r="AC233"/>
      <c r="AD233"/>
      <c r="AE233"/>
      <c r="AF233"/>
      <c r="AG233"/>
      <c r="AH233"/>
      <c r="AI233"/>
      <c r="AJ233"/>
    </row>
    <row r="234" spans="1:36" outlineLevel="1">
      <c r="A234" s="86"/>
      <c r="B234" s="87"/>
      <c r="C234" s="87"/>
      <c r="D234" s="87"/>
      <c r="E234" s="87"/>
      <c r="F234" s="88">
        <v>4704605232</v>
      </c>
      <c r="G234" s="87"/>
      <c r="H234" s="87"/>
      <c r="I234" s="87"/>
      <c r="J234" s="87"/>
      <c r="K234" s="87"/>
      <c r="L234" s="89">
        <v>17</v>
      </c>
      <c r="M234" s="89">
        <v>204</v>
      </c>
      <c r="N234" s="89">
        <v>204</v>
      </c>
      <c r="O234" s="90">
        <v>0</v>
      </c>
      <c r="Y234"/>
      <c r="Z234"/>
      <c r="AA234"/>
      <c r="AB234"/>
      <c r="AC234"/>
      <c r="AD234"/>
      <c r="AE234"/>
      <c r="AF234"/>
      <c r="AG234"/>
      <c r="AH234"/>
      <c r="AI234"/>
      <c r="AJ234"/>
    </row>
    <row r="235" spans="1:36" outlineLevel="2">
      <c r="A235" s="66" t="s">
        <v>238</v>
      </c>
      <c r="B235" s="67" t="s">
        <v>17</v>
      </c>
      <c r="C235" s="67">
        <v>47605</v>
      </c>
      <c r="D235" s="67" t="s">
        <v>66</v>
      </c>
      <c r="E235" s="67" t="s">
        <v>51</v>
      </c>
      <c r="F235" s="68">
        <v>4704605234</v>
      </c>
      <c r="G235" s="67" t="s">
        <v>642</v>
      </c>
      <c r="H235" s="67" t="s">
        <v>643</v>
      </c>
      <c r="I235" s="67" t="s">
        <v>644</v>
      </c>
      <c r="J235" s="67" t="s">
        <v>645</v>
      </c>
      <c r="K235" s="67" t="s">
        <v>49</v>
      </c>
      <c r="L235" s="69">
        <v>10</v>
      </c>
      <c r="M235" s="69">
        <v>120</v>
      </c>
      <c r="N235" s="69">
        <v>120</v>
      </c>
      <c r="O235" s="70"/>
      <c r="Y235"/>
      <c r="Z235"/>
      <c r="AA235"/>
      <c r="AB235"/>
      <c r="AC235"/>
      <c r="AD235"/>
      <c r="AE235"/>
      <c r="AF235"/>
      <c r="AG235"/>
      <c r="AH235"/>
      <c r="AI235"/>
      <c r="AJ235"/>
    </row>
    <row r="236" spans="1:36" outlineLevel="1">
      <c r="A236" s="86"/>
      <c r="B236" s="87"/>
      <c r="C236" s="87"/>
      <c r="D236" s="87"/>
      <c r="E236" s="87"/>
      <c r="F236" s="88">
        <v>4704605234</v>
      </c>
      <c r="G236" s="87"/>
      <c r="H236" s="87"/>
      <c r="I236" s="87"/>
      <c r="J236" s="87"/>
      <c r="K236" s="87"/>
      <c r="L236" s="89">
        <v>10</v>
      </c>
      <c r="M236" s="89">
        <v>120</v>
      </c>
      <c r="N236" s="89">
        <v>120</v>
      </c>
      <c r="O236" s="90">
        <v>0</v>
      </c>
      <c r="Y236"/>
      <c r="Z236"/>
      <c r="AA236"/>
      <c r="AB236"/>
      <c r="AC236"/>
      <c r="AD236"/>
      <c r="AE236"/>
      <c r="AF236"/>
      <c r="AG236"/>
      <c r="AH236"/>
      <c r="AI236"/>
      <c r="AJ236"/>
    </row>
    <row r="237" spans="1:36" outlineLevel="2">
      <c r="A237" s="66" t="s">
        <v>238</v>
      </c>
      <c r="B237" s="67" t="s">
        <v>17</v>
      </c>
      <c r="C237" s="67">
        <v>47745</v>
      </c>
      <c r="D237" s="67" t="s">
        <v>77</v>
      </c>
      <c r="E237" s="67" t="s">
        <v>51</v>
      </c>
      <c r="F237" s="68">
        <v>4704745395</v>
      </c>
      <c r="G237" s="67" t="s">
        <v>653</v>
      </c>
      <c r="H237" s="67" t="s">
        <v>654</v>
      </c>
      <c r="I237" s="67" t="s">
        <v>655</v>
      </c>
      <c r="J237" s="67" t="s">
        <v>656</v>
      </c>
      <c r="K237" s="67" t="s">
        <v>49</v>
      </c>
      <c r="L237" s="69">
        <v>24</v>
      </c>
      <c r="M237" s="69">
        <v>288</v>
      </c>
      <c r="N237" s="69">
        <v>288</v>
      </c>
      <c r="O237" s="70"/>
      <c r="Y237"/>
      <c r="Z237"/>
      <c r="AA237"/>
      <c r="AB237"/>
      <c r="AC237"/>
      <c r="AD237"/>
      <c r="AE237"/>
      <c r="AF237"/>
      <c r="AG237"/>
      <c r="AH237"/>
      <c r="AI237"/>
      <c r="AJ237"/>
    </row>
    <row r="238" spans="1:36" outlineLevel="1">
      <c r="A238" s="86"/>
      <c r="B238" s="87"/>
      <c r="C238" s="87"/>
      <c r="D238" s="87"/>
      <c r="E238" s="87"/>
      <c r="F238" s="88">
        <v>4704745395</v>
      </c>
      <c r="G238" s="87"/>
      <c r="H238" s="87"/>
      <c r="I238" s="87"/>
      <c r="J238" s="87"/>
      <c r="K238" s="87"/>
      <c r="L238" s="89">
        <v>24</v>
      </c>
      <c r="M238" s="89">
        <v>288</v>
      </c>
      <c r="N238" s="89">
        <v>288</v>
      </c>
      <c r="O238" s="90">
        <v>0</v>
      </c>
      <c r="Y238"/>
      <c r="Z238"/>
      <c r="AA238"/>
      <c r="AB238"/>
      <c r="AC238"/>
      <c r="AD238"/>
      <c r="AE238"/>
      <c r="AF238"/>
      <c r="AG238"/>
      <c r="AH238"/>
      <c r="AI238"/>
      <c r="AJ238"/>
    </row>
    <row r="239" spans="1:36" outlineLevel="2">
      <c r="A239" s="66" t="s">
        <v>238</v>
      </c>
      <c r="B239" s="67" t="s">
        <v>17</v>
      </c>
      <c r="C239" s="67">
        <v>47745</v>
      </c>
      <c r="D239" s="67" t="s">
        <v>77</v>
      </c>
      <c r="E239" s="67" t="s">
        <v>51</v>
      </c>
      <c r="F239" s="68">
        <v>4704745402</v>
      </c>
      <c r="G239" s="67" t="s">
        <v>673</v>
      </c>
      <c r="H239" s="67" t="s">
        <v>674</v>
      </c>
      <c r="I239" s="67" t="s">
        <v>675</v>
      </c>
      <c r="J239" s="67" t="s">
        <v>676</v>
      </c>
      <c r="K239" s="67" t="s">
        <v>49</v>
      </c>
      <c r="L239" s="69">
        <v>20</v>
      </c>
      <c r="M239" s="69">
        <v>240</v>
      </c>
      <c r="N239" s="69">
        <v>240</v>
      </c>
      <c r="O239" s="70"/>
      <c r="Y239"/>
      <c r="Z239"/>
      <c r="AA239"/>
      <c r="AB239"/>
      <c r="AC239"/>
      <c r="AD239"/>
      <c r="AE239"/>
      <c r="AF239"/>
      <c r="AG239"/>
      <c r="AH239"/>
      <c r="AI239"/>
      <c r="AJ239"/>
    </row>
    <row r="240" spans="1:36" outlineLevel="2">
      <c r="A240" s="66" t="s">
        <v>238</v>
      </c>
      <c r="B240" s="67" t="s">
        <v>17</v>
      </c>
      <c r="C240" s="67">
        <v>47745</v>
      </c>
      <c r="D240" s="67" t="s">
        <v>77</v>
      </c>
      <c r="E240" s="67" t="s">
        <v>51</v>
      </c>
      <c r="F240" s="68">
        <v>4704745402</v>
      </c>
      <c r="G240" s="67" t="s">
        <v>673</v>
      </c>
      <c r="H240" s="67" t="s">
        <v>674</v>
      </c>
      <c r="I240" s="67" t="s">
        <v>675</v>
      </c>
      <c r="J240" s="67" t="s">
        <v>676</v>
      </c>
      <c r="K240" s="67" t="s">
        <v>123</v>
      </c>
      <c r="L240" s="69">
        <v>1</v>
      </c>
      <c r="M240" s="69">
        <v>12</v>
      </c>
      <c r="N240" s="69">
        <v>12</v>
      </c>
      <c r="O240" s="70"/>
      <c r="Y240"/>
      <c r="Z240"/>
      <c r="AA240"/>
      <c r="AB240"/>
      <c r="AC240"/>
      <c r="AD240"/>
      <c r="AE240"/>
      <c r="AF240"/>
      <c r="AG240"/>
      <c r="AH240"/>
      <c r="AI240"/>
      <c r="AJ240"/>
    </row>
    <row r="241" spans="1:36" outlineLevel="1">
      <c r="A241" s="86"/>
      <c r="B241" s="87"/>
      <c r="C241" s="87"/>
      <c r="D241" s="87"/>
      <c r="E241" s="87"/>
      <c r="F241" s="88">
        <v>4704745402</v>
      </c>
      <c r="G241" s="87"/>
      <c r="H241" s="87"/>
      <c r="I241" s="87"/>
      <c r="J241" s="87"/>
      <c r="K241" s="87"/>
      <c r="L241" s="89">
        <v>21</v>
      </c>
      <c r="M241" s="89">
        <v>252</v>
      </c>
      <c r="N241" s="89">
        <v>252</v>
      </c>
      <c r="O241" s="90">
        <v>0</v>
      </c>
      <c r="Y241"/>
      <c r="Z241"/>
      <c r="AA241"/>
      <c r="AB241"/>
      <c r="AC241"/>
      <c r="AD241"/>
      <c r="AE241"/>
      <c r="AF241"/>
      <c r="AG241"/>
      <c r="AH241"/>
      <c r="AI241"/>
      <c r="AJ241"/>
    </row>
    <row r="242" spans="1:36" outlineLevel="2">
      <c r="A242" s="66" t="s">
        <v>238</v>
      </c>
      <c r="B242" s="67" t="s">
        <v>17</v>
      </c>
      <c r="C242" s="67">
        <v>47980</v>
      </c>
      <c r="D242" s="67" t="s">
        <v>82</v>
      </c>
      <c r="E242" s="67" t="s">
        <v>51</v>
      </c>
      <c r="F242" s="68">
        <v>4704980418</v>
      </c>
      <c r="G242" s="67" t="s">
        <v>685</v>
      </c>
      <c r="H242" s="67" t="s">
        <v>686</v>
      </c>
      <c r="I242" s="67" t="s">
        <v>687</v>
      </c>
      <c r="J242" s="67" t="s">
        <v>688</v>
      </c>
      <c r="K242" s="67" t="s">
        <v>49</v>
      </c>
      <c r="L242" s="69">
        <v>11</v>
      </c>
      <c r="M242" s="69">
        <v>132</v>
      </c>
      <c r="N242" s="69">
        <v>132</v>
      </c>
      <c r="O242" s="70"/>
      <c r="Y242"/>
      <c r="Z242"/>
      <c r="AA242"/>
      <c r="AB242"/>
      <c r="AC242"/>
      <c r="AD242"/>
      <c r="AE242"/>
      <c r="AF242"/>
      <c r="AG242"/>
      <c r="AH242"/>
      <c r="AI242"/>
      <c r="AJ242"/>
    </row>
    <row r="243" spans="1:36" outlineLevel="2">
      <c r="A243" s="66" t="s">
        <v>238</v>
      </c>
      <c r="B243" s="67" t="s">
        <v>17</v>
      </c>
      <c r="C243" s="67">
        <v>47980</v>
      </c>
      <c r="D243" s="67" t="s">
        <v>82</v>
      </c>
      <c r="E243" s="67" t="s">
        <v>51</v>
      </c>
      <c r="F243" s="68">
        <v>4704980418</v>
      </c>
      <c r="G243" s="67" t="s">
        <v>685</v>
      </c>
      <c r="H243" s="67" t="s">
        <v>686</v>
      </c>
      <c r="I243" s="67" t="s">
        <v>687</v>
      </c>
      <c r="J243" s="67" t="s">
        <v>688</v>
      </c>
      <c r="K243" s="67" t="s">
        <v>406</v>
      </c>
      <c r="L243" s="69">
        <v>1</v>
      </c>
      <c r="M243" s="69">
        <v>300</v>
      </c>
      <c r="N243" s="69">
        <v>300</v>
      </c>
      <c r="O243" s="70"/>
      <c r="Y243"/>
      <c r="Z243"/>
      <c r="AA243"/>
      <c r="AB243"/>
      <c r="AC243"/>
      <c r="AD243"/>
      <c r="AE243"/>
      <c r="AF243"/>
      <c r="AG243"/>
      <c r="AH243"/>
      <c r="AI243"/>
      <c r="AJ243"/>
    </row>
    <row r="244" spans="1:36" outlineLevel="1">
      <c r="A244" s="86"/>
      <c r="B244" s="87"/>
      <c r="C244" s="87"/>
      <c r="D244" s="87"/>
      <c r="E244" s="87"/>
      <c r="F244" s="88">
        <v>4704980418</v>
      </c>
      <c r="G244" s="87"/>
      <c r="H244" s="87"/>
      <c r="I244" s="87"/>
      <c r="J244" s="87"/>
      <c r="K244" s="87"/>
      <c r="L244" s="89">
        <v>12</v>
      </c>
      <c r="M244" s="89">
        <v>432</v>
      </c>
      <c r="N244" s="89">
        <v>432</v>
      </c>
      <c r="O244" s="90">
        <v>0</v>
      </c>
      <c r="Y244"/>
      <c r="Z244"/>
      <c r="AA244"/>
      <c r="AB244"/>
      <c r="AC244"/>
      <c r="AD244"/>
      <c r="AE244"/>
      <c r="AF244"/>
      <c r="AG244"/>
      <c r="AH244"/>
      <c r="AI244"/>
      <c r="AJ244"/>
    </row>
    <row r="245" spans="1:36" outlineLevel="2">
      <c r="A245" s="66" t="s">
        <v>238</v>
      </c>
      <c r="B245" s="67" t="s">
        <v>17</v>
      </c>
      <c r="C245" s="67">
        <v>47980</v>
      </c>
      <c r="D245" s="67" t="s">
        <v>82</v>
      </c>
      <c r="E245" s="67" t="s">
        <v>51</v>
      </c>
      <c r="F245" s="68">
        <v>4704980430</v>
      </c>
      <c r="G245" s="67" t="s">
        <v>725</v>
      </c>
      <c r="H245" s="67" t="s">
        <v>726</v>
      </c>
      <c r="I245" s="67" t="s">
        <v>727</v>
      </c>
      <c r="J245" s="67" t="s">
        <v>728</v>
      </c>
      <c r="K245" s="67" t="s">
        <v>49</v>
      </c>
      <c r="L245" s="69">
        <v>14</v>
      </c>
      <c r="M245" s="69">
        <v>168</v>
      </c>
      <c r="N245" s="69">
        <v>168</v>
      </c>
      <c r="O245" s="70"/>
      <c r="Y245"/>
      <c r="Z245"/>
      <c r="AA245"/>
      <c r="AB245"/>
      <c r="AC245"/>
      <c r="AD245"/>
      <c r="AE245"/>
      <c r="AF245"/>
      <c r="AG245"/>
      <c r="AH245"/>
      <c r="AI245"/>
      <c r="AJ245"/>
    </row>
    <row r="246" spans="1:36" outlineLevel="2">
      <c r="A246" s="66" t="s">
        <v>238</v>
      </c>
      <c r="B246" s="67" t="s">
        <v>17</v>
      </c>
      <c r="C246" s="67">
        <v>47980</v>
      </c>
      <c r="D246" s="67" t="s">
        <v>82</v>
      </c>
      <c r="E246" s="67" t="s">
        <v>51</v>
      </c>
      <c r="F246" s="68">
        <v>4704980430</v>
      </c>
      <c r="G246" s="67" t="s">
        <v>725</v>
      </c>
      <c r="H246" s="67" t="s">
        <v>726</v>
      </c>
      <c r="I246" s="67" t="s">
        <v>727</v>
      </c>
      <c r="J246" s="67" t="s">
        <v>728</v>
      </c>
      <c r="K246" s="67" t="s">
        <v>123</v>
      </c>
      <c r="L246" s="69">
        <v>2</v>
      </c>
      <c r="M246" s="69">
        <v>24</v>
      </c>
      <c r="N246" s="69">
        <v>24</v>
      </c>
      <c r="O246" s="70"/>
      <c r="Y246"/>
      <c r="Z246"/>
      <c r="AA246"/>
      <c r="AB246"/>
      <c r="AC246"/>
      <c r="AD246"/>
      <c r="AE246"/>
      <c r="AF246"/>
      <c r="AG246"/>
      <c r="AH246"/>
      <c r="AI246"/>
      <c r="AJ246"/>
    </row>
    <row r="247" spans="1:36" outlineLevel="1">
      <c r="A247" s="86"/>
      <c r="B247" s="87"/>
      <c r="C247" s="87"/>
      <c r="D247" s="87"/>
      <c r="E247" s="87"/>
      <c r="F247" s="88">
        <v>4704980430</v>
      </c>
      <c r="G247" s="87"/>
      <c r="H247" s="87"/>
      <c r="I247" s="87"/>
      <c r="J247" s="87"/>
      <c r="K247" s="87"/>
      <c r="L247" s="89">
        <v>16</v>
      </c>
      <c r="M247" s="89">
        <v>192</v>
      </c>
      <c r="N247" s="89">
        <v>192</v>
      </c>
      <c r="O247" s="90">
        <v>0</v>
      </c>
      <c r="Y247"/>
      <c r="Z247"/>
      <c r="AA247"/>
      <c r="AB247"/>
      <c r="AC247"/>
      <c r="AD247"/>
      <c r="AE247"/>
      <c r="AF247"/>
      <c r="AG247"/>
      <c r="AH247"/>
      <c r="AI247"/>
      <c r="AJ247"/>
    </row>
    <row r="248" spans="1:36" outlineLevel="2">
      <c r="A248" s="66" t="s">
        <v>238</v>
      </c>
      <c r="B248" s="67" t="s">
        <v>17</v>
      </c>
      <c r="C248" s="67">
        <v>47030</v>
      </c>
      <c r="D248" s="67" t="s">
        <v>733</v>
      </c>
      <c r="E248" s="67" t="s">
        <v>97</v>
      </c>
      <c r="F248" s="68">
        <v>4705030002</v>
      </c>
      <c r="G248" s="67" t="s">
        <v>734</v>
      </c>
      <c r="H248" s="67" t="s">
        <v>735</v>
      </c>
      <c r="I248" s="67" t="s">
        <v>736</v>
      </c>
      <c r="J248" s="67" t="s">
        <v>737</v>
      </c>
      <c r="K248" s="67" t="s">
        <v>24</v>
      </c>
      <c r="L248" s="69">
        <v>1</v>
      </c>
      <c r="M248" s="69">
        <v>13</v>
      </c>
      <c r="N248" s="69">
        <v>26</v>
      </c>
      <c r="O248" s="70"/>
      <c r="Y248"/>
      <c r="Z248"/>
      <c r="AA248"/>
      <c r="AB248"/>
      <c r="AC248"/>
      <c r="AD248"/>
      <c r="AE248"/>
      <c r="AF248"/>
      <c r="AG248"/>
      <c r="AH248"/>
      <c r="AI248"/>
      <c r="AJ248"/>
    </row>
    <row r="249" spans="1:36" outlineLevel="2">
      <c r="A249" s="66" t="s">
        <v>238</v>
      </c>
      <c r="B249" s="67" t="s">
        <v>17</v>
      </c>
      <c r="C249" s="67">
        <v>47030</v>
      </c>
      <c r="D249" s="67" t="s">
        <v>733</v>
      </c>
      <c r="E249" s="67" t="s">
        <v>97</v>
      </c>
      <c r="F249" s="68">
        <v>4705030002</v>
      </c>
      <c r="G249" s="67" t="s">
        <v>734</v>
      </c>
      <c r="H249" s="67" t="s">
        <v>735</v>
      </c>
      <c r="I249" s="67" t="s">
        <v>736</v>
      </c>
      <c r="J249" s="67" t="s">
        <v>737</v>
      </c>
      <c r="K249" s="67" t="s">
        <v>49</v>
      </c>
      <c r="L249" s="69">
        <v>9</v>
      </c>
      <c r="M249" s="69">
        <v>108</v>
      </c>
      <c r="N249" s="69">
        <v>108</v>
      </c>
      <c r="O249" s="70"/>
      <c r="Y249"/>
      <c r="Z249"/>
      <c r="AA249"/>
      <c r="AB249"/>
      <c r="AC249"/>
      <c r="AD249"/>
      <c r="AE249"/>
      <c r="AF249"/>
      <c r="AG249"/>
      <c r="AH249"/>
      <c r="AI249"/>
      <c r="AJ249"/>
    </row>
    <row r="250" spans="1:36" outlineLevel="2">
      <c r="A250" s="66" t="s">
        <v>238</v>
      </c>
      <c r="B250" s="67" t="s">
        <v>17</v>
      </c>
      <c r="C250" s="67">
        <v>47030</v>
      </c>
      <c r="D250" s="67" t="s">
        <v>733</v>
      </c>
      <c r="E250" s="67" t="s">
        <v>97</v>
      </c>
      <c r="F250" s="68">
        <v>4705030002</v>
      </c>
      <c r="G250" s="67" t="s">
        <v>734</v>
      </c>
      <c r="H250" s="67" t="s">
        <v>735</v>
      </c>
      <c r="I250" s="67" t="s">
        <v>736</v>
      </c>
      <c r="J250" s="67" t="s">
        <v>737</v>
      </c>
      <c r="K250" s="67" t="s">
        <v>26</v>
      </c>
      <c r="L250" s="69">
        <v>3</v>
      </c>
      <c r="M250" s="69">
        <v>328</v>
      </c>
      <c r="N250" s="69">
        <v>328</v>
      </c>
      <c r="O250" s="70"/>
      <c r="Y250"/>
      <c r="Z250"/>
      <c r="AA250"/>
      <c r="AB250"/>
      <c r="AC250"/>
      <c r="AD250"/>
      <c r="AE250"/>
      <c r="AF250"/>
      <c r="AG250"/>
      <c r="AH250"/>
      <c r="AI250"/>
      <c r="AJ250"/>
    </row>
    <row r="251" spans="1:36" outlineLevel="2">
      <c r="A251" s="66" t="s">
        <v>238</v>
      </c>
      <c r="B251" s="67" t="s">
        <v>17</v>
      </c>
      <c r="C251" s="67">
        <v>47030</v>
      </c>
      <c r="D251" s="67" t="s">
        <v>733</v>
      </c>
      <c r="E251" s="67" t="s">
        <v>97</v>
      </c>
      <c r="F251" s="68">
        <v>4705030002</v>
      </c>
      <c r="G251" s="67" t="s">
        <v>734</v>
      </c>
      <c r="H251" s="67" t="s">
        <v>735</v>
      </c>
      <c r="I251" s="67" t="s">
        <v>736</v>
      </c>
      <c r="J251" s="67" t="s">
        <v>737</v>
      </c>
      <c r="K251" s="67" t="s">
        <v>27</v>
      </c>
      <c r="L251" s="69">
        <v>6</v>
      </c>
      <c r="M251" s="69">
        <v>1174</v>
      </c>
      <c r="N251" s="69">
        <v>1174</v>
      </c>
      <c r="O251" s="70"/>
      <c r="Y251"/>
      <c r="Z251"/>
      <c r="AA251"/>
      <c r="AB251"/>
      <c r="AC251"/>
      <c r="AD251"/>
      <c r="AE251"/>
      <c r="AF251"/>
      <c r="AG251"/>
      <c r="AH251"/>
      <c r="AI251"/>
      <c r="AJ251"/>
    </row>
    <row r="252" spans="1:36" outlineLevel="2">
      <c r="A252" s="66" t="s">
        <v>238</v>
      </c>
      <c r="B252" s="67" t="s">
        <v>17</v>
      </c>
      <c r="C252" s="67">
        <v>47030</v>
      </c>
      <c r="D252" s="67" t="s">
        <v>733</v>
      </c>
      <c r="E252" s="67" t="s">
        <v>97</v>
      </c>
      <c r="F252" s="68">
        <v>4705030002</v>
      </c>
      <c r="G252" s="67" t="s">
        <v>734</v>
      </c>
      <c r="H252" s="67" t="s">
        <v>735</v>
      </c>
      <c r="I252" s="67" t="s">
        <v>736</v>
      </c>
      <c r="J252" s="67" t="s">
        <v>737</v>
      </c>
      <c r="K252" s="67" t="s">
        <v>123</v>
      </c>
      <c r="L252" s="69">
        <v>2</v>
      </c>
      <c r="M252" s="69">
        <v>24</v>
      </c>
      <c r="N252" s="69">
        <v>24</v>
      </c>
      <c r="O252" s="70"/>
      <c r="Y252"/>
      <c r="Z252"/>
      <c r="AA252"/>
      <c r="AB252"/>
      <c r="AC252"/>
      <c r="AD252"/>
      <c r="AE252"/>
      <c r="AF252"/>
      <c r="AG252"/>
      <c r="AH252"/>
      <c r="AI252"/>
      <c r="AJ252"/>
    </row>
    <row r="253" spans="1:36" outlineLevel="2">
      <c r="A253" s="66" t="s">
        <v>238</v>
      </c>
      <c r="B253" s="67" t="s">
        <v>17</v>
      </c>
      <c r="C253" s="67">
        <v>47030</v>
      </c>
      <c r="D253" s="67" t="s">
        <v>733</v>
      </c>
      <c r="E253" s="67" t="s">
        <v>97</v>
      </c>
      <c r="F253" s="68">
        <v>4705030002</v>
      </c>
      <c r="G253" s="67" t="s">
        <v>734</v>
      </c>
      <c r="H253" s="67" t="s">
        <v>735</v>
      </c>
      <c r="I253" s="67" t="s">
        <v>736</v>
      </c>
      <c r="J253" s="67" t="s">
        <v>737</v>
      </c>
      <c r="K253" s="67" t="s">
        <v>738</v>
      </c>
      <c r="L253" s="69">
        <v>1</v>
      </c>
      <c r="M253" s="69">
        <v>3</v>
      </c>
      <c r="N253" s="69">
        <v>6</v>
      </c>
      <c r="O253" s="70"/>
      <c r="Y253"/>
      <c r="Z253"/>
      <c r="AA253"/>
      <c r="AB253"/>
      <c r="AC253"/>
      <c r="AD253"/>
      <c r="AE253"/>
      <c r="AF253"/>
      <c r="AG253"/>
      <c r="AH253"/>
      <c r="AI253"/>
      <c r="AJ253"/>
    </row>
    <row r="254" spans="1:36" outlineLevel="2">
      <c r="A254" s="66" t="s">
        <v>238</v>
      </c>
      <c r="B254" s="67" t="s">
        <v>17</v>
      </c>
      <c r="C254" s="67">
        <v>47030</v>
      </c>
      <c r="D254" s="67" t="s">
        <v>733</v>
      </c>
      <c r="E254" s="67" t="s">
        <v>97</v>
      </c>
      <c r="F254" s="68">
        <v>4705030002</v>
      </c>
      <c r="G254" s="67" t="s">
        <v>734</v>
      </c>
      <c r="H254" s="67" t="s">
        <v>735</v>
      </c>
      <c r="I254" s="67" t="s">
        <v>736</v>
      </c>
      <c r="J254" s="67" t="s">
        <v>737</v>
      </c>
      <c r="K254" s="67" t="s">
        <v>739</v>
      </c>
      <c r="L254" s="69">
        <v>1</v>
      </c>
      <c r="M254" s="69">
        <v>30</v>
      </c>
      <c r="N254" s="69">
        <v>60</v>
      </c>
      <c r="O254" s="70"/>
      <c r="Y254"/>
      <c r="Z254"/>
      <c r="AA254"/>
      <c r="AB254"/>
      <c r="AC254"/>
      <c r="AD254"/>
      <c r="AE254"/>
      <c r="AF254"/>
      <c r="AG254"/>
      <c r="AH254"/>
      <c r="AI254"/>
      <c r="AJ254"/>
    </row>
    <row r="255" spans="1:36" outlineLevel="1">
      <c r="A255" s="86"/>
      <c r="B255" s="87"/>
      <c r="C255" s="87"/>
      <c r="D255" s="87"/>
      <c r="E255" s="87"/>
      <c r="F255" s="88">
        <v>4705030002</v>
      </c>
      <c r="G255" s="87"/>
      <c r="H255" s="87"/>
      <c r="I255" s="87"/>
      <c r="J255" s="87"/>
      <c r="K255" s="87"/>
      <c r="L255" s="89">
        <v>23</v>
      </c>
      <c r="M255" s="89">
        <v>1680</v>
      </c>
      <c r="N255" s="89">
        <v>1726</v>
      </c>
      <c r="O255" s="90">
        <v>0</v>
      </c>
      <c r="Y255"/>
      <c r="Z255"/>
      <c r="AA255"/>
      <c r="AB255"/>
      <c r="AC255"/>
      <c r="AD255"/>
      <c r="AE255"/>
      <c r="AF255"/>
      <c r="AG255"/>
      <c r="AH255"/>
      <c r="AI255"/>
      <c r="AJ255"/>
    </row>
    <row r="256" spans="1:36" outlineLevel="2">
      <c r="A256" s="66" t="s">
        <v>238</v>
      </c>
      <c r="B256" s="67" t="s">
        <v>17</v>
      </c>
      <c r="C256" s="67">
        <v>47053</v>
      </c>
      <c r="D256" s="67" t="s">
        <v>740</v>
      </c>
      <c r="E256" s="67" t="s">
        <v>97</v>
      </c>
      <c r="F256" s="68">
        <v>4705053006</v>
      </c>
      <c r="G256" s="67" t="s">
        <v>741</v>
      </c>
      <c r="H256" s="67" t="s">
        <v>742</v>
      </c>
      <c r="I256" s="67" t="s">
        <v>743</v>
      </c>
      <c r="J256" s="67" t="s">
        <v>744</v>
      </c>
      <c r="K256" s="67" t="s">
        <v>24</v>
      </c>
      <c r="L256" s="69">
        <v>6</v>
      </c>
      <c r="M256" s="69">
        <v>78</v>
      </c>
      <c r="N256" s="69">
        <v>156</v>
      </c>
      <c r="O256" s="70"/>
      <c r="Y256"/>
      <c r="Z256"/>
      <c r="AA256"/>
      <c r="AB256"/>
      <c r="AC256"/>
      <c r="AD256"/>
      <c r="AE256"/>
      <c r="AF256"/>
      <c r="AG256"/>
      <c r="AH256"/>
      <c r="AI256"/>
      <c r="AJ256"/>
    </row>
    <row r="257" spans="1:36" outlineLevel="2">
      <c r="A257" s="66" t="s">
        <v>238</v>
      </c>
      <c r="B257" s="67" t="s">
        <v>17</v>
      </c>
      <c r="C257" s="67">
        <v>47053</v>
      </c>
      <c r="D257" s="67" t="s">
        <v>740</v>
      </c>
      <c r="E257" s="67" t="s">
        <v>97</v>
      </c>
      <c r="F257" s="68">
        <v>4705053006</v>
      </c>
      <c r="G257" s="67" t="s">
        <v>741</v>
      </c>
      <c r="H257" s="67" t="s">
        <v>742</v>
      </c>
      <c r="I257" s="67" t="s">
        <v>743</v>
      </c>
      <c r="J257" s="67" t="s">
        <v>744</v>
      </c>
      <c r="K257" s="67" t="s">
        <v>49</v>
      </c>
      <c r="L257" s="69">
        <v>16</v>
      </c>
      <c r="M257" s="69">
        <v>192</v>
      </c>
      <c r="N257" s="69">
        <v>192</v>
      </c>
      <c r="O257" s="70"/>
      <c r="Y257"/>
      <c r="Z257"/>
      <c r="AA257"/>
      <c r="AB257"/>
      <c r="AC257"/>
      <c r="AD257"/>
      <c r="AE257"/>
      <c r="AF257"/>
      <c r="AG257"/>
      <c r="AH257"/>
      <c r="AI257"/>
      <c r="AJ257"/>
    </row>
    <row r="258" spans="1:36" outlineLevel="1">
      <c r="A258" s="86"/>
      <c r="B258" s="87"/>
      <c r="C258" s="87"/>
      <c r="D258" s="87"/>
      <c r="E258" s="87"/>
      <c r="F258" s="88">
        <v>4705053006</v>
      </c>
      <c r="G258" s="87"/>
      <c r="H258" s="87"/>
      <c r="I258" s="87"/>
      <c r="J258" s="87"/>
      <c r="K258" s="87"/>
      <c r="L258" s="89">
        <v>22</v>
      </c>
      <c r="M258" s="89">
        <v>270</v>
      </c>
      <c r="N258" s="89">
        <v>348</v>
      </c>
      <c r="O258" s="90">
        <v>0</v>
      </c>
      <c r="Y258"/>
      <c r="Z258"/>
      <c r="AA258"/>
      <c r="AB258"/>
      <c r="AC258"/>
      <c r="AD258"/>
      <c r="AE258"/>
      <c r="AF258"/>
      <c r="AG258"/>
      <c r="AH258"/>
      <c r="AI258"/>
      <c r="AJ258"/>
    </row>
    <row r="259" spans="1:36" outlineLevel="2">
      <c r="A259" s="66" t="s">
        <v>238</v>
      </c>
      <c r="B259" s="67" t="s">
        <v>17</v>
      </c>
      <c r="C259" s="67">
        <v>47053</v>
      </c>
      <c r="D259" s="67" t="s">
        <v>740</v>
      </c>
      <c r="E259" s="67" t="s">
        <v>97</v>
      </c>
      <c r="F259" s="68">
        <v>4705053017</v>
      </c>
      <c r="G259" s="67" t="s">
        <v>765</v>
      </c>
      <c r="H259" s="67" t="s">
        <v>766</v>
      </c>
      <c r="I259" s="67" t="s">
        <v>767</v>
      </c>
      <c r="J259" s="67" t="s">
        <v>768</v>
      </c>
      <c r="K259" s="67" t="s">
        <v>24</v>
      </c>
      <c r="L259" s="69">
        <v>3</v>
      </c>
      <c r="M259" s="69">
        <v>39</v>
      </c>
      <c r="N259" s="69">
        <v>78</v>
      </c>
      <c r="O259" s="70"/>
      <c r="Y259"/>
      <c r="Z259"/>
      <c r="AA259"/>
      <c r="AB259"/>
      <c r="AC259"/>
      <c r="AD259"/>
      <c r="AE259"/>
      <c r="AF259"/>
      <c r="AG259"/>
      <c r="AH259"/>
      <c r="AI259"/>
      <c r="AJ259"/>
    </row>
    <row r="260" spans="1:36" outlineLevel="2">
      <c r="A260" s="66" t="s">
        <v>238</v>
      </c>
      <c r="B260" s="67" t="s">
        <v>17</v>
      </c>
      <c r="C260" s="67">
        <v>47053</v>
      </c>
      <c r="D260" s="67" t="s">
        <v>740</v>
      </c>
      <c r="E260" s="67" t="s">
        <v>97</v>
      </c>
      <c r="F260" s="68">
        <v>4705053017</v>
      </c>
      <c r="G260" s="67" t="s">
        <v>765</v>
      </c>
      <c r="H260" s="67" t="s">
        <v>766</v>
      </c>
      <c r="I260" s="67" t="s">
        <v>767</v>
      </c>
      <c r="J260" s="67" t="s">
        <v>768</v>
      </c>
      <c r="K260" s="67" t="s">
        <v>49</v>
      </c>
      <c r="L260" s="69">
        <v>8</v>
      </c>
      <c r="M260" s="69">
        <v>96</v>
      </c>
      <c r="N260" s="69">
        <v>96</v>
      </c>
      <c r="O260" s="70"/>
      <c r="Y260"/>
      <c r="Z260"/>
      <c r="AA260"/>
      <c r="AB260"/>
      <c r="AC260"/>
      <c r="AD260"/>
      <c r="AE260"/>
      <c r="AF260"/>
      <c r="AG260"/>
      <c r="AH260"/>
      <c r="AI260"/>
      <c r="AJ260"/>
    </row>
    <row r="261" spans="1:36" outlineLevel="2">
      <c r="A261" s="66" t="s">
        <v>238</v>
      </c>
      <c r="B261" s="67" t="s">
        <v>17</v>
      </c>
      <c r="C261" s="67">
        <v>47053</v>
      </c>
      <c r="D261" s="67" t="s">
        <v>740</v>
      </c>
      <c r="E261" s="67" t="s">
        <v>97</v>
      </c>
      <c r="F261" s="68">
        <v>4705053017</v>
      </c>
      <c r="G261" s="67" t="s">
        <v>765</v>
      </c>
      <c r="H261" s="67" t="s">
        <v>766</v>
      </c>
      <c r="I261" s="67" t="s">
        <v>767</v>
      </c>
      <c r="J261" s="67" t="s">
        <v>768</v>
      </c>
      <c r="K261" s="67" t="s">
        <v>122</v>
      </c>
      <c r="L261" s="69">
        <v>2</v>
      </c>
      <c r="M261" s="69">
        <v>26</v>
      </c>
      <c r="N261" s="69">
        <v>52</v>
      </c>
      <c r="O261" s="70"/>
      <c r="Y261"/>
      <c r="Z261"/>
      <c r="AA261"/>
      <c r="AB261"/>
      <c r="AC261"/>
      <c r="AD261"/>
      <c r="AE261"/>
      <c r="AF261"/>
      <c r="AG261"/>
      <c r="AH261"/>
      <c r="AI261"/>
      <c r="AJ261"/>
    </row>
    <row r="262" spans="1:36" outlineLevel="2">
      <c r="A262" s="66" t="s">
        <v>238</v>
      </c>
      <c r="B262" s="67" t="s">
        <v>17</v>
      </c>
      <c r="C262" s="67">
        <v>47053</v>
      </c>
      <c r="D262" s="67" t="s">
        <v>740</v>
      </c>
      <c r="E262" s="67" t="s">
        <v>97</v>
      </c>
      <c r="F262" s="68">
        <v>4705053017</v>
      </c>
      <c r="G262" s="67" t="s">
        <v>765</v>
      </c>
      <c r="H262" s="67" t="s">
        <v>766</v>
      </c>
      <c r="I262" s="67" t="s">
        <v>767</v>
      </c>
      <c r="J262" s="67" t="s">
        <v>768</v>
      </c>
      <c r="K262" s="67" t="s">
        <v>123</v>
      </c>
      <c r="L262" s="69">
        <v>2</v>
      </c>
      <c r="M262" s="69">
        <v>24</v>
      </c>
      <c r="N262" s="69">
        <v>24</v>
      </c>
      <c r="O262" s="70"/>
      <c r="Y262"/>
      <c r="Z262"/>
      <c r="AA262"/>
      <c r="AB262"/>
      <c r="AC262"/>
      <c r="AD262"/>
      <c r="AE262"/>
      <c r="AF262"/>
      <c r="AG262"/>
      <c r="AH262"/>
      <c r="AI262"/>
      <c r="AJ262"/>
    </row>
    <row r="263" spans="1:36" outlineLevel="1">
      <c r="A263" s="86"/>
      <c r="B263" s="87"/>
      <c r="C263" s="87"/>
      <c r="D263" s="87"/>
      <c r="E263" s="87"/>
      <c r="F263" s="88">
        <v>4705053017</v>
      </c>
      <c r="G263" s="87"/>
      <c r="H263" s="87"/>
      <c r="I263" s="87"/>
      <c r="J263" s="87"/>
      <c r="K263" s="87"/>
      <c r="L263" s="89">
        <v>15</v>
      </c>
      <c r="M263" s="89">
        <v>185</v>
      </c>
      <c r="N263" s="89">
        <v>250</v>
      </c>
      <c r="O263" s="90">
        <v>0</v>
      </c>
      <c r="Y263"/>
      <c r="Z263"/>
      <c r="AA263"/>
      <c r="AB263"/>
      <c r="AC263"/>
      <c r="AD263"/>
      <c r="AE263"/>
      <c r="AF263"/>
      <c r="AG263"/>
      <c r="AH263"/>
      <c r="AI263"/>
      <c r="AJ263"/>
    </row>
    <row r="264" spans="1:36" outlineLevel="2">
      <c r="A264" s="66" t="s">
        <v>238</v>
      </c>
      <c r="B264" s="67" t="s">
        <v>17</v>
      </c>
      <c r="C264" s="67">
        <v>47258</v>
      </c>
      <c r="D264" s="67" t="s">
        <v>91</v>
      </c>
      <c r="E264" s="67" t="s">
        <v>72</v>
      </c>
      <c r="F264" s="68">
        <v>4705258171</v>
      </c>
      <c r="G264" s="67" t="s">
        <v>777</v>
      </c>
      <c r="H264" s="67" t="s">
        <v>778</v>
      </c>
      <c r="I264" s="67" t="s">
        <v>779</v>
      </c>
      <c r="J264" s="67" t="s">
        <v>101</v>
      </c>
      <c r="K264" s="67" t="s">
        <v>24</v>
      </c>
      <c r="L264" s="69">
        <v>16</v>
      </c>
      <c r="M264" s="69">
        <v>208</v>
      </c>
      <c r="N264" s="69">
        <v>416</v>
      </c>
      <c r="O264" s="70"/>
      <c r="Y264"/>
      <c r="Z264"/>
      <c r="AA264"/>
      <c r="AB264"/>
      <c r="AC264"/>
      <c r="AD264"/>
      <c r="AE264"/>
      <c r="AF264"/>
      <c r="AG264"/>
      <c r="AH264"/>
      <c r="AI264"/>
      <c r="AJ264"/>
    </row>
    <row r="265" spans="1:36" outlineLevel="2">
      <c r="A265" s="66" t="s">
        <v>238</v>
      </c>
      <c r="B265" s="67" t="s">
        <v>17</v>
      </c>
      <c r="C265" s="67">
        <v>47258</v>
      </c>
      <c r="D265" s="67" t="s">
        <v>91</v>
      </c>
      <c r="E265" s="67" t="s">
        <v>72</v>
      </c>
      <c r="F265" s="68">
        <v>4705258171</v>
      </c>
      <c r="G265" s="67" t="s">
        <v>777</v>
      </c>
      <c r="H265" s="67" t="s">
        <v>778</v>
      </c>
      <c r="I265" s="67" t="s">
        <v>779</v>
      </c>
      <c r="J265" s="67" t="s">
        <v>101</v>
      </c>
      <c r="K265" s="67" t="s">
        <v>49</v>
      </c>
      <c r="L265" s="69">
        <v>56</v>
      </c>
      <c r="M265" s="69">
        <v>672</v>
      </c>
      <c r="N265" s="69">
        <v>672</v>
      </c>
      <c r="O265" s="70"/>
      <c r="Y265"/>
      <c r="Z265"/>
      <c r="AA265"/>
      <c r="AB265"/>
      <c r="AC265"/>
      <c r="AD265"/>
      <c r="AE265"/>
      <c r="AF265"/>
      <c r="AG265"/>
      <c r="AH265"/>
      <c r="AI265"/>
      <c r="AJ265"/>
    </row>
    <row r="266" spans="1:36" outlineLevel="2">
      <c r="A266" s="66" t="s">
        <v>238</v>
      </c>
      <c r="B266" s="67" t="s">
        <v>17</v>
      </c>
      <c r="C266" s="67">
        <v>47258</v>
      </c>
      <c r="D266" s="67" t="s">
        <v>91</v>
      </c>
      <c r="E266" s="67" t="s">
        <v>72</v>
      </c>
      <c r="F266" s="68">
        <v>4705258171</v>
      </c>
      <c r="G266" s="67" t="s">
        <v>777</v>
      </c>
      <c r="H266" s="67" t="s">
        <v>778</v>
      </c>
      <c r="I266" s="67" t="s">
        <v>779</v>
      </c>
      <c r="J266" s="67" t="s">
        <v>101</v>
      </c>
      <c r="K266" s="67" t="s">
        <v>39</v>
      </c>
      <c r="L266" s="69">
        <v>3</v>
      </c>
      <c r="M266" s="69">
        <v>3</v>
      </c>
      <c r="N266" s="69">
        <v>3</v>
      </c>
      <c r="O266" s="70"/>
      <c r="Y266"/>
      <c r="Z266"/>
      <c r="AA266"/>
      <c r="AB266"/>
      <c r="AC266"/>
      <c r="AD266"/>
      <c r="AE266"/>
      <c r="AF266"/>
      <c r="AG266"/>
      <c r="AH266"/>
      <c r="AI266"/>
      <c r="AJ266"/>
    </row>
    <row r="267" spans="1:36" outlineLevel="2">
      <c r="A267" s="66" t="s">
        <v>238</v>
      </c>
      <c r="B267" s="67" t="s">
        <v>17</v>
      </c>
      <c r="C267" s="67">
        <v>47258</v>
      </c>
      <c r="D267" s="67" t="s">
        <v>91</v>
      </c>
      <c r="E267" s="67" t="s">
        <v>72</v>
      </c>
      <c r="F267" s="68">
        <v>4705258171</v>
      </c>
      <c r="G267" s="67" t="s">
        <v>777</v>
      </c>
      <c r="H267" s="67" t="s">
        <v>778</v>
      </c>
      <c r="I267" s="67" t="s">
        <v>779</v>
      </c>
      <c r="J267" s="67" t="s">
        <v>101</v>
      </c>
      <c r="K267" s="67" t="s">
        <v>406</v>
      </c>
      <c r="L267" s="69">
        <v>1</v>
      </c>
      <c r="M267" s="69">
        <v>150</v>
      </c>
      <c r="N267" s="69">
        <v>150</v>
      </c>
      <c r="O267" s="70"/>
      <c r="Y267"/>
      <c r="Z267"/>
      <c r="AA267"/>
      <c r="AB267"/>
      <c r="AC267"/>
      <c r="AD267"/>
      <c r="AE267"/>
      <c r="AF267"/>
      <c r="AG267"/>
      <c r="AH267"/>
      <c r="AI267"/>
      <c r="AJ267"/>
    </row>
    <row r="268" spans="1:36" outlineLevel="1">
      <c r="A268" s="86"/>
      <c r="B268" s="87"/>
      <c r="C268" s="87"/>
      <c r="D268" s="87"/>
      <c r="E268" s="87"/>
      <c r="F268" s="88">
        <v>4705258171</v>
      </c>
      <c r="G268" s="87"/>
      <c r="H268" s="87"/>
      <c r="I268" s="87"/>
      <c r="J268" s="87"/>
      <c r="K268" s="87"/>
      <c r="L268" s="89">
        <v>76</v>
      </c>
      <c r="M268" s="89">
        <v>1033</v>
      </c>
      <c r="N268" s="89">
        <v>1241</v>
      </c>
      <c r="O268" s="90">
        <v>0</v>
      </c>
      <c r="Y268"/>
      <c r="Z268"/>
      <c r="AA268"/>
      <c r="AB268"/>
      <c r="AC268"/>
      <c r="AD268"/>
      <c r="AE268"/>
      <c r="AF268"/>
      <c r="AG268"/>
      <c r="AH268"/>
      <c r="AI268"/>
      <c r="AJ268"/>
    </row>
    <row r="269" spans="1:36" outlineLevel="2">
      <c r="A269" s="66" t="s">
        <v>238</v>
      </c>
      <c r="B269" s="67" t="s">
        <v>17</v>
      </c>
      <c r="C269" s="67">
        <v>47268</v>
      </c>
      <c r="D269" s="67" t="s">
        <v>96</v>
      </c>
      <c r="E269" s="67" t="s">
        <v>97</v>
      </c>
      <c r="F269" s="68">
        <v>4705268106</v>
      </c>
      <c r="G269" s="67" t="s">
        <v>780</v>
      </c>
      <c r="H269" s="67" t="s">
        <v>781</v>
      </c>
      <c r="I269" s="67" t="s">
        <v>782</v>
      </c>
      <c r="J269" s="67" t="s">
        <v>783</v>
      </c>
      <c r="K269" s="67" t="s">
        <v>24</v>
      </c>
      <c r="L269" s="69">
        <v>7</v>
      </c>
      <c r="M269" s="69">
        <v>91</v>
      </c>
      <c r="N269" s="69">
        <v>182</v>
      </c>
      <c r="O269" s="70"/>
      <c r="Y269"/>
      <c r="Z269"/>
      <c r="AA269"/>
      <c r="AB269"/>
      <c r="AC269"/>
      <c r="AD269"/>
      <c r="AE269"/>
      <c r="AF269"/>
      <c r="AG269"/>
      <c r="AH269"/>
      <c r="AI269"/>
      <c r="AJ269"/>
    </row>
    <row r="270" spans="1:36" outlineLevel="2">
      <c r="A270" s="66" t="s">
        <v>238</v>
      </c>
      <c r="B270" s="67" t="s">
        <v>17</v>
      </c>
      <c r="C270" s="67">
        <v>47268</v>
      </c>
      <c r="D270" s="67" t="s">
        <v>96</v>
      </c>
      <c r="E270" s="67" t="s">
        <v>97</v>
      </c>
      <c r="F270" s="68">
        <v>4705268106</v>
      </c>
      <c r="G270" s="67" t="s">
        <v>780</v>
      </c>
      <c r="H270" s="67" t="s">
        <v>781</v>
      </c>
      <c r="I270" s="67" t="s">
        <v>782</v>
      </c>
      <c r="J270" s="67" t="s">
        <v>783</v>
      </c>
      <c r="K270" s="67" t="s">
        <v>49</v>
      </c>
      <c r="L270" s="69">
        <v>12</v>
      </c>
      <c r="M270" s="69">
        <v>144</v>
      </c>
      <c r="N270" s="69">
        <v>144</v>
      </c>
      <c r="O270" s="70"/>
      <c r="Y270"/>
      <c r="Z270"/>
      <c r="AA270"/>
      <c r="AB270"/>
      <c r="AC270"/>
      <c r="AD270"/>
      <c r="AE270"/>
      <c r="AF270"/>
      <c r="AG270"/>
      <c r="AH270"/>
      <c r="AI270"/>
      <c r="AJ270"/>
    </row>
    <row r="271" spans="1:36" outlineLevel="1">
      <c r="A271" s="86"/>
      <c r="B271" s="87"/>
      <c r="C271" s="87"/>
      <c r="D271" s="87"/>
      <c r="E271" s="87"/>
      <c r="F271" s="88">
        <v>4705268106</v>
      </c>
      <c r="G271" s="87"/>
      <c r="H271" s="87"/>
      <c r="I271" s="87"/>
      <c r="J271" s="87"/>
      <c r="K271" s="87"/>
      <c r="L271" s="89">
        <v>19</v>
      </c>
      <c r="M271" s="89">
        <v>235</v>
      </c>
      <c r="N271" s="89">
        <v>326</v>
      </c>
      <c r="O271" s="90">
        <v>0</v>
      </c>
      <c r="Y271"/>
      <c r="Z271"/>
      <c r="AA271"/>
      <c r="AB271"/>
      <c r="AC271"/>
      <c r="AD271"/>
      <c r="AE271"/>
      <c r="AF271"/>
      <c r="AG271"/>
      <c r="AH271"/>
      <c r="AI271"/>
      <c r="AJ271"/>
    </row>
    <row r="272" spans="1:36" outlineLevel="2">
      <c r="A272" s="66" t="s">
        <v>238</v>
      </c>
      <c r="B272" s="67" t="s">
        <v>17</v>
      </c>
      <c r="C272" s="67">
        <v>47288</v>
      </c>
      <c r="D272" s="67" t="s">
        <v>102</v>
      </c>
      <c r="E272" s="67" t="s">
        <v>97</v>
      </c>
      <c r="F272" s="68">
        <v>4705288115</v>
      </c>
      <c r="G272" s="67" t="s">
        <v>800</v>
      </c>
      <c r="H272" s="67" t="s">
        <v>801</v>
      </c>
      <c r="I272" s="67" t="s">
        <v>802</v>
      </c>
      <c r="J272" s="67" t="s">
        <v>803</v>
      </c>
      <c r="K272" s="67" t="s">
        <v>24</v>
      </c>
      <c r="L272" s="69">
        <v>3</v>
      </c>
      <c r="M272" s="69">
        <v>39</v>
      </c>
      <c r="N272" s="69">
        <v>78</v>
      </c>
      <c r="O272" s="70"/>
      <c r="Y272"/>
      <c r="Z272"/>
      <c r="AA272"/>
      <c r="AB272"/>
      <c r="AC272"/>
      <c r="AD272"/>
      <c r="AE272"/>
      <c r="AF272"/>
      <c r="AG272"/>
      <c r="AH272"/>
      <c r="AI272"/>
      <c r="AJ272"/>
    </row>
    <row r="273" spans="1:36" outlineLevel="2">
      <c r="A273" s="66" t="s">
        <v>238</v>
      </c>
      <c r="B273" s="67" t="s">
        <v>17</v>
      </c>
      <c r="C273" s="67">
        <v>47288</v>
      </c>
      <c r="D273" s="67" t="s">
        <v>102</v>
      </c>
      <c r="E273" s="67" t="s">
        <v>97</v>
      </c>
      <c r="F273" s="68">
        <v>4705288115</v>
      </c>
      <c r="G273" s="67" t="s">
        <v>800</v>
      </c>
      <c r="H273" s="67" t="s">
        <v>801</v>
      </c>
      <c r="I273" s="67" t="s">
        <v>802</v>
      </c>
      <c r="J273" s="67" t="s">
        <v>803</v>
      </c>
      <c r="K273" s="67" t="s">
        <v>49</v>
      </c>
      <c r="L273" s="69">
        <v>8</v>
      </c>
      <c r="M273" s="69">
        <v>96</v>
      </c>
      <c r="N273" s="69">
        <v>96</v>
      </c>
      <c r="O273" s="70"/>
      <c r="Y273"/>
      <c r="Z273"/>
      <c r="AA273"/>
      <c r="AB273"/>
      <c r="AC273"/>
      <c r="AD273"/>
      <c r="AE273"/>
      <c r="AF273"/>
      <c r="AG273"/>
      <c r="AH273"/>
      <c r="AI273"/>
      <c r="AJ273"/>
    </row>
    <row r="274" spans="1:36" outlineLevel="2">
      <c r="A274" s="66" t="s">
        <v>238</v>
      </c>
      <c r="B274" s="67" t="s">
        <v>17</v>
      </c>
      <c r="C274" s="67">
        <v>47288</v>
      </c>
      <c r="D274" s="67" t="s">
        <v>102</v>
      </c>
      <c r="E274" s="67" t="s">
        <v>97</v>
      </c>
      <c r="F274" s="68">
        <v>4705288115</v>
      </c>
      <c r="G274" s="67" t="s">
        <v>800</v>
      </c>
      <c r="H274" s="67" t="s">
        <v>801</v>
      </c>
      <c r="I274" s="67" t="s">
        <v>802</v>
      </c>
      <c r="J274" s="67" t="s">
        <v>803</v>
      </c>
      <c r="K274" s="67" t="s">
        <v>122</v>
      </c>
      <c r="L274" s="69">
        <v>6</v>
      </c>
      <c r="M274" s="69">
        <v>78</v>
      </c>
      <c r="N274" s="69">
        <v>156</v>
      </c>
      <c r="O274" s="70"/>
      <c r="Y274"/>
      <c r="Z274"/>
      <c r="AA274"/>
      <c r="AB274"/>
      <c r="AC274"/>
      <c r="AD274"/>
      <c r="AE274"/>
      <c r="AF274"/>
      <c r="AG274"/>
      <c r="AH274"/>
      <c r="AI274"/>
      <c r="AJ274"/>
    </row>
    <row r="275" spans="1:36" outlineLevel="2">
      <c r="A275" s="66" t="s">
        <v>238</v>
      </c>
      <c r="B275" s="67" t="s">
        <v>17</v>
      </c>
      <c r="C275" s="67">
        <v>47288</v>
      </c>
      <c r="D275" s="67" t="s">
        <v>102</v>
      </c>
      <c r="E275" s="67" t="s">
        <v>97</v>
      </c>
      <c r="F275" s="68">
        <v>4705288115</v>
      </c>
      <c r="G275" s="67" t="s">
        <v>800</v>
      </c>
      <c r="H275" s="67" t="s">
        <v>801</v>
      </c>
      <c r="I275" s="67" t="s">
        <v>802</v>
      </c>
      <c r="J275" s="67" t="s">
        <v>803</v>
      </c>
      <c r="K275" s="67" t="s">
        <v>123</v>
      </c>
      <c r="L275" s="69">
        <v>5</v>
      </c>
      <c r="M275" s="69">
        <v>60</v>
      </c>
      <c r="N275" s="69">
        <v>60</v>
      </c>
      <c r="O275" s="70"/>
      <c r="Y275"/>
      <c r="Z275"/>
      <c r="AA275"/>
      <c r="AB275"/>
      <c r="AC275"/>
      <c r="AD275"/>
      <c r="AE275"/>
      <c r="AF275"/>
      <c r="AG275"/>
      <c r="AH275"/>
      <c r="AI275"/>
      <c r="AJ275"/>
    </row>
    <row r="276" spans="1:36" outlineLevel="1">
      <c r="A276" s="86"/>
      <c r="B276" s="87"/>
      <c r="C276" s="87"/>
      <c r="D276" s="87"/>
      <c r="E276" s="87"/>
      <c r="F276" s="88">
        <v>4705288115</v>
      </c>
      <c r="G276" s="87"/>
      <c r="H276" s="87"/>
      <c r="I276" s="87"/>
      <c r="J276" s="87"/>
      <c r="K276" s="87"/>
      <c r="L276" s="89">
        <v>22</v>
      </c>
      <c r="M276" s="89">
        <v>273</v>
      </c>
      <c r="N276" s="89">
        <v>390</v>
      </c>
      <c r="O276" s="90">
        <v>0</v>
      </c>
      <c r="Y276"/>
      <c r="Z276"/>
      <c r="AA276"/>
      <c r="AB276"/>
      <c r="AC276"/>
      <c r="AD276"/>
      <c r="AE276"/>
      <c r="AF276"/>
      <c r="AG276"/>
      <c r="AH276"/>
      <c r="AI276"/>
      <c r="AJ276"/>
    </row>
    <row r="277" spans="1:36" outlineLevel="2">
      <c r="A277" s="66" t="s">
        <v>238</v>
      </c>
      <c r="B277" s="67" t="s">
        <v>17</v>
      </c>
      <c r="C277" s="67">
        <v>47288</v>
      </c>
      <c r="D277" s="67" t="s">
        <v>102</v>
      </c>
      <c r="E277" s="67" t="s">
        <v>97</v>
      </c>
      <c r="F277" s="68">
        <v>4705288121</v>
      </c>
      <c r="G277" s="67" t="s">
        <v>815</v>
      </c>
      <c r="H277" s="67" t="s">
        <v>816</v>
      </c>
      <c r="I277" s="67" t="s">
        <v>817</v>
      </c>
      <c r="J277" s="67" t="s">
        <v>101</v>
      </c>
      <c r="K277" s="67" t="s">
        <v>24</v>
      </c>
      <c r="L277" s="69">
        <v>9</v>
      </c>
      <c r="M277" s="69">
        <v>117</v>
      </c>
      <c r="N277" s="69">
        <v>234</v>
      </c>
      <c r="O277" s="70"/>
      <c r="Y277"/>
      <c r="Z277"/>
      <c r="AA277"/>
      <c r="AB277"/>
      <c r="AC277"/>
      <c r="AD277"/>
      <c r="AE277"/>
      <c r="AF277"/>
      <c r="AG277"/>
      <c r="AH277"/>
      <c r="AI277"/>
      <c r="AJ277"/>
    </row>
    <row r="278" spans="1:36" outlineLevel="2">
      <c r="A278" s="66" t="s">
        <v>238</v>
      </c>
      <c r="B278" s="67" t="s">
        <v>17</v>
      </c>
      <c r="C278" s="67">
        <v>47288</v>
      </c>
      <c r="D278" s="67" t="s">
        <v>102</v>
      </c>
      <c r="E278" s="67" t="s">
        <v>97</v>
      </c>
      <c r="F278" s="68">
        <v>4705288121</v>
      </c>
      <c r="G278" s="67" t="s">
        <v>815</v>
      </c>
      <c r="H278" s="67" t="s">
        <v>816</v>
      </c>
      <c r="I278" s="67" t="s">
        <v>817</v>
      </c>
      <c r="J278" s="67" t="s">
        <v>101</v>
      </c>
      <c r="K278" s="67" t="s">
        <v>49</v>
      </c>
      <c r="L278" s="69">
        <v>11</v>
      </c>
      <c r="M278" s="69">
        <v>132</v>
      </c>
      <c r="N278" s="69">
        <v>132</v>
      </c>
      <c r="O278" s="70"/>
      <c r="Y278"/>
      <c r="Z278"/>
      <c r="AA278"/>
      <c r="AB278"/>
      <c r="AC278"/>
      <c r="AD278"/>
      <c r="AE278"/>
      <c r="AF278"/>
      <c r="AG278"/>
      <c r="AH278"/>
      <c r="AI278"/>
      <c r="AJ278"/>
    </row>
    <row r="279" spans="1:36" outlineLevel="1">
      <c r="A279" s="86"/>
      <c r="B279" s="87"/>
      <c r="C279" s="87"/>
      <c r="D279" s="87"/>
      <c r="E279" s="87"/>
      <c r="F279" s="88">
        <v>4705288121</v>
      </c>
      <c r="G279" s="87"/>
      <c r="H279" s="87"/>
      <c r="I279" s="87"/>
      <c r="J279" s="87"/>
      <c r="K279" s="87"/>
      <c r="L279" s="89">
        <v>20</v>
      </c>
      <c r="M279" s="89">
        <v>249</v>
      </c>
      <c r="N279" s="89">
        <v>366</v>
      </c>
      <c r="O279" s="90">
        <v>0</v>
      </c>
      <c r="Y279"/>
      <c r="Z279"/>
      <c r="AA279"/>
      <c r="AB279"/>
      <c r="AC279"/>
      <c r="AD279"/>
      <c r="AE279"/>
      <c r="AF279"/>
      <c r="AG279"/>
      <c r="AH279"/>
      <c r="AI279"/>
      <c r="AJ279"/>
    </row>
    <row r="280" spans="1:36" outlineLevel="2">
      <c r="A280" s="66" t="s">
        <v>238</v>
      </c>
      <c r="B280" s="67" t="s">
        <v>17</v>
      </c>
      <c r="C280" s="67">
        <v>47288</v>
      </c>
      <c r="D280" s="67" t="s">
        <v>102</v>
      </c>
      <c r="E280" s="67" t="s">
        <v>97</v>
      </c>
      <c r="F280" s="68">
        <v>4705288125</v>
      </c>
      <c r="G280" s="67" t="s">
        <v>829</v>
      </c>
      <c r="H280" s="67" t="s">
        <v>830</v>
      </c>
      <c r="I280" s="67" t="s">
        <v>831</v>
      </c>
      <c r="J280" s="67" t="s">
        <v>101</v>
      </c>
      <c r="K280" s="67" t="s">
        <v>24</v>
      </c>
      <c r="L280" s="69">
        <v>7</v>
      </c>
      <c r="M280" s="69">
        <v>91</v>
      </c>
      <c r="N280" s="69">
        <v>182</v>
      </c>
      <c r="O280" s="70"/>
      <c r="Y280"/>
      <c r="Z280"/>
      <c r="AA280"/>
      <c r="AB280"/>
      <c r="AC280"/>
      <c r="AD280"/>
      <c r="AE280"/>
      <c r="AF280"/>
      <c r="AG280"/>
      <c r="AH280"/>
      <c r="AI280"/>
      <c r="AJ280"/>
    </row>
    <row r="281" spans="1:36" outlineLevel="2">
      <c r="A281" s="66" t="s">
        <v>238</v>
      </c>
      <c r="B281" s="67" t="s">
        <v>17</v>
      </c>
      <c r="C281" s="67">
        <v>47288</v>
      </c>
      <c r="D281" s="67" t="s">
        <v>102</v>
      </c>
      <c r="E281" s="67" t="s">
        <v>97</v>
      </c>
      <c r="F281" s="68">
        <v>4705288125</v>
      </c>
      <c r="G281" s="67" t="s">
        <v>829</v>
      </c>
      <c r="H281" s="67" t="s">
        <v>830</v>
      </c>
      <c r="I281" s="67" t="s">
        <v>831</v>
      </c>
      <c r="J281" s="67" t="s">
        <v>101</v>
      </c>
      <c r="K281" s="67" t="s">
        <v>49</v>
      </c>
      <c r="L281" s="69">
        <v>11</v>
      </c>
      <c r="M281" s="69">
        <v>132</v>
      </c>
      <c r="N281" s="69">
        <v>132</v>
      </c>
      <c r="O281" s="70"/>
      <c r="Y281"/>
      <c r="Z281"/>
      <c r="AA281"/>
      <c r="AB281"/>
      <c r="AC281"/>
      <c r="AD281"/>
      <c r="AE281"/>
      <c r="AF281"/>
      <c r="AG281"/>
      <c r="AH281"/>
      <c r="AI281"/>
      <c r="AJ281"/>
    </row>
    <row r="282" spans="1:36" outlineLevel="2">
      <c r="A282" s="66" t="s">
        <v>238</v>
      </c>
      <c r="B282" s="67" t="s">
        <v>17</v>
      </c>
      <c r="C282" s="67">
        <v>47288</v>
      </c>
      <c r="D282" s="67" t="s">
        <v>102</v>
      </c>
      <c r="E282" s="67" t="s">
        <v>97</v>
      </c>
      <c r="F282" s="68">
        <v>4705288125</v>
      </c>
      <c r="G282" s="67" t="s">
        <v>829</v>
      </c>
      <c r="H282" s="67" t="s">
        <v>830</v>
      </c>
      <c r="I282" s="67" t="s">
        <v>831</v>
      </c>
      <c r="J282" s="67" t="s">
        <v>101</v>
      </c>
      <c r="K282" s="67" t="s">
        <v>123</v>
      </c>
      <c r="L282" s="69">
        <v>2</v>
      </c>
      <c r="M282" s="69">
        <v>24</v>
      </c>
      <c r="N282" s="69">
        <v>24</v>
      </c>
      <c r="O282" s="70"/>
      <c r="Y282"/>
      <c r="Z282"/>
      <c r="AA282"/>
      <c r="AB282"/>
      <c r="AC282"/>
      <c r="AD282"/>
      <c r="AE282"/>
      <c r="AF282"/>
      <c r="AG282"/>
      <c r="AH282"/>
      <c r="AI282"/>
      <c r="AJ282"/>
    </row>
    <row r="283" spans="1:36" outlineLevel="1">
      <c r="A283" s="86"/>
      <c r="B283" s="87"/>
      <c r="C283" s="87"/>
      <c r="D283" s="87"/>
      <c r="E283" s="87"/>
      <c r="F283" s="88">
        <v>4705288125</v>
      </c>
      <c r="G283" s="87"/>
      <c r="H283" s="87"/>
      <c r="I283" s="87"/>
      <c r="J283" s="87"/>
      <c r="K283" s="87"/>
      <c r="L283" s="89">
        <v>20</v>
      </c>
      <c r="M283" s="89">
        <v>247</v>
      </c>
      <c r="N283" s="89">
        <v>338</v>
      </c>
      <c r="O283" s="90">
        <v>0</v>
      </c>
      <c r="Y283"/>
      <c r="Z283"/>
      <c r="AA283"/>
      <c r="AB283"/>
      <c r="AC283"/>
      <c r="AD283"/>
      <c r="AE283"/>
      <c r="AF283"/>
      <c r="AG283"/>
      <c r="AH283"/>
      <c r="AI283"/>
      <c r="AJ283"/>
    </row>
    <row r="284" spans="1:36" outlineLevel="2">
      <c r="A284" s="66" t="s">
        <v>238</v>
      </c>
      <c r="B284" s="67" t="s">
        <v>17</v>
      </c>
      <c r="C284" s="67">
        <v>47551</v>
      </c>
      <c r="D284" s="67" t="s">
        <v>108</v>
      </c>
      <c r="E284" s="67" t="s">
        <v>72</v>
      </c>
      <c r="F284" s="68">
        <v>4705551175</v>
      </c>
      <c r="G284" s="67" t="s">
        <v>843</v>
      </c>
      <c r="H284" s="67" t="s">
        <v>844</v>
      </c>
      <c r="I284" s="67" t="s">
        <v>845</v>
      </c>
      <c r="J284" s="67" t="s">
        <v>101</v>
      </c>
      <c r="K284" s="67" t="s">
        <v>49</v>
      </c>
      <c r="L284" s="69">
        <v>9</v>
      </c>
      <c r="M284" s="69">
        <v>108</v>
      </c>
      <c r="N284" s="69">
        <v>108</v>
      </c>
      <c r="O284" s="70"/>
      <c r="Y284"/>
      <c r="Z284"/>
      <c r="AA284"/>
      <c r="AB284"/>
      <c r="AC284"/>
      <c r="AD284"/>
      <c r="AE284"/>
      <c r="AF284"/>
      <c r="AG284"/>
      <c r="AH284"/>
      <c r="AI284"/>
      <c r="AJ284"/>
    </row>
    <row r="285" spans="1:36" outlineLevel="2">
      <c r="A285" s="66" t="s">
        <v>238</v>
      </c>
      <c r="B285" s="67" t="s">
        <v>17</v>
      </c>
      <c r="C285" s="67">
        <v>47551</v>
      </c>
      <c r="D285" s="67" t="s">
        <v>108</v>
      </c>
      <c r="E285" s="67" t="s">
        <v>72</v>
      </c>
      <c r="F285" s="68">
        <v>4705551175</v>
      </c>
      <c r="G285" s="67" t="s">
        <v>843</v>
      </c>
      <c r="H285" s="67" t="s">
        <v>844</v>
      </c>
      <c r="I285" s="67" t="s">
        <v>845</v>
      </c>
      <c r="J285" s="67" t="s">
        <v>101</v>
      </c>
      <c r="K285" s="67" t="s">
        <v>406</v>
      </c>
      <c r="L285" s="69">
        <v>0</v>
      </c>
      <c r="M285" s="69">
        <v>50</v>
      </c>
      <c r="N285" s="69">
        <v>50</v>
      </c>
      <c r="O285" s="70"/>
      <c r="Y285"/>
      <c r="Z285"/>
      <c r="AA285"/>
      <c r="AB285"/>
      <c r="AC285"/>
      <c r="AD285"/>
      <c r="AE285"/>
      <c r="AF285"/>
      <c r="AG285"/>
      <c r="AH285"/>
      <c r="AI285"/>
      <c r="AJ285"/>
    </row>
    <row r="286" spans="1:36" outlineLevel="1">
      <c r="A286" s="86"/>
      <c r="B286" s="87"/>
      <c r="C286" s="87"/>
      <c r="D286" s="87"/>
      <c r="E286" s="87"/>
      <c r="F286" s="88">
        <v>4705551175</v>
      </c>
      <c r="G286" s="87"/>
      <c r="H286" s="87"/>
      <c r="I286" s="87"/>
      <c r="J286" s="87"/>
      <c r="K286" s="87"/>
      <c r="L286" s="89">
        <v>9</v>
      </c>
      <c r="M286" s="89">
        <v>158</v>
      </c>
      <c r="N286" s="89">
        <v>158</v>
      </c>
      <c r="O286" s="90">
        <v>0</v>
      </c>
      <c r="Y286"/>
      <c r="Z286"/>
      <c r="AA286"/>
      <c r="AB286"/>
      <c r="AC286"/>
      <c r="AD286"/>
      <c r="AE286"/>
      <c r="AF286"/>
      <c r="AG286"/>
      <c r="AH286"/>
      <c r="AI286"/>
      <c r="AJ286"/>
    </row>
    <row r="287" spans="1:36" outlineLevel="2">
      <c r="A287" s="66" t="s">
        <v>238</v>
      </c>
      <c r="B287" s="67" t="s">
        <v>17</v>
      </c>
      <c r="C287" s="67">
        <v>47551</v>
      </c>
      <c r="D287" s="67" t="s">
        <v>108</v>
      </c>
      <c r="E287" s="67" t="s">
        <v>72</v>
      </c>
      <c r="F287" s="68">
        <v>4705551185</v>
      </c>
      <c r="G287" s="67" t="s">
        <v>862</v>
      </c>
      <c r="H287" s="67" t="s">
        <v>863</v>
      </c>
      <c r="I287" s="67" t="s">
        <v>864</v>
      </c>
      <c r="J287" s="67" t="s">
        <v>101</v>
      </c>
      <c r="K287" s="67" t="s">
        <v>49</v>
      </c>
      <c r="L287" s="69">
        <v>9</v>
      </c>
      <c r="M287" s="69">
        <v>108</v>
      </c>
      <c r="N287" s="69">
        <v>108</v>
      </c>
      <c r="O287" s="70"/>
      <c r="Y287"/>
      <c r="Z287"/>
      <c r="AA287"/>
      <c r="AB287"/>
      <c r="AC287"/>
      <c r="AD287"/>
      <c r="AE287"/>
      <c r="AF287"/>
      <c r="AG287"/>
      <c r="AH287"/>
      <c r="AI287"/>
      <c r="AJ287"/>
    </row>
    <row r="288" spans="1:36" outlineLevel="2">
      <c r="A288" s="66" t="s">
        <v>238</v>
      </c>
      <c r="B288" s="67" t="s">
        <v>17</v>
      </c>
      <c r="C288" s="67">
        <v>47551</v>
      </c>
      <c r="D288" s="67" t="s">
        <v>108</v>
      </c>
      <c r="E288" s="67" t="s">
        <v>72</v>
      </c>
      <c r="F288" s="68">
        <v>4705551185</v>
      </c>
      <c r="G288" s="67" t="s">
        <v>862</v>
      </c>
      <c r="H288" s="67" t="s">
        <v>863</v>
      </c>
      <c r="I288" s="67" t="s">
        <v>864</v>
      </c>
      <c r="J288" s="67" t="s">
        <v>101</v>
      </c>
      <c r="K288" s="67" t="s">
        <v>123</v>
      </c>
      <c r="L288" s="69">
        <v>2</v>
      </c>
      <c r="M288" s="69">
        <v>24</v>
      </c>
      <c r="N288" s="69">
        <v>24</v>
      </c>
      <c r="O288" s="70"/>
      <c r="Y288"/>
      <c r="Z288"/>
      <c r="AA288"/>
      <c r="AB288"/>
      <c r="AC288"/>
      <c r="AD288"/>
      <c r="AE288"/>
      <c r="AF288"/>
      <c r="AG288"/>
      <c r="AH288"/>
      <c r="AI288"/>
      <c r="AJ288"/>
    </row>
    <row r="289" spans="1:36" outlineLevel="2">
      <c r="A289" s="66" t="s">
        <v>238</v>
      </c>
      <c r="B289" s="67" t="s">
        <v>17</v>
      </c>
      <c r="C289" s="67">
        <v>47551</v>
      </c>
      <c r="D289" s="67" t="s">
        <v>108</v>
      </c>
      <c r="E289" s="67" t="s">
        <v>72</v>
      </c>
      <c r="F289" s="68">
        <v>4705551185</v>
      </c>
      <c r="G289" s="67" t="s">
        <v>862</v>
      </c>
      <c r="H289" s="67" t="s">
        <v>863</v>
      </c>
      <c r="I289" s="67" t="s">
        <v>864</v>
      </c>
      <c r="J289" s="67" t="s">
        <v>101</v>
      </c>
      <c r="K289" s="67" t="s">
        <v>406</v>
      </c>
      <c r="L289" s="69">
        <v>0</v>
      </c>
      <c r="M289" s="69">
        <v>200</v>
      </c>
      <c r="N289" s="69">
        <v>200</v>
      </c>
      <c r="O289" s="70"/>
      <c r="Y289"/>
      <c r="Z289"/>
      <c r="AA289"/>
      <c r="AB289"/>
      <c r="AC289"/>
      <c r="AD289"/>
      <c r="AE289"/>
      <c r="AF289"/>
      <c r="AG289"/>
      <c r="AH289"/>
      <c r="AI289"/>
      <c r="AJ289"/>
    </row>
    <row r="290" spans="1:36" outlineLevel="1">
      <c r="A290" s="86"/>
      <c r="B290" s="87"/>
      <c r="C290" s="87"/>
      <c r="D290" s="87"/>
      <c r="E290" s="87"/>
      <c r="F290" s="88">
        <v>4705551185</v>
      </c>
      <c r="G290" s="87"/>
      <c r="H290" s="87"/>
      <c r="I290" s="87"/>
      <c r="J290" s="87"/>
      <c r="K290" s="87"/>
      <c r="L290" s="89">
        <v>11</v>
      </c>
      <c r="M290" s="89">
        <v>332</v>
      </c>
      <c r="N290" s="89">
        <v>332</v>
      </c>
      <c r="O290" s="90">
        <v>0</v>
      </c>
      <c r="Y290"/>
      <c r="Z290"/>
      <c r="AA290"/>
      <c r="AB290"/>
      <c r="AC290"/>
      <c r="AD290"/>
      <c r="AE290"/>
      <c r="AF290"/>
      <c r="AG290"/>
      <c r="AH290"/>
      <c r="AI290"/>
      <c r="AJ290"/>
    </row>
    <row r="291" spans="1:36" outlineLevel="2">
      <c r="A291" s="66" t="s">
        <v>238</v>
      </c>
      <c r="B291" s="67" t="s">
        <v>17</v>
      </c>
      <c r="C291" s="67">
        <v>47161</v>
      </c>
      <c r="D291" s="67" t="s">
        <v>125</v>
      </c>
      <c r="E291" s="67" t="s">
        <v>72</v>
      </c>
      <c r="F291" s="68">
        <v>4706161027</v>
      </c>
      <c r="G291" s="67" t="s">
        <v>868</v>
      </c>
      <c r="H291" s="67" t="s">
        <v>869</v>
      </c>
      <c r="I291" s="67" t="s">
        <v>870</v>
      </c>
      <c r="J291" s="67" t="s">
        <v>871</v>
      </c>
      <c r="K291" s="67" t="s">
        <v>24</v>
      </c>
      <c r="L291" s="69">
        <v>8</v>
      </c>
      <c r="M291" s="69">
        <v>204</v>
      </c>
      <c r="N291" s="69">
        <v>408</v>
      </c>
      <c r="O291" s="70"/>
      <c r="Y291"/>
      <c r="Z291"/>
      <c r="AA291"/>
      <c r="AB291"/>
      <c r="AC291"/>
      <c r="AD291"/>
      <c r="AE291"/>
      <c r="AF291"/>
      <c r="AG291"/>
      <c r="AH291"/>
      <c r="AI291"/>
      <c r="AJ291"/>
    </row>
    <row r="292" spans="1:36" outlineLevel="2">
      <c r="A292" s="66" t="s">
        <v>238</v>
      </c>
      <c r="B292" s="67" t="s">
        <v>17</v>
      </c>
      <c r="C292" s="67">
        <v>47161</v>
      </c>
      <c r="D292" s="67" t="s">
        <v>125</v>
      </c>
      <c r="E292" s="67" t="s">
        <v>72</v>
      </c>
      <c r="F292" s="68">
        <v>4706161027</v>
      </c>
      <c r="G292" s="67" t="s">
        <v>868</v>
      </c>
      <c r="H292" s="67" t="s">
        <v>869</v>
      </c>
      <c r="I292" s="67" t="s">
        <v>870</v>
      </c>
      <c r="J292" s="67" t="s">
        <v>871</v>
      </c>
      <c r="K292" s="67" t="s">
        <v>49</v>
      </c>
      <c r="L292" s="69">
        <v>48</v>
      </c>
      <c r="M292" s="69">
        <v>576</v>
      </c>
      <c r="N292" s="69">
        <v>576</v>
      </c>
      <c r="O292" s="70"/>
      <c r="Y292"/>
      <c r="Z292"/>
      <c r="AA292"/>
      <c r="AB292"/>
      <c r="AC292"/>
      <c r="AD292"/>
      <c r="AE292"/>
      <c r="AF292"/>
      <c r="AG292"/>
      <c r="AH292"/>
      <c r="AI292"/>
      <c r="AJ292"/>
    </row>
    <row r="293" spans="1:36" outlineLevel="2">
      <c r="A293" s="66" t="s">
        <v>238</v>
      </c>
      <c r="B293" s="67" t="s">
        <v>17</v>
      </c>
      <c r="C293" s="67">
        <v>47161</v>
      </c>
      <c r="D293" s="67" t="s">
        <v>125</v>
      </c>
      <c r="E293" s="67" t="s">
        <v>72</v>
      </c>
      <c r="F293" s="68">
        <v>4706161027</v>
      </c>
      <c r="G293" s="67" t="s">
        <v>868</v>
      </c>
      <c r="H293" s="67" t="s">
        <v>869</v>
      </c>
      <c r="I293" s="67" t="s">
        <v>870</v>
      </c>
      <c r="J293" s="67" t="s">
        <v>871</v>
      </c>
      <c r="K293" s="67" t="s">
        <v>406</v>
      </c>
      <c r="L293" s="69">
        <v>1</v>
      </c>
      <c r="M293" s="69">
        <v>150</v>
      </c>
      <c r="N293" s="69">
        <v>150</v>
      </c>
      <c r="O293" s="70"/>
      <c r="Y293"/>
      <c r="Z293"/>
      <c r="AA293"/>
      <c r="AB293"/>
      <c r="AC293"/>
      <c r="AD293"/>
      <c r="AE293"/>
      <c r="AF293"/>
      <c r="AG293"/>
      <c r="AH293"/>
      <c r="AI293"/>
      <c r="AJ293"/>
    </row>
    <row r="294" spans="1:36" outlineLevel="1">
      <c r="A294" s="86"/>
      <c r="B294" s="87"/>
      <c r="C294" s="87"/>
      <c r="D294" s="87"/>
      <c r="E294" s="87"/>
      <c r="F294" s="88">
        <v>4706161027</v>
      </c>
      <c r="G294" s="87"/>
      <c r="H294" s="87"/>
      <c r="I294" s="87"/>
      <c r="J294" s="87"/>
      <c r="K294" s="87"/>
      <c r="L294" s="89">
        <v>57</v>
      </c>
      <c r="M294" s="89">
        <v>930</v>
      </c>
      <c r="N294" s="89">
        <v>1134</v>
      </c>
      <c r="O294" s="90">
        <v>0</v>
      </c>
      <c r="Y294"/>
      <c r="Z294"/>
      <c r="AA294"/>
      <c r="AB294"/>
      <c r="AC294"/>
      <c r="AD294"/>
      <c r="AE294"/>
      <c r="AF294"/>
      <c r="AG294"/>
      <c r="AH294"/>
      <c r="AI294"/>
      <c r="AJ294"/>
    </row>
    <row r="295" spans="1:36" outlineLevel="2">
      <c r="A295" s="66" t="s">
        <v>238</v>
      </c>
      <c r="B295" s="67" t="s">
        <v>17</v>
      </c>
      <c r="C295" s="67">
        <v>47460</v>
      </c>
      <c r="D295" s="67" t="s">
        <v>145</v>
      </c>
      <c r="E295" s="67" t="s">
        <v>116</v>
      </c>
      <c r="F295" s="68">
        <v>4706460153</v>
      </c>
      <c r="G295" s="67" t="s">
        <v>872</v>
      </c>
      <c r="H295" s="67" t="s">
        <v>872</v>
      </c>
      <c r="I295" s="67" t="s">
        <v>873</v>
      </c>
      <c r="J295" s="67" t="s">
        <v>874</v>
      </c>
      <c r="K295" s="67" t="s">
        <v>24</v>
      </c>
      <c r="L295" s="69">
        <v>1</v>
      </c>
      <c r="M295" s="69">
        <v>13</v>
      </c>
      <c r="N295" s="69">
        <v>26</v>
      </c>
      <c r="O295" s="70"/>
      <c r="Y295"/>
      <c r="Z295"/>
      <c r="AA295"/>
      <c r="AB295"/>
      <c r="AC295"/>
      <c r="AD295"/>
      <c r="AE295"/>
      <c r="AF295"/>
      <c r="AG295"/>
      <c r="AH295"/>
      <c r="AI295"/>
      <c r="AJ295"/>
    </row>
    <row r="296" spans="1:36" outlineLevel="2">
      <c r="A296" s="66" t="s">
        <v>238</v>
      </c>
      <c r="B296" s="67" t="s">
        <v>17</v>
      </c>
      <c r="C296" s="67">
        <v>47460</v>
      </c>
      <c r="D296" s="67" t="s">
        <v>145</v>
      </c>
      <c r="E296" s="67" t="s">
        <v>116</v>
      </c>
      <c r="F296" s="68">
        <v>4706460153</v>
      </c>
      <c r="G296" s="67" t="s">
        <v>872</v>
      </c>
      <c r="H296" s="67" t="s">
        <v>872</v>
      </c>
      <c r="I296" s="67" t="s">
        <v>873</v>
      </c>
      <c r="J296" s="67" t="s">
        <v>874</v>
      </c>
      <c r="K296" s="67" t="s">
        <v>49</v>
      </c>
      <c r="L296" s="69">
        <v>9</v>
      </c>
      <c r="M296" s="69">
        <v>108</v>
      </c>
      <c r="N296" s="69">
        <v>108</v>
      </c>
      <c r="O296" s="70"/>
      <c r="Y296"/>
      <c r="Z296"/>
      <c r="AA296"/>
      <c r="AB296"/>
      <c r="AC296"/>
      <c r="AD296"/>
      <c r="AE296"/>
      <c r="AF296"/>
      <c r="AG296"/>
      <c r="AH296"/>
      <c r="AI296"/>
      <c r="AJ296"/>
    </row>
    <row r="297" spans="1:36" outlineLevel="2">
      <c r="A297" s="66" t="s">
        <v>238</v>
      </c>
      <c r="B297" s="67" t="s">
        <v>17</v>
      </c>
      <c r="C297" s="67">
        <v>47460</v>
      </c>
      <c r="D297" s="67" t="s">
        <v>145</v>
      </c>
      <c r="E297" s="67" t="s">
        <v>116</v>
      </c>
      <c r="F297" s="68">
        <v>4706460153</v>
      </c>
      <c r="G297" s="67" t="s">
        <v>872</v>
      </c>
      <c r="H297" s="67" t="s">
        <v>872</v>
      </c>
      <c r="I297" s="67" t="s">
        <v>873</v>
      </c>
      <c r="J297" s="67" t="s">
        <v>874</v>
      </c>
      <c r="K297" s="67" t="s">
        <v>121</v>
      </c>
      <c r="L297" s="69">
        <v>1</v>
      </c>
      <c r="M297" s="69">
        <v>48</v>
      </c>
      <c r="N297" s="69">
        <v>48</v>
      </c>
      <c r="O297" s="70"/>
      <c r="Y297"/>
      <c r="Z297"/>
      <c r="AA297"/>
      <c r="AB297"/>
      <c r="AC297"/>
      <c r="AD297"/>
      <c r="AE297"/>
      <c r="AF297"/>
      <c r="AG297"/>
      <c r="AH297"/>
      <c r="AI297"/>
      <c r="AJ297"/>
    </row>
    <row r="298" spans="1:36" outlineLevel="1">
      <c r="A298" s="86"/>
      <c r="B298" s="87"/>
      <c r="C298" s="87"/>
      <c r="D298" s="87"/>
      <c r="E298" s="87"/>
      <c r="F298" s="88">
        <v>4706460153</v>
      </c>
      <c r="G298" s="87"/>
      <c r="H298" s="87"/>
      <c r="I298" s="87"/>
      <c r="J298" s="87"/>
      <c r="K298" s="87"/>
      <c r="L298" s="89">
        <v>11</v>
      </c>
      <c r="M298" s="89">
        <v>169</v>
      </c>
      <c r="N298" s="89">
        <v>182</v>
      </c>
      <c r="O298" s="90">
        <v>0</v>
      </c>
      <c r="Y298"/>
      <c r="Z298"/>
      <c r="AA298"/>
      <c r="AB298"/>
      <c r="AC298"/>
      <c r="AD298"/>
      <c r="AE298"/>
      <c r="AF298"/>
      <c r="AG298"/>
      <c r="AH298"/>
      <c r="AI298"/>
      <c r="AJ298"/>
    </row>
    <row r="299" spans="1:36" outlineLevel="2">
      <c r="A299" s="66" t="s">
        <v>238</v>
      </c>
      <c r="B299" s="67" t="s">
        <v>17</v>
      </c>
      <c r="C299" s="67">
        <v>47541</v>
      </c>
      <c r="D299" s="67" t="s">
        <v>149</v>
      </c>
      <c r="E299" s="67" t="s">
        <v>72</v>
      </c>
      <c r="F299" s="68">
        <v>4706541160</v>
      </c>
      <c r="G299" s="67" t="s">
        <v>875</v>
      </c>
      <c r="H299" s="67" t="s">
        <v>876</v>
      </c>
      <c r="I299" s="67" t="s">
        <v>119</v>
      </c>
      <c r="J299" s="67" t="s">
        <v>877</v>
      </c>
      <c r="K299" s="67" t="s">
        <v>24</v>
      </c>
      <c r="L299" s="69">
        <v>8</v>
      </c>
      <c r="M299" s="69">
        <v>104</v>
      </c>
      <c r="N299" s="69">
        <v>208</v>
      </c>
      <c r="O299" s="70"/>
      <c r="Y299"/>
      <c r="Z299"/>
      <c r="AA299"/>
      <c r="AB299"/>
      <c r="AC299"/>
      <c r="AD299"/>
      <c r="AE299"/>
      <c r="AF299"/>
      <c r="AG299"/>
      <c r="AH299"/>
      <c r="AI299"/>
      <c r="AJ299"/>
    </row>
    <row r="300" spans="1:36" outlineLevel="2">
      <c r="A300" s="66" t="s">
        <v>238</v>
      </c>
      <c r="B300" s="67" t="s">
        <v>17</v>
      </c>
      <c r="C300" s="67">
        <v>47541</v>
      </c>
      <c r="D300" s="67" t="s">
        <v>149</v>
      </c>
      <c r="E300" s="67" t="s">
        <v>72</v>
      </c>
      <c r="F300" s="68">
        <v>4706541160</v>
      </c>
      <c r="G300" s="67" t="s">
        <v>875</v>
      </c>
      <c r="H300" s="67" t="s">
        <v>876</v>
      </c>
      <c r="I300" s="67" t="s">
        <v>119</v>
      </c>
      <c r="J300" s="67" t="s">
        <v>877</v>
      </c>
      <c r="K300" s="67" t="s">
        <v>49</v>
      </c>
      <c r="L300" s="69">
        <v>54</v>
      </c>
      <c r="M300" s="69">
        <v>648</v>
      </c>
      <c r="N300" s="69">
        <v>648</v>
      </c>
      <c r="O300" s="70"/>
      <c r="Y300"/>
      <c r="Z300"/>
      <c r="AA300"/>
      <c r="AB300"/>
      <c r="AC300"/>
      <c r="AD300"/>
      <c r="AE300"/>
      <c r="AF300"/>
      <c r="AG300"/>
      <c r="AH300"/>
      <c r="AI300"/>
      <c r="AJ300"/>
    </row>
    <row r="301" spans="1:36" outlineLevel="1">
      <c r="A301" s="86"/>
      <c r="B301" s="87"/>
      <c r="C301" s="87"/>
      <c r="D301" s="87"/>
      <c r="E301" s="87"/>
      <c r="F301" s="88">
        <v>4706541160</v>
      </c>
      <c r="G301" s="87"/>
      <c r="H301" s="87"/>
      <c r="I301" s="87"/>
      <c r="J301" s="87"/>
      <c r="K301" s="87"/>
      <c r="L301" s="89">
        <v>62</v>
      </c>
      <c r="M301" s="89">
        <v>752</v>
      </c>
      <c r="N301" s="89">
        <v>856</v>
      </c>
      <c r="O301" s="90">
        <v>0</v>
      </c>
      <c r="Y301"/>
      <c r="Z301"/>
      <c r="AA301"/>
      <c r="AB301"/>
      <c r="AC301"/>
      <c r="AD301"/>
      <c r="AE301"/>
      <c r="AF301"/>
      <c r="AG301"/>
      <c r="AH301"/>
      <c r="AI301"/>
      <c r="AJ301"/>
    </row>
    <row r="302" spans="1:36" outlineLevel="2">
      <c r="A302" s="66" t="s">
        <v>238</v>
      </c>
      <c r="B302" s="67" t="s">
        <v>17</v>
      </c>
      <c r="C302" s="67">
        <v>47960</v>
      </c>
      <c r="D302" s="67" t="s">
        <v>171</v>
      </c>
      <c r="E302" s="67" t="s">
        <v>72</v>
      </c>
      <c r="F302" s="68">
        <v>4706960409</v>
      </c>
      <c r="G302" s="67" t="s">
        <v>882</v>
      </c>
      <c r="H302" s="67" t="s">
        <v>883</v>
      </c>
      <c r="I302" s="67" t="s">
        <v>884</v>
      </c>
      <c r="J302" s="67" t="s">
        <v>101</v>
      </c>
      <c r="K302" s="67" t="s">
        <v>24</v>
      </c>
      <c r="L302" s="69">
        <v>10</v>
      </c>
      <c r="M302" s="69">
        <v>130</v>
      </c>
      <c r="N302" s="69">
        <v>260</v>
      </c>
      <c r="O302" s="70"/>
      <c r="Y302"/>
      <c r="Z302"/>
      <c r="AA302"/>
      <c r="AB302"/>
      <c r="AC302"/>
      <c r="AD302"/>
      <c r="AE302"/>
      <c r="AF302"/>
      <c r="AG302"/>
      <c r="AH302"/>
      <c r="AI302"/>
      <c r="AJ302"/>
    </row>
    <row r="303" spans="1:36" outlineLevel="2">
      <c r="A303" s="66" t="s">
        <v>238</v>
      </c>
      <c r="B303" s="67" t="s">
        <v>17</v>
      </c>
      <c r="C303" s="67">
        <v>47960</v>
      </c>
      <c r="D303" s="67" t="s">
        <v>171</v>
      </c>
      <c r="E303" s="67" t="s">
        <v>72</v>
      </c>
      <c r="F303" s="68">
        <v>4706960409</v>
      </c>
      <c r="G303" s="67" t="s">
        <v>882</v>
      </c>
      <c r="H303" s="67" t="s">
        <v>883</v>
      </c>
      <c r="I303" s="67" t="s">
        <v>884</v>
      </c>
      <c r="J303" s="67" t="s">
        <v>101</v>
      </c>
      <c r="K303" s="67" t="s">
        <v>49</v>
      </c>
      <c r="L303" s="69">
        <v>30</v>
      </c>
      <c r="M303" s="69">
        <v>360</v>
      </c>
      <c r="N303" s="69">
        <v>360</v>
      </c>
      <c r="O303" s="70"/>
      <c r="Y303"/>
      <c r="Z303"/>
      <c r="AA303"/>
      <c r="AB303"/>
      <c r="AC303"/>
      <c r="AD303"/>
      <c r="AE303"/>
      <c r="AF303"/>
      <c r="AG303"/>
      <c r="AH303"/>
      <c r="AI303"/>
      <c r="AJ303"/>
    </row>
    <row r="304" spans="1:36" outlineLevel="1">
      <c r="A304" s="86"/>
      <c r="B304" s="87"/>
      <c r="C304" s="87"/>
      <c r="D304" s="87"/>
      <c r="E304" s="87"/>
      <c r="F304" s="88">
        <v>4706960409</v>
      </c>
      <c r="G304" s="87"/>
      <c r="H304" s="87"/>
      <c r="I304" s="87"/>
      <c r="J304" s="87"/>
      <c r="K304" s="87"/>
      <c r="L304" s="89">
        <v>40</v>
      </c>
      <c r="M304" s="89">
        <v>490</v>
      </c>
      <c r="N304" s="89">
        <v>620</v>
      </c>
      <c r="O304" s="90">
        <v>0</v>
      </c>
      <c r="Y304"/>
      <c r="Z304"/>
      <c r="AA304"/>
      <c r="AB304"/>
      <c r="AC304"/>
      <c r="AD304"/>
      <c r="AE304"/>
      <c r="AF304"/>
      <c r="AG304"/>
      <c r="AH304"/>
      <c r="AI304"/>
      <c r="AJ304"/>
    </row>
    <row r="305" spans="1:36" outlineLevel="2">
      <c r="A305" s="66" t="s">
        <v>238</v>
      </c>
      <c r="B305" s="67" t="s">
        <v>17</v>
      </c>
      <c r="C305" s="67">
        <v>47245</v>
      </c>
      <c r="D305" s="67" t="s">
        <v>174</v>
      </c>
      <c r="E305" s="67" t="s">
        <v>19</v>
      </c>
      <c r="F305" s="68">
        <v>4707245084</v>
      </c>
      <c r="G305" s="67" t="s">
        <v>889</v>
      </c>
      <c r="H305" s="67" t="s">
        <v>890</v>
      </c>
      <c r="I305" s="67" t="s">
        <v>891</v>
      </c>
      <c r="J305" s="67" t="s">
        <v>892</v>
      </c>
      <c r="K305" s="67" t="s">
        <v>24</v>
      </c>
      <c r="L305" s="69">
        <v>10</v>
      </c>
      <c r="M305" s="69">
        <v>130</v>
      </c>
      <c r="N305" s="69">
        <v>260</v>
      </c>
      <c r="O305" s="70"/>
      <c r="Y305"/>
      <c r="Z305"/>
      <c r="AA305"/>
      <c r="AB305"/>
      <c r="AC305"/>
      <c r="AD305"/>
      <c r="AE305"/>
      <c r="AF305"/>
      <c r="AG305"/>
      <c r="AH305"/>
      <c r="AI305"/>
      <c r="AJ305"/>
    </row>
    <row r="306" spans="1:36" outlineLevel="2">
      <c r="A306" s="66" t="s">
        <v>238</v>
      </c>
      <c r="B306" s="67" t="s">
        <v>17</v>
      </c>
      <c r="C306" s="67">
        <v>47245</v>
      </c>
      <c r="D306" s="67" t="s">
        <v>174</v>
      </c>
      <c r="E306" s="67" t="s">
        <v>19</v>
      </c>
      <c r="F306" s="68">
        <v>4707245084</v>
      </c>
      <c r="G306" s="67" t="s">
        <v>889</v>
      </c>
      <c r="H306" s="67" t="s">
        <v>890</v>
      </c>
      <c r="I306" s="67" t="s">
        <v>891</v>
      </c>
      <c r="J306" s="67" t="s">
        <v>892</v>
      </c>
      <c r="K306" s="67" t="s">
        <v>49</v>
      </c>
      <c r="L306" s="69">
        <v>10</v>
      </c>
      <c r="M306" s="69">
        <v>120</v>
      </c>
      <c r="N306" s="69">
        <v>120</v>
      </c>
      <c r="O306" s="70"/>
      <c r="Y306"/>
      <c r="Z306"/>
      <c r="AA306"/>
      <c r="AB306"/>
      <c r="AC306"/>
      <c r="AD306"/>
      <c r="AE306"/>
      <c r="AF306"/>
      <c r="AG306"/>
      <c r="AH306"/>
      <c r="AI306"/>
      <c r="AJ306"/>
    </row>
    <row r="307" spans="1:36" outlineLevel="1">
      <c r="A307" s="86"/>
      <c r="B307" s="87"/>
      <c r="C307" s="87"/>
      <c r="D307" s="87"/>
      <c r="E307" s="87"/>
      <c r="F307" s="88">
        <v>4707245084</v>
      </c>
      <c r="G307" s="87"/>
      <c r="H307" s="87"/>
      <c r="I307" s="87"/>
      <c r="J307" s="87"/>
      <c r="K307" s="87"/>
      <c r="L307" s="89">
        <v>20</v>
      </c>
      <c r="M307" s="89">
        <v>250</v>
      </c>
      <c r="N307" s="89">
        <v>380</v>
      </c>
      <c r="O307" s="90">
        <v>0</v>
      </c>
      <c r="Y307"/>
      <c r="Z307"/>
      <c r="AA307"/>
      <c r="AB307"/>
      <c r="AC307"/>
      <c r="AD307"/>
      <c r="AE307"/>
      <c r="AF307"/>
      <c r="AG307"/>
      <c r="AH307"/>
      <c r="AI307"/>
      <c r="AJ307"/>
    </row>
    <row r="308" spans="1:36" outlineLevel="2">
      <c r="A308" s="66" t="s">
        <v>238</v>
      </c>
      <c r="B308" s="67" t="s">
        <v>17</v>
      </c>
      <c r="C308" s="67">
        <v>47245</v>
      </c>
      <c r="D308" s="67" t="s">
        <v>174</v>
      </c>
      <c r="E308" s="67" t="s">
        <v>19</v>
      </c>
      <c r="F308" s="68">
        <v>4707245093</v>
      </c>
      <c r="G308" s="67" t="s">
        <v>905</v>
      </c>
      <c r="H308" s="67" t="s">
        <v>906</v>
      </c>
      <c r="I308" s="67" t="s">
        <v>907</v>
      </c>
      <c r="J308" s="67" t="s">
        <v>908</v>
      </c>
      <c r="K308" s="67" t="s">
        <v>24</v>
      </c>
      <c r="L308" s="69">
        <v>6</v>
      </c>
      <c r="M308" s="69">
        <v>78</v>
      </c>
      <c r="N308" s="69">
        <v>156</v>
      </c>
      <c r="O308" s="70"/>
      <c r="Y308"/>
      <c r="Z308"/>
      <c r="AA308"/>
      <c r="AB308"/>
      <c r="AC308"/>
      <c r="AD308"/>
      <c r="AE308"/>
      <c r="AF308"/>
      <c r="AG308"/>
      <c r="AH308"/>
      <c r="AI308"/>
      <c r="AJ308"/>
    </row>
    <row r="309" spans="1:36" outlineLevel="2">
      <c r="A309" s="66" t="s">
        <v>238</v>
      </c>
      <c r="B309" s="67" t="s">
        <v>17</v>
      </c>
      <c r="C309" s="67">
        <v>47245</v>
      </c>
      <c r="D309" s="67" t="s">
        <v>174</v>
      </c>
      <c r="E309" s="67" t="s">
        <v>19</v>
      </c>
      <c r="F309" s="68">
        <v>4707245093</v>
      </c>
      <c r="G309" s="67" t="s">
        <v>905</v>
      </c>
      <c r="H309" s="67" t="s">
        <v>906</v>
      </c>
      <c r="I309" s="67" t="s">
        <v>907</v>
      </c>
      <c r="J309" s="67" t="s">
        <v>908</v>
      </c>
      <c r="K309" s="67" t="s">
        <v>49</v>
      </c>
      <c r="L309" s="69">
        <v>15</v>
      </c>
      <c r="M309" s="69">
        <v>180</v>
      </c>
      <c r="N309" s="69">
        <v>180</v>
      </c>
      <c r="O309" s="70"/>
      <c r="Y309"/>
      <c r="Z309"/>
      <c r="AA309"/>
      <c r="AB309"/>
      <c r="AC309"/>
      <c r="AD309"/>
      <c r="AE309"/>
      <c r="AF309"/>
      <c r="AG309"/>
      <c r="AH309"/>
      <c r="AI309"/>
      <c r="AJ309"/>
    </row>
    <row r="310" spans="1:36" outlineLevel="1">
      <c r="A310" s="86"/>
      <c r="B310" s="87"/>
      <c r="C310" s="87"/>
      <c r="D310" s="87"/>
      <c r="E310" s="87"/>
      <c r="F310" s="88">
        <v>4707245093</v>
      </c>
      <c r="G310" s="87"/>
      <c r="H310" s="87"/>
      <c r="I310" s="87"/>
      <c r="J310" s="87"/>
      <c r="K310" s="87"/>
      <c r="L310" s="89">
        <v>21</v>
      </c>
      <c r="M310" s="89">
        <v>258</v>
      </c>
      <c r="N310" s="89">
        <v>336</v>
      </c>
      <c r="O310" s="90">
        <v>0</v>
      </c>
      <c r="Y310"/>
      <c r="Z310"/>
      <c r="AA310"/>
      <c r="AB310"/>
      <c r="AC310"/>
      <c r="AD310"/>
      <c r="AE310"/>
      <c r="AF310"/>
      <c r="AG310"/>
      <c r="AH310"/>
      <c r="AI310"/>
      <c r="AJ310"/>
    </row>
    <row r="311" spans="1:36" outlineLevel="2">
      <c r="A311" s="66" t="s">
        <v>238</v>
      </c>
      <c r="B311" s="67" t="s">
        <v>17</v>
      </c>
      <c r="C311" s="67">
        <v>47318</v>
      </c>
      <c r="D311" s="67" t="s">
        <v>187</v>
      </c>
      <c r="E311" s="67" t="s">
        <v>19</v>
      </c>
      <c r="F311" s="68">
        <v>47073180001</v>
      </c>
      <c r="G311" s="67" t="s">
        <v>913</v>
      </c>
      <c r="H311" s="67" t="s">
        <v>914</v>
      </c>
      <c r="I311" s="67" t="s">
        <v>915</v>
      </c>
      <c r="J311" s="67" t="s">
        <v>916</v>
      </c>
      <c r="K311" s="67" t="s">
        <v>24</v>
      </c>
      <c r="L311" s="69">
        <v>8</v>
      </c>
      <c r="M311" s="69">
        <v>104</v>
      </c>
      <c r="N311" s="69">
        <v>208</v>
      </c>
      <c r="O311" s="70"/>
      <c r="Y311"/>
      <c r="Z311"/>
      <c r="AA311"/>
      <c r="AB311"/>
      <c r="AC311"/>
      <c r="AD311"/>
      <c r="AE311"/>
      <c r="AF311"/>
      <c r="AG311"/>
      <c r="AH311"/>
      <c r="AI311"/>
      <c r="AJ311"/>
    </row>
    <row r="312" spans="1:36" outlineLevel="2">
      <c r="A312" s="66" t="s">
        <v>238</v>
      </c>
      <c r="B312" s="67" t="s">
        <v>17</v>
      </c>
      <c r="C312" s="67">
        <v>47318</v>
      </c>
      <c r="D312" s="67" t="s">
        <v>187</v>
      </c>
      <c r="E312" s="67" t="s">
        <v>19</v>
      </c>
      <c r="F312" s="68">
        <v>47073180001</v>
      </c>
      <c r="G312" s="67" t="s">
        <v>913</v>
      </c>
      <c r="H312" s="67" t="s">
        <v>914</v>
      </c>
      <c r="I312" s="67" t="s">
        <v>915</v>
      </c>
      <c r="J312" s="67" t="s">
        <v>916</v>
      </c>
      <c r="K312" s="67" t="s">
        <v>49</v>
      </c>
      <c r="L312" s="69">
        <v>27</v>
      </c>
      <c r="M312" s="69">
        <v>324</v>
      </c>
      <c r="N312" s="69">
        <v>324</v>
      </c>
      <c r="O312" s="70"/>
      <c r="Y312"/>
      <c r="Z312"/>
      <c r="AA312"/>
      <c r="AB312"/>
      <c r="AC312"/>
      <c r="AD312"/>
      <c r="AE312"/>
      <c r="AF312"/>
      <c r="AG312"/>
      <c r="AH312"/>
      <c r="AI312"/>
      <c r="AJ312"/>
    </row>
    <row r="313" spans="1:36" outlineLevel="1">
      <c r="A313" s="86"/>
      <c r="B313" s="87"/>
      <c r="C313" s="87"/>
      <c r="D313" s="87"/>
      <c r="E313" s="87"/>
      <c r="F313" s="88">
        <v>47073180001</v>
      </c>
      <c r="G313" s="87"/>
      <c r="H313" s="87"/>
      <c r="I313" s="87"/>
      <c r="J313" s="87"/>
      <c r="K313" s="87"/>
      <c r="L313" s="89">
        <v>35</v>
      </c>
      <c r="M313" s="89">
        <v>428</v>
      </c>
      <c r="N313" s="89">
        <v>532</v>
      </c>
      <c r="O313" s="90">
        <v>0</v>
      </c>
      <c r="Y313"/>
      <c r="Z313"/>
      <c r="AA313"/>
      <c r="AB313"/>
      <c r="AC313"/>
      <c r="AD313"/>
      <c r="AE313"/>
      <c r="AF313"/>
      <c r="AG313"/>
      <c r="AH313"/>
      <c r="AI313"/>
      <c r="AJ313"/>
    </row>
    <row r="314" spans="1:36" outlineLevel="2">
      <c r="A314" s="66" t="s">
        <v>238</v>
      </c>
      <c r="B314" s="67" t="s">
        <v>17</v>
      </c>
      <c r="C314" s="67">
        <v>47545</v>
      </c>
      <c r="D314" s="67" t="s">
        <v>192</v>
      </c>
      <c r="E314" s="67" t="s">
        <v>193</v>
      </c>
      <c r="F314" s="68">
        <v>4708545164</v>
      </c>
      <c r="G314" s="67" t="s">
        <v>932</v>
      </c>
      <c r="H314" s="67" t="s">
        <v>933</v>
      </c>
      <c r="I314" s="67" t="s">
        <v>934</v>
      </c>
      <c r="J314" s="67" t="s">
        <v>165</v>
      </c>
      <c r="K314" s="67" t="s">
        <v>24</v>
      </c>
      <c r="L314" s="69">
        <v>8</v>
      </c>
      <c r="M314" s="69">
        <v>104</v>
      </c>
      <c r="N314" s="69">
        <v>208</v>
      </c>
      <c r="O314" s="70"/>
      <c r="Y314"/>
      <c r="Z314"/>
      <c r="AA314"/>
      <c r="AB314"/>
      <c r="AC314"/>
      <c r="AD314"/>
      <c r="AE314"/>
      <c r="AF314"/>
      <c r="AG314"/>
      <c r="AH314"/>
      <c r="AI314"/>
      <c r="AJ314"/>
    </row>
    <row r="315" spans="1:36" outlineLevel="2">
      <c r="A315" s="66" t="s">
        <v>238</v>
      </c>
      <c r="B315" s="67" t="s">
        <v>17</v>
      </c>
      <c r="C315" s="67">
        <v>47545</v>
      </c>
      <c r="D315" s="67" t="s">
        <v>192</v>
      </c>
      <c r="E315" s="67" t="s">
        <v>193</v>
      </c>
      <c r="F315" s="68">
        <v>4708545164</v>
      </c>
      <c r="G315" s="67" t="s">
        <v>932</v>
      </c>
      <c r="H315" s="67" t="s">
        <v>933</v>
      </c>
      <c r="I315" s="67" t="s">
        <v>934</v>
      </c>
      <c r="J315" s="67" t="s">
        <v>165</v>
      </c>
      <c r="K315" s="67" t="s">
        <v>49</v>
      </c>
      <c r="L315" s="69">
        <v>14</v>
      </c>
      <c r="M315" s="69">
        <v>168</v>
      </c>
      <c r="N315" s="69">
        <v>168</v>
      </c>
      <c r="O315" s="70"/>
      <c r="Y315"/>
      <c r="Z315"/>
      <c r="AA315"/>
      <c r="AB315"/>
      <c r="AC315"/>
      <c r="AD315"/>
      <c r="AE315"/>
      <c r="AF315"/>
      <c r="AG315"/>
      <c r="AH315"/>
      <c r="AI315"/>
      <c r="AJ315"/>
    </row>
    <row r="316" spans="1:36" outlineLevel="2">
      <c r="A316" s="66" t="s">
        <v>238</v>
      </c>
      <c r="B316" s="67" t="s">
        <v>17</v>
      </c>
      <c r="C316" s="67">
        <v>47545</v>
      </c>
      <c r="D316" s="67" t="s">
        <v>192</v>
      </c>
      <c r="E316" s="67" t="s">
        <v>193</v>
      </c>
      <c r="F316" s="68">
        <v>4708545164</v>
      </c>
      <c r="G316" s="67" t="s">
        <v>932</v>
      </c>
      <c r="H316" s="67" t="s">
        <v>933</v>
      </c>
      <c r="I316" s="67" t="s">
        <v>934</v>
      </c>
      <c r="J316" s="67" t="s">
        <v>165</v>
      </c>
      <c r="K316" s="67" t="s">
        <v>121</v>
      </c>
      <c r="L316" s="69">
        <v>1</v>
      </c>
      <c r="M316" s="69">
        <v>72</v>
      </c>
      <c r="N316" s="69">
        <v>72</v>
      </c>
      <c r="O316" s="70"/>
      <c r="Y316"/>
      <c r="Z316"/>
      <c r="AA316"/>
      <c r="AB316"/>
      <c r="AC316"/>
      <c r="AD316"/>
      <c r="AE316"/>
      <c r="AF316"/>
      <c r="AG316"/>
      <c r="AH316"/>
      <c r="AI316"/>
      <c r="AJ316"/>
    </row>
    <row r="317" spans="1:36" outlineLevel="1">
      <c r="A317" s="86"/>
      <c r="B317" s="87"/>
      <c r="C317" s="87"/>
      <c r="D317" s="87"/>
      <c r="E317" s="87"/>
      <c r="F317" s="88">
        <v>4708545164</v>
      </c>
      <c r="G317" s="87"/>
      <c r="H317" s="87"/>
      <c r="I317" s="87"/>
      <c r="J317" s="87"/>
      <c r="K317" s="87"/>
      <c r="L317" s="89">
        <v>23</v>
      </c>
      <c r="M317" s="89">
        <v>344</v>
      </c>
      <c r="N317" s="89">
        <v>448</v>
      </c>
      <c r="O317" s="90">
        <v>0</v>
      </c>
      <c r="Y317"/>
      <c r="Z317"/>
      <c r="AA317"/>
      <c r="AB317"/>
      <c r="AC317"/>
      <c r="AD317"/>
      <c r="AE317"/>
      <c r="AF317"/>
      <c r="AG317"/>
      <c r="AH317"/>
      <c r="AI317"/>
      <c r="AJ317"/>
    </row>
    <row r="318" spans="1:36" outlineLevel="2">
      <c r="A318" s="66" t="s">
        <v>238</v>
      </c>
      <c r="B318" s="67" t="s">
        <v>17</v>
      </c>
      <c r="C318" s="67">
        <v>47703</v>
      </c>
      <c r="D318" s="67" t="s">
        <v>198</v>
      </c>
      <c r="E318" s="67" t="s">
        <v>193</v>
      </c>
      <c r="F318" s="68">
        <v>4708545167</v>
      </c>
      <c r="G318" s="67" t="s">
        <v>939</v>
      </c>
      <c r="H318" s="67" t="s">
        <v>940</v>
      </c>
      <c r="I318" s="67" t="s">
        <v>941</v>
      </c>
      <c r="J318" s="67" t="s">
        <v>942</v>
      </c>
      <c r="K318" s="67" t="s">
        <v>24</v>
      </c>
      <c r="L318" s="69">
        <v>2</v>
      </c>
      <c r="M318" s="69">
        <v>26</v>
      </c>
      <c r="N318" s="69">
        <v>52</v>
      </c>
      <c r="O318" s="70"/>
      <c r="Y318"/>
      <c r="Z318"/>
      <c r="AA318"/>
      <c r="AB318"/>
      <c r="AC318"/>
      <c r="AD318"/>
      <c r="AE318"/>
      <c r="AF318"/>
      <c r="AG318"/>
      <c r="AH318"/>
      <c r="AI318"/>
      <c r="AJ318"/>
    </row>
    <row r="319" spans="1:36" outlineLevel="2">
      <c r="A319" s="66" t="s">
        <v>238</v>
      </c>
      <c r="B319" s="67" t="s">
        <v>17</v>
      </c>
      <c r="C319" s="67">
        <v>47703</v>
      </c>
      <c r="D319" s="67" t="s">
        <v>198</v>
      </c>
      <c r="E319" s="67" t="s">
        <v>193</v>
      </c>
      <c r="F319" s="68">
        <v>4708545167</v>
      </c>
      <c r="G319" s="67" t="s">
        <v>939</v>
      </c>
      <c r="H319" s="67" t="s">
        <v>940</v>
      </c>
      <c r="I319" s="67" t="s">
        <v>941</v>
      </c>
      <c r="J319" s="67" t="s">
        <v>942</v>
      </c>
      <c r="K319" s="67" t="s">
        <v>49</v>
      </c>
      <c r="L319" s="69">
        <v>8</v>
      </c>
      <c r="M319" s="69">
        <v>96</v>
      </c>
      <c r="N319" s="69">
        <v>96</v>
      </c>
      <c r="O319" s="70"/>
      <c r="Y319"/>
      <c r="Z319"/>
      <c r="AA319"/>
      <c r="AB319"/>
      <c r="AC319"/>
      <c r="AD319"/>
      <c r="AE319"/>
      <c r="AF319"/>
      <c r="AG319"/>
      <c r="AH319"/>
      <c r="AI319"/>
      <c r="AJ319"/>
    </row>
    <row r="320" spans="1:36" outlineLevel="1">
      <c r="A320" s="86"/>
      <c r="B320" s="87"/>
      <c r="C320" s="87"/>
      <c r="D320" s="87"/>
      <c r="E320" s="87"/>
      <c r="F320" s="88">
        <v>4708545167</v>
      </c>
      <c r="G320" s="87"/>
      <c r="H320" s="87"/>
      <c r="I320" s="87"/>
      <c r="J320" s="87"/>
      <c r="K320" s="87"/>
      <c r="L320" s="89">
        <v>10</v>
      </c>
      <c r="M320" s="89">
        <v>122</v>
      </c>
      <c r="N320" s="89">
        <v>148</v>
      </c>
      <c r="O320" s="90">
        <v>0</v>
      </c>
      <c r="Y320"/>
      <c r="Z320"/>
      <c r="AA320"/>
      <c r="AB320"/>
      <c r="AC320"/>
      <c r="AD320"/>
      <c r="AE320"/>
      <c r="AF320"/>
      <c r="AG320"/>
      <c r="AH320"/>
      <c r="AI320"/>
      <c r="AJ320"/>
    </row>
    <row r="321" spans="1:36" outlineLevel="2">
      <c r="A321" s="66" t="s">
        <v>238</v>
      </c>
      <c r="B321" s="67" t="s">
        <v>17</v>
      </c>
      <c r="C321" s="67">
        <v>47703</v>
      </c>
      <c r="D321" s="67" t="s">
        <v>198</v>
      </c>
      <c r="E321" s="67" t="s">
        <v>193</v>
      </c>
      <c r="F321" s="68">
        <v>4708703265</v>
      </c>
      <c r="G321" s="67" t="s">
        <v>950</v>
      </c>
      <c r="H321" s="67" t="s">
        <v>951</v>
      </c>
      <c r="I321" s="67" t="s">
        <v>952</v>
      </c>
      <c r="J321" s="67" t="s">
        <v>953</v>
      </c>
      <c r="K321" s="67" t="s">
        <v>49</v>
      </c>
      <c r="L321" s="69">
        <v>10</v>
      </c>
      <c r="M321" s="69">
        <v>120</v>
      </c>
      <c r="N321" s="69">
        <v>120</v>
      </c>
      <c r="O321" s="70"/>
      <c r="Y321"/>
      <c r="Z321"/>
      <c r="AA321"/>
      <c r="AB321"/>
      <c r="AC321"/>
      <c r="AD321"/>
      <c r="AE321"/>
      <c r="AF321"/>
      <c r="AG321"/>
      <c r="AH321"/>
      <c r="AI321"/>
      <c r="AJ321"/>
    </row>
    <row r="322" spans="1:36" outlineLevel="1">
      <c r="A322" s="86"/>
      <c r="B322" s="87"/>
      <c r="C322" s="87"/>
      <c r="D322" s="87"/>
      <c r="E322" s="87"/>
      <c r="F322" s="88">
        <v>4708703265</v>
      </c>
      <c r="G322" s="87"/>
      <c r="H322" s="87"/>
      <c r="I322" s="87"/>
      <c r="J322" s="87"/>
      <c r="K322" s="87"/>
      <c r="L322" s="89">
        <v>10</v>
      </c>
      <c r="M322" s="89">
        <v>120</v>
      </c>
      <c r="N322" s="89">
        <v>120</v>
      </c>
      <c r="O322" s="90">
        <v>0</v>
      </c>
      <c r="Y322"/>
      <c r="Z322"/>
      <c r="AA322"/>
      <c r="AB322"/>
      <c r="AC322"/>
      <c r="AD322"/>
      <c r="AE322"/>
      <c r="AF322"/>
      <c r="AG322"/>
      <c r="AH322"/>
      <c r="AI322"/>
      <c r="AJ322"/>
    </row>
    <row r="323" spans="1:36" outlineLevel="2">
      <c r="A323" s="66" t="s">
        <v>238</v>
      </c>
      <c r="B323" s="67" t="s">
        <v>17</v>
      </c>
      <c r="C323" s="67">
        <v>47707</v>
      </c>
      <c r="D323" s="67" t="s">
        <v>203</v>
      </c>
      <c r="E323" s="67" t="s">
        <v>193</v>
      </c>
      <c r="F323" s="68">
        <v>4708707270</v>
      </c>
      <c r="G323" s="67" t="s">
        <v>962</v>
      </c>
      <c r="H323" s="67" t="s">
        <v>963</v>
      </c>
      <c r="I323" s="67" t="s">
        <v>964</v>
      </c>
      <c r="J323" s="67" t="s">
        <v>965</v>
      </c>
      <c r="K323" s="67" t="s">
        <v>24</v>
      </c>
      <c r="L323" s="69">
        <v>14</v>
      </c>
      <c r="M323" s="69">
        <v>182</v>
      </c>
      <c r="N323" s="69">
        <v>364</v>
      </c>
      <c r="O323" s="70"/>
      <c r="Y323"/>
      <c r="Z323"/>
      <c r="AA323"/>
      <c r="AB323"/>
      <c r="AC323"/>
      <c r="AD323"/>
      <c r="AE323"/>
      <c r="AF323"/>
      <c r="AG323"/>
      <c r="AH323"/>
      <c r="AI323"/>
      <c r="AJ323"/>
    </row>
    <row r="324" spans="1:36" outlineLevel="2">
      <c r="A324" s="66" t="s">
        <v>238</v>
      </c>
      <c r="B324" s="67" t="s">
        <v>17</v>
      </c>
      <c r="C324" s="67">
        <v>47707</v>
      </c>
      <c r="D324" s="67" t="s">
        <v>203</v>
      </c>
      <c r="E324" s="67" t="s">
        <v>193</v>
      </c>
      <c r="F324" s="68">
        <v>4708707270</v>
      </c>
      <c r="G324" s="67" t="s">
        <v>962</v>
      </c>
      <c r="H324" s="67" t="s">
        <v>963</v>
      </c>
      <c r="I324" s="67" t="s">
        <v>964</v>
      </c>
      <c r="J324" s="67" t="s">
        <v>965</v>
      </c>
      <c r="K324" s="67" t="s">
        <v>49</v>
      </c>
      <c r="L324" s="69">
        <v>3</v>
      </c>
      <c r="M324" s="69">
        <v>36</v>
      </c>
      <c r="N324" s="69">
        <v>36</v>
      </c>
      <c r="O324" s="70"/>
      <c r="Y324"/>
      <c r="Z324"/>
      <c r="AA324"/>
      <c r="AB324"/>
      <c r="AC324"/>
      <c r="AD324"/>
      <c r="AE324"/>
      <c r="AF324"/>
      <c r="AG324"/>
      <c r="AH324"/>
      <c r="AI324"/>
      <c r="AJ324"/>
    </row>
    <row r="325" spans="1:36" outlineLevel="2">
      <c r="A325" s="66" t="s">
        <v>238</v>
      </c>
      <c r="B325" s="67" t="s">
        <v>17</v>
      </c>
      <c r="C325" s="67">
        <v>47707</v>
      </c>
      <c r="D325" s="67" t="s">
        <v>203</v>
      </c>
      <c r="E325" s="67" t="s">
        <v>193</v>
      </c>
      <c r="F325" s="68">
        <v>4708707270</v>
      </c>
      <c r="G325" s="67" t="s">
        <v>962</v>
      </c>
      <c r="H325" s="67" t="s">
        <v>963</v>
      </c>
      <c r="I325" s="67" t="s">
        <v>964</v>
      </c>
      <c r="J325" s="67" t="s">
        <v>965</v>
      </c>
      <c r="K325" s="67" t="s">
        <v>966</v>
      </c>
      <c r="L325" s="69">
        <v>1</v>
      </c>
      <c r="M325" s="69">
        <v>102</v>
      </c>
      <c r="N325" s="69">
        <v>102</v>
      </c>
      <c r="O325" s="70"/>
      <c r="Y325"/>
      <c r="Z325"/>
      <c r="AA325"/>
      <c r="AB325"/>
      <c r="AC325"/>
      <c r="AD325"/>
      <c r="AE325"/>
      <c r="AF325"/>
      <c r="AG325"/>
      <c r="AH325"/>
      <c r="AI325"/>
      <c r="AJ325"/>
    </row>
    <row r="326" spans="1:36" outlineLevel="1">
      <c r="A326" s="86"/>
      <c r="B326" s="87"/>
      <c r="C326" s="87"/>
      <c r="D326" s="87"/>
      <c r="E326" s="87"/>
      <c r="F326" s="88">
        <v>4708707270</v>
      </c>
      <c r="G326" s="87"/>
      <c r="H326" s="87"/>
      <c r="I326" s="87"/>
      <c r="J326" s="87"/>
      <c r="K326" s="87"/>
      <c r="L326" s="89">
        <v>18</v>
      </c>
      <c r="M326" s="89">
        <v>320</v>
      </c>
      <c r="N326" s="89">
        <v>502</v>
      </c>
      <c r="O326" s="90">
        <v>0</v>
      </c>
      <c r="Y326"/>
      <c r="Z326"/>
      <c r="AA326"/>
      <c r="AB326"/>
      <c r="AC326"/>
      <c r="AD326"/>
      <c r="AE326"/>
      <c r="AF326"/>
      <c r="AG326"/>
      <c r="AH326"/>
      <c r="AI326"/>
      <c r="AJ326"/>
    </row>
  </sheetData>
  <autoFilter ref="A4:AJ196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114"/>
  <sheetViews>
    <sheetView showGridLines="0" topLeftCell="F3" workbookViewId="0">
      <selection activeCell="F40" sqref="F4:F40"/>
    </sheetView>
  </sheetViews>
  <sheetFormatPr baseColWidth="10" defaultRowHeight="15"/>
  <cols>
    <col min="1" max="1" width="15.28515625" customWidth="1"/>
    <col min="3" max="3" width="22.140625" customWidth="1"/>
    <col min="4" max="4" width="17.7109375" customWidth="1"/>
    <col min="5" max="5" width="14.42578125" customWidth="1"/>
    <col min="6" max="6" width="22.7109375" customWidth="1"/>
    <col min="7" max="7" width="18.28515625" customWidth="1"/>
    <col min="8" max="8" width="14.42578125" customWidth="1"/>
    <col min="11" max="13" width="11.42578125" style="57"/>
    <col min="14" max="14" width="16.140625" style="57" customWidth="1"/>
    <col min="15" max="15" width="15.5703125" style="57" customWidth="1"/>
  </cols>
  <sheetData>
    <row r="1" spans="1:18" ht="18.75">
      <c r="A1" s="46" t="s">
        <v>229</v>
      </c>
    </row>
    <row r="3" spans="1:1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s="57" t="s">
        <v>11</v>
      </c>
      <c r="L3" s="57" t="s">
        <v>12</v>
      </c>
      <c r="M3" s="57" t="s">
        <v>13</v>
      </c>
      <c r="N3" s="57" t="s">
        <v>16</v>
      </c>
      <c r="O3" s="57" t="s">
        <v>228</v>
      </c>
      <c r="P3" t="s">
        <v>227</v>
      </c>
      <c r="Q3" t="s">
        <v>234</v>
      </c>
      <c r="R3" t="s">
        <v>235</v>
      </c>
    </row>
    <row r="4" spans="1:18">
      <c r="A4">
        <v>47</v>
      </c>
      <c r="B4" t="s">
        <v>17</v>
      </c>
      <c r="C4">
        <v>47692</v>
      </c>
      <c r="D4" t="s">
        <v>18</v>
      </c>
      <c r="E4" t="s">
        <v>19</v>
      </c>
      <c r="F4">
        <v>47692</v>
      </c>
      <c r="G4" t="s">
        <v>20</v>
      </c>
      <c r="H4" t="s">
        <v>21</v>
      </c>
      <c r="I4" t="s">
        <v>22</v>
      </c>
      <c r="J4" t="s">
        <v>23</v>
      </c>
      <c r="K4" s="57">
        <v>191</v>
      </c>
      <c r="L4" s="57">
        <v>5038</v>
      </c>
      <c r="M4" s="57">
        <v>5207</v>
      </c>
      <c r="N4" s="57">
        <v>1475</v>
      </c>
      <c r="O4" s="57">
        <v>1327.5</v>
      </c>
      <c r="P4" t="s">
        <v>212</v>
      </c>
      <c r="Q4" s="57" t="str">
        <f>+VLOOKUP(Tabla1[[#This Row],[Cód. Punto de Entrega]],[1]Hoja1!$F:$AH,28,0)</f>
        <v>Unidades Servicios</v>
      </c>
      <c r="R4" s="57" t="str">
        <f>+VLOOKUP(Tabla1[[#This Row],[Cód. Punto de Entrega]],[1]Hoja1!$F:$AH,29,0)</f>
        <v>SI</v>
      </c>
    </row>
    <row r="5" spans="1:18">
      <c r="A5">
        <v>47</v>
      </c>
      <c r="B5" t="s">
        <v>17</v>
      </c>
      <c r="C5">
        <v>47001</v>
      </c>
      <c r="D5" t="s">
        <v>29</v>
      </c>
      <c r="E5" t="s">
        <v>30</v>
      </c>
      <c r="F5">
        <v>4701001284</v>
      </c>
      <c r="G5" t="s">
        <v>31</v>
      </c>
      <c r="H5" t="s">
        <v>32</v>
      </c>
      <c r="I5" t="s">
        <v>33</v>
      </c>
      <c r="J5" t="s">
        <v>34</v>
      </c>
      <c r="K5" s="57">
        <v>200</v>
      </c>
      <c r="L5" s="57">
        <v>27757</v>
      </c>
      <c r="M5" s="57">
        <v>27983</v>
      </c>
      <c r="N5" s="57">
        <v>6175</v>
      </c>
      <c r="O5" s="57">
        <v>5557.5</v>
      </c>
      <c r="P5" t="s">
        <v>212</v>
      </c>
      <c r="Q5" s="57" t="str">
        <f>+VLOOKUP(Tabla1[[#This Row],[Cód. Punto de Entrega]],[1]Hoja1!$F:$AH,28,0)</f>
        <v>Bodegas Regional</v>
      </c>
      <c r="R5" s="57" t="str">
        <f>+VLOOKUP(Tabla1[[#This Row],[Cód. Punto de Entrega]],[1]Hoja1!$F:$AH,29,0)</f>
        <v>NO</v>
      </c>
    </row>
    <row r="6" spans="1:18">
      <c r="A6">
        <v>47</v>
      </c>
      <c r="B6" t="s">
        <v>17</v>
      </c>
      <c r="C6">
        <v>47001</v>
      </c>
      <c r="D6" t="s">
        <v>29</v>
      </c>
      <c r="E6" t="s">
        <v>30</v>
      </c>
      <c r="F6">
        <v>4701001297</v>
      </c>
      <c r="G6" t="s">
        <v>40</v>
      </c>
      <c r="H6" t="s">
        <v>41</v>
      </c>
      <c r="I6" t="s">
        <v>42</v>
      </c>
      <c r="J6" t="s">
        <v>43</v>
      </c>
      <c r="K6" s="57">
        <v>2</v>
      </c>
      <c r="L6" s="57">
        <v>600</v>
      </c>
      <c r="M6" s="57">
        <v>600</v>
      </c>
      <c r="N6" s="57">
        <v>100</v>
      </c>
      <c r="O6" s="57">
        <v>90</v>
      </c>
      <c r="P6" t="s">
        <v>212</v>
      </c>
      <c r="Q6" s="57" t="str">
        <f>+VLOOKUP(Tabla1[[#This Row],[Cód. Punto de Entrega]],[1]Hoja1!$F:$AH,28,0)</f>
        <v>Unidades Servicios</v>
      </c>
      <c r="R6" s="57" t="str">
        <f>+VLOOKUP(Tabla1[[#This Row],[Cód. Punto de Entrega]],[1]Hoja1!$F:$AH,29,0)</f>
        <v>NO</v>
      </c>
    </row>
    <row r="7" spans="1:18">
      <c r="A7">
        <v>47</v>
      </c>
      <c r="B7" t="s">
        <v>17</v>
      </c>
      <c r="C7">
        <v>47001</v>
      </c>
      <c r="D7" t="s">
        <v>29</v>
      </c>
      <c r="E7" t="s">
        <v>30</v>
      </c>
      <c r="F7">
        <v>4701001310</v>
      </c>
      <c r="G7" t="s">
        <v>45</v>
      </c>
      <c r="H7" t="s">
        <v>46</v>
      </c>
      <c r="I7" t="s">
        <v>47</v>
      </c>
      <c r="J7" t="s">
        <v>48</v>
      </c>
      <c r="K7" s="57">
        <v>8</v>
      </c>
      <c r="L7" s="57">
        <v>98</v>
      </c>
      <c r="M7" s="57">
        <v>124</v>
      </c>
      <c r="N7" s="57">
        <v>75</v>
      </c>
      <c r="O7" s="57">
        <v>67.5</v>
      </c>
      <c r="P7" t="s">
        <v>212</v>
      </c>
      <c r="Q7" s="57" t="str">
        <f>+VLOOKUP(Tabla1[[#This Row],[Cód. Punto de Entrega]],[1]Hoja1!$F:$AH,28,0)</f>
        <v>Unidades Servicios</v>
      </c>
      <c r="R7" s="57" t="str">
        <f>+VLOOKUP(Tabla1[[#This Row],[Cód. Punto de Entrega]],[1]Hoja1!$F:$AH,29,0)</f>
        <v>NO</v>
      </c>
    </row>
    <row r="8" spans="1:18">
      <c r="A8">
        <v>47</v>
      </c>
      <c r="B8" t="s">
        <v>17</v>
      </c>
      <c r="C8">
        <v>47189</v>
      </c>
      <c r="D8" t="s">
        <v>50</v>
      </c>
      <c r="E8" t="s">
        <v>51</v>
      </c>
      <c r="F8">
        <v>4704189038</v>
      </c>
      <c r="G8" t="s">
        <v>52</v>
      </c>
      <c r="H8" t="s">
        <v>53</v>
      </c>
      <c r="I8" t="s">
        <v>54</v>
      </c>
      <c r="J8" t="s">
        <v>55</v>
      </c>
      <c r="K8" s="57">
        <v>3</v>
      </c>
      <c r="L8" s="57">
        <v>140</v>
      </c>
      <c r="M8" s="57">
        <v>140</v>
      </c>
      <c r="N8" s="57">
        <v>50</v>
      </c>
      <c r="O8" s="57">
        <v>45</v>
      </c>
      <c r="P8" t="s">
        <v>212</v>
      </c>
      <c r="Q8" s="57" t="str">
        <f>+VLOOKUP(Tabla1[[#This Row],[Cód. Punto de Entrega]],[1]Hoja1!$F:$AH,28,0)</f>
        <v>Asociaciones Padres de Familia</v>
      </c>
      <c r="R8" s="57" t="str">
        <f>+VLOOKUP(Tabla1[[#This Row],[Cód. Punto de Entrega]],[1]Hoja1!$F:$AH,29,0)</f>
        <v>SI</v>
      </c>
    </row>
    <row r="9" spans="1:18">
      <c r="A9">
        <v>47</v>
      </c>
      <c r="B9" t="s">
        <v>17</v>
      </c>
      <c r="C9">
        <v>47189</v>
      </c>
      <c r="D9" t="s">
        <v>50</v>
      </c>
      <c r="E9" t="s">
        <v>51</v>
      </c>
      <c r="F9">
        <v>4704189081</v>
      </c>
      <c r="G9" t="s">
        <v>56</v>
      </c>
      <c r="H9" t="s">
        <v>57</v>
      </c>
      <c r="I9" t="s">
        <v>58</v>
      </c>
      <c r="J9" t="s">
        <v>59</v>
      </c>
      <c r="K9" s="57">
        <v>94</v>
      </c>
      <c r="L9" s="57">
        <v>13770</v>
      </c>
      <c r="M9" s="57">
        <v>13770</v>
      </c>
      <c r="N9" s="57">
        <v>3075</v>
      </c>
      <c r="O9" s="57">
        <v>2767.5</v>
      </c>
      <c r="P9" t="s">
        <v>212</v>
      </c>
      <c r="Q9" s="57" t="str">
        <f>+VLOOKUP(Tabla1[[#This Row],[Cód. Punto de Entrega]],[1]Hoja1!$F:$AH,28,0)</f>
        <v>Operadores</v>
      </c>
      <c r="R9" s="57" t="str">
        <f>+VLOOKUP(Tabla1[[#This Row],[Cód. Punto de Entrega]],[1]Hoja1!$F:$AH,29,0)</f>
        <v>NO</v>
      </c>
    </row>
    <row r="10" spans="1:18">
      <c r="A10">
        <v>47</v>
      </c>
      <c r="B10" t="s">
        <v>17</v>
      </c>
      <c r="C10">
        <v>47570</v>
      </c>
      <c r="D10" t="s">
        <v>60</v>
      </c>
      <c r="E10" t="s">
        <v>51</v>
      </c>
      <c r="F10">
        <v>4704570218</v>
      </c>
      <c r="G10" t="s">
        <v>61</v>
      </c>
      <c r="H10" t="s">
        <v>62</v>
      </c>
      <c r="I10" t="s">
        <v>63</v>
      </c>
      <c r="J10" t="s">
        <v>64</v>
      </c>
      <c r="K10" s="57">
        <v>31</v>
      </c>
      <c r="L10" s="57">
        <v>4572</v>
      </c>
      <c r="M10" s="57">
        <v>4572</v>
      </c>
      <c r="N10" s="57">
        <v>975</v>
      </c>
      <c r="O10" s="57">
        <v>877.5</v>
      </c>
      <c r="P10" t="s">
        <v>212</v>
      </c>
      <c r="Q10" s="57" t="str">
        <f>+VLOOKUP(Tabla1[[#This Row],[Cód. Punto de Entrega]],[1]Hoja1!$F:$AH,28,0)</f>
        <v>Alcaldias,Gobernaciones</v>
      </c>
      <c r="R10" s="57" t="str">
        <f>+VLOOKUP(Tabla1[[#This Row],[Cód. Punto de Entrega]],[1]Hoja1!$F:$AH,29,0)</f>
        <v>NO</v>
      </c>
    </row>
    <row r="11" spans="1:18">
      <c r="A11">
        <v>47</v>
      </c>
      <c r="B11" t="s">
        <v>17</v>
      </c>
      <c r="C11">
        <v>47605</v>
      </c>
      <c r="D11" t="s">
        <v>66</v>
      </c>
      <c r="E11" t="s">
        <v>51</v>
      </c>
      <c r="F11">
        <v>4704605230</v>
      </c>
      <c r="G11" t="s">
        <v>67</v>
      </c>
      <c r="H11" t="s">
        <v>68</v>
      </c>
      <c r="I11" t="s">
        <v>69</v>
      </c>
      <c r="J11" t="s">
        <v>70</v>
      </c>
      <c r="K11" s="57">
        <v>21</v>
      </c>
      <c r="L11" s="57">
        <v>2192</v>
      </c>
      <c r="M11" s="57">
        <v>2192</v>
      </c>
      <c r="N11" s="57">
        <v>450</v>
      </c>
      <c r="O11" s="57">
        <v>405</v>
      </c>
      <c r="P11" t="s">
        <v>212</v>
      </c>
      <c r="Q11" s="57" t="str">
        <f>+VLOOKUP(Tabla1[[#This Row],[Cód. Punto de Entrega]],[1]Hoja1!$F:$AH,28,0)</f>
        <v>Alcaldias,Gobernaciones</v>
      </c>
      <c r="R11" s="57" t="str">
        <f>+VLOOKUP(Tabla1[[#This Row],[Cód. Punto de Entrega]],[1]Hoja1!$F:$AH,29,0)</f>
        <v>SI</v>
      </c>
    </row>
    <row r="12" spans="1:18">
      <c r="A12">
        <v>47</v>
      </c>
      <c r="B12" t="s">
        <v>17</v>
      </c>
      <c r="C12">
        <v>47675</v>
      </c>
      <c r="D12" t="s">
        <v>71</v>
      </c>
      <c r="E12" t="s">
        <v>72</v>
      </c>
      <c r="F12">
        <v>4704675241</v>
      </c>
      <c r="G12" t="s">
        <v>73</v>
      </c>
      <c r="H12" t="s">
        <v>74</v>
      </c>
      <c r="I12" t="s">
        <v>75</v>
      </c>
      <c r="J12" t="s">
        <v>76</v>
      </c>
      <c r="K12" s="57">
        <v>7</v>
      </c>
      <c r="L12" s="57">
        <v>1750</v>
      </c>
      <c r="M12" s="57">
        <v>1750</v>
      </c>
      <c r="N12" s="57">
        <v>350</v>
      </c>
      <c r="O12" s="57">
        <v>315</v>
      </c>
      <c r="P12" t="s">
        <v>212</v>
      </c>
      <c r="Q12" s="57" t="str">
        <f>+VLOOKUP(Tabla1[[#This Row],[Cód. Punto de Entrega]],[1]Hoja1!$F:$AH,28,0)</f>
        <v>Alcaldias,Gobernaciones</v>
      </c>
      <c r="R12" s="57" t="str">
        <f>+VLOOKUP(Tabla1[[#This Row],[Cód. Punto de Entrega]],[1]Hoja1!$F:$AH,29,0)</f>
        <v>SI</v>
      </c>
    </row>
    <row r="13" spans="1:18">
      <c r="A13">
        <v>47</v>
      </c>
      <c r="B13" t="s">
        <v>17</v>
      </c>
      <c r="C13">
        <v>47745</v>
      </c>
      <c r="D13" t="s">
        <v>77</v>
      </c>
      <c r="E13" t="s">
        <v>51</v>
      </c>
      <c r="F13">
        <v>4704745399</v>
      </c>
      <c r="G13" t="s">
        <v>78</v>
      </c>
      <c r="H13" t="s">
        <v>79</v>
      </c>
      <c r="I13" t="s">
        <v>80</v>
      </c>
      <c r="J13" t="s">
        <v>81</v>
      </c>
      <c r="K13" s="57">
        <v>26</v>
      </c>
      <c r="L13" s="57">
        <v>3265</v>
      </c>
      <c r="M13" s="57">
        <v>3365</v>
      </c>
      <c r="N13" s="57">
        <v>650</v>
      </c>
      <c r="O13" s="57">
        <v>585</v>
      </c>
      <c r="P13" t="s">
        <v>212</v>
      </c>
      <c r="Q13" s="57" t="str">
        <f>+VLOOKUP(Tabla1[[#This Row],[Cód. Punto de Entrega]],[1]Hoja1!$F:$AH,28,0)</f>
        <v>Alcaldias,Gobernaciones</v>
      </c>
      <c r="R13" s="57" t="str">
        <f>+VLOOKUP(Tabla1[[#This Row],[Cód. Punto de Entrega]],[1]Hoja1!$F:$AH,29,0)</f>
        <v>SI</v>
      </c>
    </row>
    <row r="14" spans="1:18">
      <c r="A14">
        <v>47</v>
      </c>
      <c r="B14" t="s">
        <v>17</v>
      </c>
      <c r="C14">
        <v>47980</v>
      </c>
      <c r="D14" t="s">
        <v>82</v>
      </c>
      <c r="E14" t="s">
        <v>51</v>
      </c>
      <c r="F14">
        <v>4704980415</v>
      </c>
      <c r="G14" t="s">
        <v>87</v>
      </c>
      <c r="H14" t="s">
        <v>84</v>
      </c>
      <c r="I14" t="s">
        <v>88</v>
      </c>
      <c r="J14" t="s">
        <v>89</v>
      </c>
      <c r="K14" s="57">
        <v>62</v>
      </c>
      <c r="L14" s="57">
        <v>12913</v>
      </c>
      <c r="M14" s="57">
        <v>12913</v>
      </c>
      <c r="N14" s="57">
        <v>2800</v>
      </c>
      <c r="O14" s="57">
        <v>2520</v>
      </c>
      <c r="P14" t="s">
        <v>212</v>
      </c>
      <c r="Q14" s="57" t="str">
        <f>+VLOOKUP(Tabla1[[#This Row],[Cód. Punto de Entrega]],[1]Hoja1!$F:$AH,28,0)</f>
        <v>Alcaldias,Gobernaciones</v>
      </c>
      <c r="R14" s="57" t="str">
        <f>+VLOOKUP(Tabla1[[#This Row],[Cód. Punto de Entrega]],[1]Hoja1!$F:$AH,29,0)</f>
        <v>NO</v>
      </c>
    </row>
    <row r="15" spans="1:18">
      <c r="A15">
        <v>47</v>
      </c>
      <c r="B15" t="s">
        <v>17</v>
      </c>
      <c r="C15">
        <v>47258</v>
      </c>
      <c r="D15" t="s">
        <v>91</v>
      </c>
      <c r="E15" t="s">
        <v>72</v>
      </c>
      <c r="F15">
        <v>4705258170</v>
      </c>
      <c r="G15" t="s">
        <v>92</v>
      </c>
      <c r="H15" t="s">
        <v>93</v>
      </c>
      <c r="I15" t="s">
        <v>94</v>
      </c>
      <c r="J15" t="s">
        <v>95</v>
      </c>
      <c r="K15" s="57">
        <v>14</v>
      </c>
      <c r="L15" s="57">
        <v>1914</v>
      </c>
      <c r="M15" s="57">
        <v>1914</v>
      </c>
      <c r="N15" s="57">
        <v>400</v>
      </c>
      <c r="O15" s="57">
        <v>360</v>
      </c>
      <c r="P15" t="s">
        <v>212</v>
      </c>
      <c r="Q15" s="57" t="str">
        <f>+VLOOKUP(Tabla1[[#This Row],[Cód. Punto de Entrega]],[1]Hoja1!$F:$AH,28,0)</f>
        <v>Alcaldias,Gobernaciones</v>
      </c>
      <c r="R15" s="57" t="str">
        <f>+VLOOKUP(Tabla1[[#This Row],[Cód. Punto de Entrega]],[1]Hoja1!$F:$AH,29,0)</f>
        <v>SI</v>
      </c>
    </row>
    <row r="16" spans="1:18">
      <c r="A16">
        <v>47</v>
      </c>
      <c r="B16" t="s">
        <v>17</v>
      </c>
      <c r="C16">
        <v>47268</v>
      </c>
      <c r="D16" t="s">
        <v>96</v>
      </c>
      <c r="E16" t="s">
        <v>97</v>
      </c>
      <c r="F16">
        <v>4705268107</v>
      </c>
      <c r="G16" t="s">
        <v>98</v>
      </c>
      <c r="H16" t="s">
        <v>99</v>
      </c>
      <c r="I16" t="s">
        <v>100</v>
      </c>
      <c r="J16" t="s">
        <v>101</v>
      </c>
      <c r="K16" s="57">
        <v>30</v>
      </c>
      <c r="L16" s="57">
        <v>3012</v>
      </c>
      <c r="M16" s="57">
        <v>3077</v>
      </c>
      <c r="N16" s="57">
        <v>775</v>
      </c>
      <c r="O16" s="57">
        <v>697.5</v>
      </c>
      <c r="P16" t="s">
        <v>212</v>
      </c>
      <c r="Q16" s="57" t="str">
        <f>+VLOOKUP(Tabla1[[#This Row],[Cód. Punto de Entrega]],[1]Hoja1!$F:$AH,28,0)</f>
        <v>Unidades Servicios</v>
      </c>
      <c r="R16" s="57" t="str">
        <f>+VLOOKUP(Tabla1[[#This Row],[Cód. Punto de Entrega]],[1]Hoja1!$F:$AH,29,0)</f>
        <v>NO</v>
      </c>
    </row>
    <row r="17" spans="1:18">
      <c r="A17">
        <v>47</v>
      </c>
      <c r="B17" t="s">
        <v>17</v>
      </c>
      <c r="C17">
        <v>47288</v>
      </c>
      <c r="D17" t="s">
        <v>102</v>
      </c>
      <c r="E17" t="s">
        <v>97</v>
      </c>
      <c r="F17">
        <v>4705288119</v>
      </c>
      <c r="G17" t="s">
        <v>103</v>
      </c>
      <c r="H17" t="s">
        <v>104</v>
      </c>
      <c r="I17" t="s">
        <v>105</v>
      </c>
      <c r="J17" t="s">
        <v>101</v>
      </c>
      <c r="K17" s="57">
        <v>111</v>
      </c>
      <c r="L17" s="57">
        <v>11546</v>
      </c>
      <c r="M17" s="57">
        <v>11546</v>
      </c>
      <c r="N17" s="57">
        <v>2600</v>
      </c>
      <c r="O17" s="57">
        <v>2340</v>
      </c>
      <c r="P17" t="s">
        <v>212</v>
      </c>
      <c r="Q17" s="57" t="str">
        <f>+VLOOKUP(Tabla1[[#This Row],[Cód. Punto de Entrega]],[1]Hoja1!$F:$AH,28,0)</f>
        <v>Unidades Servicios</v>
      </c>
      <c r="R17" s="57" t="str">
        <f>+VLOOKUP(Tabla1[[#This Row],[Cód. Punto de Entrega]],[1]Hoja1!$F:$AH,29,0)</f>
        <v>NO</v>
      </c>
    </row>
    <row r="18" spans="1:18">
      <c r="A18">
        <v>47</v>
      </c>
      <c r="B18" t="s">
        <v>17</v>
      </c>
      <c r="C18">
        <v>47551</v>
      </c>
      <c r="D18" t="s">
        <v>108</v>
      </c>
      <c r="E18" t="s">
        <v>72</v>
      </c>
      <c r="F18">
        <v>4705551172</v>
      </c>
      <c r="G18" t="s">
        <v>92</v>
      </c>
      <c r="H18" t="s">
        <v>109</v>
      </c>
      <c r="I18" t="s">
        <v>110</v>
      </c>
      <c r="J18" t="s">
        <v>111</v>
      </c>
      <c r="K18" s="57">
        <v>41</v>
      </c>
      <c r="L18" s="57">
        <v>5947</v>
      </c>
      <c r="M18" s="57">
        <v>5947</v>
      </c>
      <c r="N18" s="57">
        <v>1200</v>
      </c>
      <c r="O18" s="57">
        <v>1080</v>
      </c>
      <c r="P18" t="s">
        <v>212</v>
      </c>
      <c r="Q18" s="57" t="str">
        <f>+VLOOKUP(Tabla1[[#This Row],[Cód. Punto de Entrega]],[1]Hoja1!$F:$AH,28,0)</f>
        <v>Alcaldias,Gobernaciones</v>
      </c>
      <c r="R18" s="57" t="str">
        <f>+VLOOKUP(Tabla1[[#This Row],[Cód. Punto de Entrega]],[1]Hoja1!$F:$AH,29,0)</f>
        <v>SI</v>
      </c>
    </row>
    <row r="19" spans="1:18">
      <c r="A19">
        <v>47</v>
      </c>
      <c r="B19" t="s">
        <v>17</v>
      </c>
      <c r="C19">
        <v>47551</v>
      </c>
      <c r="D19" t="s">
        <v>108</v>
      </c>
      <c r="E19" t="s">
        <v>72</v>
      </c>
      <c r="F19">
        <v>4705551178</v>
      </c>
      <c r="G19" t="s">
        <v>112</v>
      </c>
      <c r="H19" t="s">
        <v>113</v>
      </c>
      <c r="I19" t="s">
        <v>114</v>
      </c>
      <c r="J19" t="s">
        <v>101</v>
      </c>
      <c r="K19" s="57">
        <v>13</v>
      </c>
      <c r="L19" s="57">
        <v>161</v>
      </c>
      <c r="M19" s="57">
        <v>226</v>
      </c>
      <c r="N19" s="57">
        <v>150</v>
      </c>
      <c r="O19" s="57">
        <v>135</v>
      </c>
      <c r="P19" t="s">
        <v>212</v>
      </c>
      <c r="Q19" s="57" t="str">
        <f>+VLOOKUP(Tabla1[[#This Row],[Cód. Punto de Entrega]],[1]Hoja1!$F:$AH,28,0)</f>
        <v>Fundaciones ONG</v>
      </c>
      <c r="R19" s="57" t="str">
        <f>+VLOOKUP(Tabla1[[#This Row],[Cód. Punto de Entrega]],[1]Hoja1!$F:$AH,29,0)</f>
        <v>SI</v>
      </c>
    </row>
    <row r="20" spans="1:18">
      <c r="A20">
        <v>47</v>
      </c>
      <c r="B20" t="s">
        <v>17</v>
      </c>
      <c r="C20">
        <v>47058</v>
      </c>
      <c r="D20" t="s">
        <v>115</v>
      </c>
      <c r="E20" t="s">
        <v>116</v>
      </c>
      <c r="F20">
        <v>4706058024</v>
      </c>
      <c r="G20" t="s">
        <v>117</v>
      </c>
      <c r="H20" t="s">
        <v>118</v>
      </c>
      <c r="I20" t="s">
        <v>119</v>
      </c>
      <c r="J20" t="s">
        <v>120</v>
      </c>
      <c r="K20" s="57">
        <v>170</v>
      </c>
      <c r="L20" s="57">
        <v>7112</v>
      </c>
      <c r="M20" s="57">
        <v>7783</v>
      </c>
      <c r="N20" s="57">
        <v>2525</v>
      </c>
      <c r="O20" s="57">
        <v>2272.5</v>
      </c>
      <c r="P20" t="s">
        <v>212</v>
      </c>
      <c r="Q20" s="57" t="str">
        <f>+VLOOKUP(Tabla1[[#This Row],[Cód. Punto de Entrega]],[1]Hoja1!$F:$AH,28,0)</f>
        <v>Unidades Servicios</v>
      </c>
      <c r="R20" s="57" t="str">
        <f>+VLOOKUP(Tabla1[[#This Row],[Cód. Punto de Entrega]],[1]Hoja1!$F:$AH,29,0)</f>
        <v>NO</v>
      </c>
    </row>
    <row r="21" spans="1:18">
      <c r="A21">
        <v>47</v>
      </c>
      <c r="B21" t="s">
        <v>17</v>
      </c>
      <c r="C21">
        <v>47161</v>
      </c>
      <c r="D21" t="s">
        <v>125</v>
      </c>
      <c r="E21" t="s">
        <v>72</v>
      </c>
      <c r="F21">
        <v>4706161026</v>
      </c>
      <c r="G21" t="s">
        <v>73</v>
      </c>
      <c r="H21" t="s">
        <v>126</v>
      </c>
      <c r="I21" t="s">
        <v>127</v>
      </c>
      <c r="J21" t="s">
        <v>128</v>
      </c>
      <c r="K21" s="57">
        <v>22</v>
      </c>
      <c r="L21" s="57">
        <v>2048</v>
      </c>
      <c r="M21" s="57">
        <v>2048</v>
      </c>
      <c r="N21" s="57">
        <v>425</v>
      </c>
      <c r="O21" s="57">
        <v>382.5</v>
      </c>
      <c r="P21" t="s">
        <v>212</v>
      </c>
      <c r="Q21" s="57" t="str">
        <f>+VLOOKUP(Tabla1[[#This Row],[Cód. Punto de Entrega]],[1]Hoja1!$F:$AH,28,0)</f>
        <v>Alcaldias,Gobernaciones</v>
      </c>
      <c r="R21" s="57" t="str">
        <f>+VLOOKUP(Tabla1[[#This Row],[Cód. Punto de Entrega]],[1]Hoja1!$F:$AH,29,0)</f>
        <v>SI</v>
      </c>
    </row>
    <row r="22" spans="1:18">
      <c r="A22">
        <v>47</v>
      </c>
      <c r="B22" t="s">
        <v>17</v>
      </c>
      <c r="C22">
        <v>47170</v>
      </c>
      <c r="D22" t="s">
        <v>129</v>
      </c>
      <c r="E22" t="s">
        <v>116</v>
      </c>
      <c r="F22">
        <v>4706170029</v>
      </c>
      <c r="G22" t="s">
        <v>130</v>
      </c>
      <c r="H22" t="s">
        <v>131</v>
      </c>
      <c r="I22" t="s">
        <v>132</v>
      </c>
      <c r="J22" t="s">
        <v>133</v>
      </c>
      <c r="K22" s="57">
        <v>17</v>
      </c>
      <c r="L22" s="57">
        <v>2384</v>
      </c>
      <c r="M22" s="57">
        <v>2384</v>
      </c>
      <c r="N22" s="57">
        <v>500</v>
      </c>
      <c r="O22" s="57">
        <v>450</v>
      </c>
      <c r="P22" t="s">
        <v>212</v>
      </c>
      <c r="Q22" s="57" t="str">
        <f>+VLOOKUP(Tabla1[[#This Row],[Cód. Punto de Entrega]],[1]Hoja1!$F:$AH,28,0)</f>
        <v>Alcaldias,Gobernaciones</v>
      </c>
      <c r="R22" s="57" t="str">
        <f>+VLOOKUP(Tabla1[[#This Row],[Cód. Punto de Entrega]],[1]Hoja1!$F:$AH,29,0)</f>
        <v>NO</v>
      </c>
    </row>
    <row r="23" spans="1:18">
      <c r="A23">
        <v>47</v>
      </c>
      <c r="B23" t="s">
        <v>17</v>
      </c>
      <c r="C23">
        <v>47170</v>
      </c>
      <c r="D23" t="s">
        <v>129</v>
      </c>
      <c r="E23" t="s">
        <v>116</v>
      </c>
      <c r="F23">
        <v>4706170033</v>
      </c>
      <c r="G23" t="s">
        <v>134</v>
      </c>
      <c r="H23" t="s">
        <v>134</v>
      </c>
      <c r="I23" t="s">
        <v>135</v>
      </c>
      <c r="J23" t="s">
        <v>136</v>
      </c>
      <c r="K23" s="57">
        <v>72</v>
      </c>
      <c r="L23" s="57">
        <v>972</v>
      </c>
      <c r="M23" s="57">
        <v>1128</v>
      </c>
      <c r="N23" s="57">
        <v>525</v>
      </c>
      <c r="O23" s="57">
        <v>472.5</v>
      </c>
      <c r="P23" t="s">
        <v>212</v>
      </c>
      <c r="Q23" s="57" t="str">
        <f>+VLOOKUP(Tabla1[[#This Row],[Cód. Punto de Entrega]],[1]Hoja1!$F:$AH,28,0)</f>
        <v>Unidades Servicios</v>
      </c>
      <c r="R23" s="57" t="str">
        <f>+VLOOKUP(Tabla1[[#This Row],[Cód. Punto de Entrega]],[1]Hoja1!$F:$AH,29,0)</f>
        <v>NO</v>
      </c>
    </row>
    <row r="24" spans="1:18">
      <c r="A24">
        <v>47</v>
      </c>
      <c r="B24" t="s">
        <v>17</v>
      </c>
      <c r="C24">
        <v>47205</v>
      </c>
      <c r="D24" t="s">
        <v>137</v>
      </c>
      <c r="E24" t="s">
        <v>72</v>
      </c>
      <c r="F24">
        <v>4706205077</v>
      </c>
      <c r="G24" t="s">
        <v>73</v>
      </c>
      <c r="H24" t="s">
        <v>138</v>
      </c>
      <c r="I24" t="s">
        <v>139</v>
      </c>
      <c r="J24" t="s">
        <v>140</v>
      </c>
      <c r="K24" s="57">
        <v>11</v>
      </c>
      <c r="L24" s="57">
        <v>1838</v>
      </c>
      <c r="M24" s="57">
        <v>1838</v>
      </c>
      <c r="N24" s="57">
        <v>375</v>
      </c>
      <c r="O24" s="57">
        <v>337.5</v>
      </c>
      <c r="P24" t="s">
        <v>212</v>
      </c>
      <c r="Q24" s="57" t="str">
        <f>+VLOOKUP(Tabla1[[#This Row],[Cód. Punto de Entrega]],[1]Hoja1!$F:$AH,28,0)</f>
        <v>Alcaldias,Gobernaciones</v>
      </c>
      <c r="R24" s="57" t="str">
        <f>+VLOOKUP(Tabla1[[#This Row],[Cód. Punto de Entrega]],[1]Hoja1!$F:$AH,29,0)</f>
        <v>SI</v>
      </c>
    </row>
    <row r="25" spans="1:18">
      <c r="A25">
        <v>47</v>
      </c>
      <c r="B25" t="s">
        <v>17</v>
      </c>
      <c r="C25">
        <v>47205</v>
      </c>
      <c r="D25" t="s">
        <v>137</v>
      </c>
      <c r="E25" t="s">
        <v>72</v>
      </c>
      <c r="F25">
        <v>4706205078</v>
      </c>
      <c r="G25" t="s">
        <v>141</v>
      </c>
      <c r="H25" t="s">
        <v>142</v>
      </c>
      <c r="I25" t="s">
        <v>143</v>
      </c>
      <c r="J25" t="s">
        <v>144</v>
      </c>
      <c r="K25" s="57">
        <v>74</v>
      </c>
      <c r="L25" s="57">
        <v>978</v>
      </c>
      <c r="M25" s="57">
        <v>1056</v>
      </c>
      <c r="N25" s="57">
        <v>425</v>
      </c>
      <c r="O25" s="57">
        <v>382.5</v>
      </c>
      <c r="P25" t="s">
        <v>212</v>
      </c>
      <c r="Q25" s="57" t="str">
        <f>+VLOOKUP(Tabla1[[#This Row],[Cód. Punto de Entrega]],[1]Hoja1!$F:$AH,28,0)</f>
        <v>Unidades Servicios</v>
      </c>
      <c r="R25" s="57" t="str">
        <f>+VLOOKUP(Tabla1[[#This Row],[Cód. Punto de Entrega]],[1]Hoja1!$F:$AH,29,0)</f>
        <v>SI</v>
      </c>
    </row>
    <row r="26" spans="1:18">
      <c r="A26">
        <v>47</v>
      </c>
      <c r="B26" t="s">
        <v>17</v>
      </c>
      <c r="C26">
        <v>47460</v>
      </c>
      <c r="D26" t="s">
        <v>145</v>
      </c>
      <c r="E26" t="s">
        <v>116</v>
      </c>
      <c r="F26">
        <v>4706460152</v>
      </c>
      <c r="G26" t="s">
        <v>146</v>
      </c>
      <c r="H26" t="s">
        <v>147</v>
      </c>
      <c r="I26" t="s">
        <v>146</v>
      </c>
      <c r="J26" t="s">
        <v>148</v>
      </c>
      <c r="K26" s="57">
        <v>38</v>
      </c>
      <c r="L26" s="57">
        <v>3797</v>
      </c>
      <c r="M26" s="57">
        <v>3797</v>
      </c>
      <c r="N26" s="57">
        <v>800</v>
      </c>
      <c r="O26" s="57">
        <v>720</v>
      </c>
      <c r="P26" t="s">
        <v>212</v>
      </c>
      <c r="Q26" s="57" t="str">
        <f>+VLOOKUP(Tabla1[[#This Row],[Cód. Punto de Entrega]],[1]Hoja1!$F:$AH,28,0)</f>
        <v>Alcaldias,Gobernaciones</v>
      </c>
      <c r="R26" s="57" t="str">
        <f>+VLOOKUP(Tabla1[[#This Row],[Cód. Punto de Entrega]],[1]Hoja1!$F:$AH,29,0)</f>
        <v>NO</v>
      </c>
    </row>
    <row r="27" spans="1:18">
      <c r="A27">
        <v>47</v>
      </c>
      <c r="B27" t="s">
        <v>17</v>
      </c>
      <c r="C27">
        <v>47541</v>
      </c>
      <c r="D27" t="s">
        <v>149</v>
      </c>
      <c r="E27" t="s">
        <v>72</v>
      </c>
      <c r="F27">
        <v>4706541155</v>
      </c>
      <c r="G27" t="s">
        <v>92</v>
      </c>
      <c r="H27" t="s">
        <v>150</v>
      </c>
      <c r="I27" t="s">
        <v>119</v>
      </c>
      <c r="J27" t="s">
        <v>151</v>
      </c>
      <c r="K27" s="57">
        <v>15</v>
      </c>
      <c r="L27" s="57">
        <v>2070</v>
      </c>
      <c r="M27" s="57">
        <v>2070</v>
      </c>
      <c r="N27" s="57">
        <v>425</v>
      </c>
      <c r="O27" s="57">
        <v>382.5</v>
      </c>
      <c r="P27" t="s">
        <v>212</v>
      </c>
      <c r="Q27" s="57" t="str">
        <f>+VLOOKUP(Tabla1[[#This Row],[Cód. Punto de Entrega]],[1]Hoja1!$F:$AH,28,0)</f>
        <v>Alcaldias,Gobernaciones</v>
      </c>
      <c r="R27" s="57" t="str">
        <f>+VLOOKUP(Tabla1[[#This Row],[Cód. Punto de Entrega]],[1]Hoja1!$F:$AH,29,0)</f>
        <v>SI</v>
      </c>
    </row>
    <row r="28" spans="1:18">
      <c r="A28">
        <v>47</v>
      </c>
      <c r="B28" t="s">
        <v>17</v>
      </c>
      <c r="C28">
        <v>47555</v>
      </c>
      <c r="D28" t="s">
        <v>152</v>
      </c>
      <c r="E28" t="s">
        <v>116</v>
      </c>
      <c r="F28">
        <v>4706555197</v>
      </c>
      <c r="G28" t="s">
        <v>153</v>
      </c>
      <c r="H28" t="s">
        <v>154</v>
      </c>
      <c r="I28" t="s">
        <v>155</v>
      </c>
      <c r="J28" t="s">
        <v>156</v>
      </c>
      <c r="K28" s="57">
        <v>265</v>
      </c>
      <c r="L28" s="57">
        <v>3537</v>
      </c>
      <c r="M28" s="57">
        <v>4695</v>
      </c>
      <c r="N28" s="57">
        <v>2550</v>
      </c>
      <c r="O28" s="57">
        <v>2295</v>
      </c>
      <c r="P28" t="s">
        <v>212</v>
      </c>
      <c r="Q28" s="57" t="str">
        <f>+VLOOKUP(Tabla1[[#This Row],[Cód. Punto de Entrega]],[1]Hoja1!$F:$AH,28,0)</f>
        <v>CENTRO ZONAL</v>
      </c>
      <c r="R28" s="57" t="str">
        <f>+VLOOKUP(Tabla1[[#This Row],[Cód. Punto de Entrega]],[1]Hoja1!$F:$AH,29,0)</f>
        <v>SI</v>
      </c>
    </row>
    <row r="29" spans="1:18">
      <c r="A29">
        <v>47</v>
      </c>
      <c r="B29" t="s">
        <v>17</v>
      </c>
      <c r="C29">
        <v>47555</v>
      </c>
      <c r="D29" t="s">
        <v>152</v>
      </c>
      <c r="E29" t="s">
        <v>116</v>
      </c>
      <c r="F29">
        <v>4706555203</v>
      </c>
      <c r="G29" t="s">
        <v>159</v>
      </c>
      <c r="H29" t="s">
        <v>159</v>
      </c>
      <c r="I29" t="s">
        <v>160</v>
      </c>
      <c r="J29" t="s">
        <v>161</v>
      </c>
      <c r="K29" s="57">
        <v>74</v>
      </c>
      <c r="L29" s="57">
        <v>7541</v>
      </c>
      <c r="M29" s="57">
        <v>7541</v>
      </c>
      <c r="N29" s="57">
        <v>1700</v>
      </c>
      <c r="O29" s="57">
        <v>1530</v>
      </c>
      <c r="P29" t="s">
        <v>212</v>
      </c>
      <c r="Q29" s="57" t="str">
        <f>+VLOOKUP(Tabla1[[#This Row],[Cód. Punto de Entrega]],[1]Hoja1!$F:$AH,28,0)</f>
        <v>Unidades Servicios</v>
      </c>
      <c r="R29" s="57" t="str">
        <f>+VLOOKUP(Tabla1[[#This Row],[Cód. Punto de Entrega]],[1]Hoja1!$F:$AH,29,0)</f>
        <v>SI</v>
      </c>
    </row>
    <row r="30" spans="1:18">
      <c r="A30">
        <v>47</v>
      </c>
      <c r="B30" t="s">
        <v>17</v>
      </c>
      <c r="C30">
        <v>47660</v>
      </c>
      <c r="D30" t="s">
        <v>162</v>
      </c>
      <c r="E30" t="s">
        <v>116</v>
      </c>
      <c r="F30">
        <v>4706660235</v>
      </c>
      <c r="G30" t="s">
        <v>92</v>
      </c>
      <c r="H30" t="s">
        <v>163</v>
      </c>
      <c r="I30" t="s">
        <v>164</v>
      </c>
      <c r="J30" t="s">
        <v>165</v>
      </c>
      <c r="K30" s="57">
        <v>22</v>
      </c>
      <c r="L30" s="57">
        <v>1729</v>
      </c>
      <c r="M30" s="57">
        <v>1729</v>
      </c>
      <c r="N30" s="57">
        <v>325</v>
      </c>
      <c r="O30" s="57">
        <v>292.5</v>
      </c>
      <c r="P30" t="s">
        <v>212</v>
      </c>
      <c r="Q30" s="57" t="str">
        <f>+VLOOKUP(Tabla1[[#This Row],[Cód. Punto de Entrega]],[1]Hoja1!$F:$AH,28,0)</f>
        <v>Alcaldias,Gobernaciones</v>
      </c>
      <c r="R30" s="57" t="str">
        <f>+VLOOKUP(Tabla1[[#This Row],[Cód. Punto de Entrega]],[1]Hoja1!$F:$AH,29,0)</f>
        <v>SI</v>
      </c>
    </row>
    <row r="31" spans="1:18">
      <c r="A31">
        <v>47</v>
      </c>
      <c r="B31" t="s">
        <v>17</v>
      </c>
      <c r="C31">
        <v>47798</v>
      </c>
      <c r="D31" t="s">
        <v>166</v>
      </c>
      <c r="E31" t="s">
        <v>116</v>
      </c>
      <c r="F31">
        <v>4706798407</v>
      </c>
      <c r="G31" t="s">
        <v>167</v>
      </c>
      <c r="H31" t="s">
        <v>168</v>
      </c>
      <c r="I31" t="s">
        <v>169</v>
      </c>
      <c r="J31" t="s">
        <v>170</v>
      </c>
      <c r="K31" s="57">
        <v>90</v>
      </c>
      <c r="L31" s="57">
        <v>3515</v>
      </c>
      <c r="M31" s="57">
        <v>3671</v>
      </c>
      <c r="N31" s="57">
        <v>1075</v>
      </c>
      <c r="O31" s="57">
        <v>967.5</v>
      </c>
      <c r="P31" t="s">
        <v>212</v>
      </c>
      <c r="Q31" s="57" t="str">
        <f>+VLOOKUP(Tabla1[[#This Row],[Cód. Punto de Entrega]],[1]Hoja1!$F:$AH,28,0)</f>
        <v>Unidades Servicios</v>
      </c>
      <c r="R31" s="57" t="str">
        <f>+VLOOKUP(Tabla1[[#This Row],[Cód. Punto de Entrega]],[1]Hoja1!$F:$AH,29,0)</f>
        <v>SI</v>
      </c>
    </row>
    <row r="32" spans="1:18">
      <c r="A32">
        <v>47</v>
      </c>
      <c r="B32" t="s">
        <v>17</v>
      </c>
      <c r="C32">
        <v>47960</v>
      </c>
      <c r="D32" t="s">
        <v>171</v>
      </c>
      <c r="E32" t="s">
        <v>72</v>
      </c>
      <c r="F32">
        <v>4706960410</v>
      </c>
      <c r="G32" t="s">
        <v>92</v>
      </c>
      <c r="H32" t="s">
        <v>172</v>
      </c>
      <c r="I32" t="s">
        <v>146</v>
      </c>
      <c r="J32" t="s">
        <v>173</v>
      </c>
      <c r="K32" s="57">
        <v>18</v>
      </c>
      <c r="L32" s="57">
        <v>1539</v>
      </c>
      <c r="M32" s="57">
        <v>1539</v>
      </c>
      <c r="N32" s="57">
        <v>300</v>
      </c>
      <c r="O32" s="57">
        <v>270</v>
      </c>
      <c r="P32" t="s">
        <v>212</v>
      </c>
      <c r="Q32" s="57" t="str">
        <f>+VLOOKUP(Tabla1[[#This Row],[Cód. Punto de Entrega]],[1]Hoja1!$F:$AH,28,0)</f>
        <v>Alcaldias,Gobernaciones</v>
      </c>
      <c r="R32" s="57" t="str">
        <f>+VLOOKUP(Tabla1[[#This Row],[Cód. Punto de Entrega]],[1]Hoja1!$F:$AH,29,0)</f>
        <v>SI</v>
      </c>
    </row>
    <row r="33" spans="1:18">
      <c r="A33">
        <v>47</v>
      </c>
      <c r="B33" t="s">
        <v>17</v>
      </c>
      <c r="C33">
        <v>47245</v>
      </c>
      <c r="D33" t="s">
        <v>174</v>
      </c>
      <c r="E33" t="s">
        <v>19</v>
      </c>
      <c r="F33">
        <v>4707245090</v>
      </c>
      <c r="G33" t="s">
        <v>175</v>
      </c>
      <c r="H33" t="s">
        <v>176</v>
      </c>
      <c r="I33" t="s">
        <v>177</v>
      </c>
      <c r="J33" t="s">
        <v>178</v>
      </c>
      <c r="K33" s="57">
        <v>16</v>
      </c>
      <c r="L33" s="57">
        <v>733</v>
      </c>
      <c r="M33" s="57">
        <v>746</v>
      </c>
      <c r="N33" s="57">
        <v>75</v>
      </c>
      <c r="O33" s="57">
        <v>67.5</v>
      </c>
      <c r="P33" t="s">
        <v>212</v>
      </c>
      <c r="Q33" s="57" t="str">
        <f>+VLOOKUP(Tabla1[[#This Row],[Cód. Punto de Entrega]],[1]Hoja1!$F:$AH,28,0)</f>
        <v>Unidades Servicios</v>
      </c>
      <c r="R33" s="57" t="str">
        <f>+VLOOKUP(Tabla1[[#This Row],[Cód. Punto de Entrega]],[1]Hoja1!$F:$AH,29,0)</f>
        <v>SI</v>
      </c>
    </row>
    <row r="34" spans="1:18">
      <c r="A34">
        <v>47</v>
      </c>
      <c r="B34" t="s">
        <v>17</v>
      </c>
      <c r="C34">
        <v>47245</v>
      </c>
      <c r="D34" t="s">
        <v>174</v>
      </c>
      <c r="E34" t="s">
        <v>19</v>
      </c>
      <c r="F34">
        <v>4707245092</v>
      </c>
      <c r="G34" t="s">
        <v>179</v>
      </c>
      <c r="H34" t="s">
        <v>180</v>
      </c>
      <c r="I34" t="s">
        <v>181</v>
      </c>
      <c r="J34" t="s">
        <v>182</v>
      </c>
      <c r="K34" s="57">
        <v>34</v>
      </c>
      <c r="L34" s="57">
        <v>769</v>
      </c>
      <c r="M34" s="57">
        <v>860</v>
      </c>
      <c r="N34" s="57">
        <v>225</v>
      </c>
      <c r="O34" s="57">
        <v>202.5</v>
      </c>
      <c r="P34" t="s">
        <v>212</v>
      </c>
      <c r="Q34" s="57" t="str">
        <f>+VLOOKUP(Tabla1[[#This Row],[Cód. Punto de Entrega]],[1]Hoja1!$F:$AH,28,0)</f>
        <v>Unidades Servicios</v>
      </c>
      <c r="R34" s="57" t="str">
        <f>+VLOOKUP(Tabla1[[#This Row],[Cód. Punto de Entrega]],[1]Hoja1!$F:$AH,29,0)</f>
        <v>SI</v>
      </c>
    </row>
    <row r="35" spans="1:18">
      <c r="A35">
        <v>47</v>
      </c>
      <c r="B35" t="s">
        <v>17</v>
      </c>
      <c r="C35">
        <v>47245</v>
      </c>
      <c r="D35" t="s">
        <v>174</v>
      </c>
      <c r="E35" t="s">
        <v>19</v>
      </c>
      <c r="F35">
        <v>4707245100</v>
      </c>
      <c r="G35" t="s">
        <v>183</v>
      </c>
      <c r="H35" t="s">
        <v>184</v>
      </c>
      <c r="I35" t="s">
        <v>185</v>
      </c>
      <c r="J35" t="s">
        <v>186</v>
      </c>
      <c r="K35" s="57">
        <v>217</v>
      </c>
      <c r="L35" s="57">
        <v>16078</v>
      </c>
      <c r="M35" s="57">
        <v>16370</v>
      </c>
      <c r="N35" s="57">
        <v>3950</v>
      </c>
      <c r="O35" s="57">
        <v>3555</v>
      </c>
      <c r="P35" t="s">
        <v>212</v>
      </c>
      <c r="Q35" s="57" t="str">
        <f>+VLOOKUP(Tabla1[[#This Row],[Cód. Punto de Entrega]],[1]Hoja1!$F:$AH,28,0)</f>
        <v>CENTRO ZONAL</v>
      </c>
      <c r="R35" s="57" t="str">
        <f>+VLOOKUP(Tabla1[[#This Row],[Cód. Punto de Entrega]],[1]Hoja1!$F:$AH,29,0)</f>
        <v>SI</v>
      </c>
    </row>
    <row r="36" spans="1:18">
      <c r="A36">
        <v>47</v>
      </c>
      <c r="B36" t="s">
        <v>17</v>
      </c>
      <c r="C36">
        <v>47318</v>
      </c>
      <c r="D36" t="s">
        <v>187</v>
      </c>
      <c r="E36" t="s">
        <v>19</v>
      </c>
      <c r="F36">
        <v>4707318151</v>
      </c>
      <c r="G36" t="s">
        <v>188</v>
      </c>
      <c r="H36" t="s">
        <v>189</v>
      </c>
      <c r="I36" t="s">
        <v>190</v>
      </c>
      <c r="J36" t="s">
        <v>191</v>
      </c>
      <c r="K36" s="57">
        <v>181</v>
      </c>
      <c r="L36" s="57">
        <v>6315</v>
      </c>
      <c r="M36" s="57">
        <v>6614</v>
      </c>
      <c r="N36" s="57">
        <v>1950</v>
      </c>
      <c r="O36" s="57">
        <v>1755</v>
      </c>
      <c r="P36" t="s">
        <v>212</v>
      </c>
      <c r="Q36" s="57" t="str">
        <f>+VLOOKUP(Tabla1[[#This Row],[Cód. Punto de Entrega]],[1]Hoja1!$F:$AH,28,0)</f>
        <v>Unidades Servicios</v>
      </c>
      <c r="R36" s="57" t="str">
        <f>+VLOOKUP(Tabla1[[#This Row],[Cód. Punto de Entrega]],[1]Hoja1!$F:$AH,29,0)</f>
        <v>SI</v>
      </c>
    </row>
    <row r="37" spans="1:18">
      <c r="A37">
        <v>47</v>
      </c>
      <c r="B37" t="s">
        <v>17</v>
      </c>
      <c r="C37">
        <v>47545</v>
      </c>
      <c r="D37" t="s">
        <v>192</v>
      </c>
      <c r="E37" t="s">
        <v>193</v>
      </c>
      <c r="F37">
        <v>4708545166</v>
      </c>
      <c r="G37" t="s">
        <v>194</v>
      </c>
      <c r="H37" t="s">
        <v>195</v>
      </c>
      <c r="I37" t="s">
        <v>196</v>
      </c>
      <c r="J37" t="s">
        <v>197</v>
      </c>
      <c r="K37" s="57">
        <v>34</v>
      </c>
      <c r="L37" s="57">
        <v>3847</v>
      </c>
      <c r="M37" s="57">
        <v>3847</v>
      </c>
      <c r="N37" s="57">
        <v>725</v>
      </c>
      <c r="O37" s="57">
        <v>652.5</v>
      </c>
      <c r="P37" t="s">
        <v>212</v>
      </c>
      <c r="Q37" s="57" t="str">
        <f>+VLOOKUP(Tabla1[[#This Row],[Cód. Punto de Entrega]],[1]Hoja1!$F:$AH,28,0)</f>
        <v>Alcaldias,Gobernaciones</v>
      </c>
      <c r="R37" s="57" t="str">
        <f>+VLOOKUP(Tabla1[[#This Row],[Cód. Punto de Entrega]],[1]Hoja1!$F:$AH,29,0)</f>
        <v>SI</v>
      </c>
    </row>
    <row r="38" spans="1:18">
      <c r="A38">
        <v>47</v>
      </c>
      <c r="B38" t="s">
        <v>17</v>
      </c>
      <c r="C38">
        <v>47703</v>
      </c>
      <c r="D38" t="s">
        <v>198</v>
      </c>
      <c r="E38" t="s">
        <v>193</v>
      </c>
      <c r="F38">
        <v>4708703267</v>
      </c>
      <c r="G38" t="s">
        <v>199</v>
      </c>
      <c r="H38" t="s">
        <v>200</v>
      </c>
      <c r="I38" t="s">
        <v>201</v>
      </c>
      <c r="J38" t="s">
        <v>202</v>
      </c>
      <c r="K38" s="57">
        <v>31</v>
      </c>
      <c r="L38" s="57">
        <v>2765</v>
      </c>
      <c r="M38" s="57">
        <v>2765</v>
      </c>
      <c r="N38" s="57">
        <v>500</v>
      </c>
      <c r="O38" s="57">
        <v>450</v>
      </c>
      <c r="P38" t="s">
        <v>212</v>
      </c>
      <c r="Q38" s="57" t="str">
        <f>+VLOOKUP(Tabla1[[#This Row],[Cód. Punto de Entrega]],[1]Hoja1!$F:$AH,28,0)</f>
        <v>Alcaldias,Gobernaciones</v>
      </c>
      <c r="R38" s="57" t="str">
        <f>+VLOOKUP(Tabla1[[#This Row],[Cód. Punto de Entrega]],[1]Hoja1!$F:$AH,29,0)</f>
        <v>SI</v>
      </c>
    </row>
    <row r="39" spans="1:18">
      <c r="A39">
        <v>47</v>
      </c>
      <c r="B39" t="s">
        <v>17</v>
      </c>
      <c r="C39">
        <v>47707</v>
      </c>
      <c r="D39" t="s">
        <v>203</v>
      </c>
      <c r="E39" t="s">
        <v>193</v>
      </c>
      <c r="F39">
        <v>4708707267</v>
      </c>
      <c r="G39" t="s">
        <v>204</v>
      </c>
      <c r="H39" t="s">
        <v>205</v>
      </c>
      <c r="I39" t="s">
        <v>206</v>
      </c>
      <c r="J39" t="s">
        <v>207</v>
      </c>
      <c r="K39" s="57">
        <v>11</v>
      </c>
      <c r="L39" s="57">
        <v>132</v>
      </c>
      <c r="M39" s="57">
        <v>132</v>
      </c>
      <c r="N39" s="57">
        <v>50</v>
      </c>
      <c r="O39" s="57">
        <v>45</v>
      </c>
      <c r="P39" t="s">
        <v>212</v>
      </c>
      <c r="Q39" s="57" t="str">
        <f>+VLOOKUP(Tabla1[[#This Row],[Cód. Punto de Entrega]],[1]Hoja1!$F:$AH,28,0)</f>
        <v>Unidades Servicios</v>
      </c>
      <c r="R39" s="57" t="str">
        <f>+VLOOKUP(Tabla1[[#This Row],[Cód. Punto de Entrega]],[1]Hoja1!$F:$AH,29,0)</f>
        <v>SI</v>
      </c>
    </row>
    <row r="40" spans="1:18">
      <c r="A40">
        <v>47</v>
      </c>
      <c r="B40" t="s">
        <v>17</v>
      </c>
      <c r="C40">
        <v>47720</v>
      </c>
      <c r="D40" t="s">
        <v>208</v>
      </c>
      <c r="E40" t="s">
        <v>193</v>
      </c>
      <c r="F40">
        <v>4708720285</v>
      </c>
      <c r="G40" t="s">
        <v>146</v>
      </c>
      <c r="H40" t="s">
        <v>209</v>
      </c>
      <c r="I40" t="s">
        <v>210</v>
      </c>
      <c r="J40" t="s">
        <v>211</v>
      </c>
      <c r="K40" s="57">
        <v>21</v>
      </c>
      <c r="L40" s="57">
        <v>2740</v>
      </c>
      <c r="M40" s="57">
        <v>2740</v>
      </c>
      <c r="N40" s="57">
        <v>475</v>
      </c>
      <c r="O40" s="57">
        <v>427.5</v>
      </c>
      <c r="P40" t="s">
        <v>212</v>
      </c>
      <c r="Q40" s="57" t="str">
        <f>+VLOOKUP(Tabla1[[#This Row],[Cód. Punto de Entrega]],[1]Hoja1!$F:$AH,28,0)</f>
        <v>Alcaldias,Gobernaciones</v>
      </c>
      <c r="R40" s="57" t="str">
        <f>+VLOOKUP(Tabla1[[#This Row],[Cód. Punto de Entrega]],[1]Hoja1!$F:$AH,29,0)</f>
        <v>SI</v>
      </c>
    </row>
    <row r="41" spans="1:18">
      <c r="A41">
        <v>47</v>
      </c>
      <c r="B41" t="s">
        <v>17</v>
      </c>
      <c r="C41">
        <v>47692</v>
      </c>
      <c r="D41" t="s">
        <v>18</v>
      </c>
      <c r="E41" t="s">
        <v>19</v>
      </c>
      <c r="F41">
        <v>47692</v>
      </c>
      <c r="G41" t="s">
        <v>20</v>
      </c>
      <c r="H41" t="s">
        <v>21</v>
      </c>
      <c r="I41" t="s">
        <v>22</v>
      </c>
      <c r="J41" t="s">
        <v>23</v>
      </c>
      <c r="N41" s="57">
        <v>2650</v>
      </c>
      <c r="O41" s="57">
        <v>2385</v>
      </c>
      <c r="P41" t="s">
        <v>213</v>
      </c>
      <c r="Q41" s="57" t="str">
        <f>+VLOOKUP(Tabla1[[#This Row],[Cód. Punto de Entrega]],[1]Hoja1!$F:$AH,28,0)</f>
        <v>Unidades Servicios</v>
      </c>
      <c r="R41" s="57" t="str">
        <f>+VLOOKUP(Tabla1[[#This Row],[Cód. Punto de Entrega]],[1]Hoja1!$F:$AH,29,0)</f>
        <v>SI</v>
      </c>
    </row>
    <row r="42" spans="1:18">
      <c r="A42">
        <v>47</v>
      </c>
      <c r="B42" t="s">
        <v>17</v>
      </c>
      <c r="C42">
        <v>47001</v>
      </c>
      <c r="D42" t="s">
        <v>29</v>
      </c>
      <c r="E42" t="s">
        <v>30</v>
      </c>
      <c r="F42">
        <v>4701001284</v>
      </c>
      <c r="G42" t="s">
        <v>31</v>
      </c>
      <c r="H42" t="s">
        <v>32</v>
      </c>
      <c r="I42" t="s">
        <v>33</v>
      </c>
      <c r="J42" t="s">
        <v>34</v>
      </c>
      <c r="N42" s="57">
        <v>5225</v>
      </c>
      <c r="O42" s="57">
        <v>4702.5</v>
      </c>
      <c r="P42" t="s">
        <v>213</v>
      </c>
      <c r="Q42" s="57" t="str">
        <f>+VLOOKUP(Tabla1[[#This Row],[Cód. Punto de Entrega]],[1]Hoja1!$F:$AH,28,0)</f>
        <v>Bodegas Regional</v>
      </c>
      <c r="R42" s="57" t="str">
        <f>+VLOOKUP(Tabla1[[#This Row],[Cód. Punto de Entrega]],[1]Hoja1!$F:$AH,29,0)</f>
        <v>NO</v>
      </c>
    </row>
    <row r="43" spans="1:18">
      <c r="A43">
        <v>47</v>
      </c>
      <c r="B43" t="s">
        <v>17</v>
      </c>
      <c r="C43">
        <v>47001</v>
      </c>
      <c r="D43" t="s">
        <v>29</v>
      </c>
      <c r="E43" t="s">
        <v>30</v>
      </c>
      <c r="F43">
        <v>4701001297</v>
      </c>
      <c r="G43" t="s">
        <v>40</v>
      </c>
      <c r="H43" t="s">
        <v>41</v>
      </c>
      <c r="I43" t="s">
        <v>42</v>
      </c>
      <c r="J43" t="s">
        <v>43</v>
      </c>
      <c r="N43" s="57">
        <v>225</v>
      </c>
      <c r="O43" s="57">
        <v>202.5</v>
      </c>
      <c r="P43" t="s">
        <v>213</v>
      </c>
      <c r="Q43" s="57" t="str">
        <f>+VLOOKUP(Tabla1[[#This Row],[Cód. Punto de Entrega]],[1]Hoja1!$F:$AH,28,0)</f>
        <v>Unidades Servicios</v>
      </c>
      <c r="R43" s="57" t="str">
        <f>+VLOOKUP(Tabla1[[#This Row],[Cód. Punto de Entrega]],[1]Hoja1!$F:$AH,29,0)</f>
        <v>NO</v>
      </c>
    </row>
    <row r="44" spans="1:18">
      <c r="A44">
        <v>47</v>
      </c>
      <c r="B44" t="s">
        <v>17</v>
      </c>
      <c r="C44">
        <v>47001</v>
      </c>
      <c r="D44" t="s">
        <v>29</v>
      </c>
      <c r="E44" t="s">
        <v>30</v>
      </c>
      <c r="F44">
        <v>4701001310</v>
      </c>
      <c r="G44" t="s">
        <v>45</v>
      </c>
      <c r="H44" t="s">
        <v>46</v>
      </c>
      <c r="I44" t="s">
        <v>47</v>
      </c>
      <c r="J44" t="s">
        <v>48</v>
      </c>
      <c r="N44" s="57">
        <v>150</v>
      </c>
      <c r="O44" s="57">
        <v>135</v>
      </c>
      <c r="P44" t="s">
        <v>213</v>
      </c>
      <c r="Q44" s="57" t="str">
        <f>+VLOOKUP(Tabla1[[#This Row],[Cód. Punto de Entrega]],[1]Hoja1!$F:$AH,28,0)</f>
        <v>Unidades Servicios</v>
      </c>
      <c r="R44" s="57" t="str">
        <f>+VLOOKUP(Tabla1[[#This Row],[Cód. Punto de Entrega]],[1]Hoja1!$F:$AH,29,0)</f>
        <v>NO</v>
      </c>
    </row>
    <row r="45" spans="1:18">
      <c r="A45">
        <v>47</v>
      </c>
      <c r="B45" t="s">
        <v>17</v>
      </c>
      <c r="C45">
        <v>47189</v>
      </c>
      <c r="D45" t="s">
        <v>50</v>
      </c>
      <c r="E45" t="s">
        <v>51</v>
      </c>
      <c r="F45">
        <v>4704189038</v>
      </c>
      <c r="G45" t="s">
        <v>52</v>
      </c>
      <c r="H45" t="s">
        <v>53</v>
      </c>
      <c r="I45" t="s">
        <v>54</v>
      </c>
      <c r="J45" t="s">
        <v>55</v>
      </c>
      <c r="N45" s="57">
        <v>25</v>
      </c>
      <c r="O45" s="57">
        <v>22.5</v>
      </c>
      <c r="P45" t="s">
        <v>213</v>
      </c>
      <c r="Q45" s="57" t="str">
        <f>+VLOOKUP(Tabla1[[#This Row],[Cód. Punto de Entrega]],[1]Hoja1!$F:$AH,28,0)</f>
        <v>Asociaciones Padres de Familia</v>
      </c>
      <c r="R45" s="57" t="str">
        <f>+VLOOKUP(Tabla1[[#This Row],[Cód. Punto de Entrega]],[1]Hoja1!$F:$AH,29,0)</f>
        <v>SI</v>
      </c>
    </row>
    <row r="46" spans="1:18">
      <c r="A46">
        <v>47</v>
      </c>
      <c r="B46" t="s">
        <v>17</v>
      </c>
      <c r="C46">
        <v>47189</v>
      </c>
      <c r="D46" t="s">
        <v>50</v>
      </c>
      <c r="E46" t="s">
        <v>51</v>
      </c>
      <c r="F46">
        <v>4704189081</v>
      </c>
      <c r="G46" t="s">
        <v>56</v>
      </c>
      <c r="H46" t="s">
        <v>57</v>
      </c>
      <c r="I46" t="s">
        <v>58</v>
      </c>
      <c r="J46" t="s">
        <v>59</v>
      </c>
      <c r="N46" s="57">
        <v>2600</v>
      </c>
      <c r="O46" s="57">
        <v>2340</v>
      </c>
      <c r="P46" t="s">
        <v>213</v>
      </c>
      <c r="Q46" s="57" t="str">
        <f>+VLOOKUP(Tabla1[[#This Row],[Cód. Punto de Entrega]],[1]Hoja1!$F:$AH,28,0)</f>
        <v>Operadores</v>
      </c>
      <c r="R46" s="57" t="str">
        <f>+VLOOKUP(Tabla1[[#This Row],[Cód. Punto de Entrega]],[1]Hoja1!$F:$AH,29,0)</f>
        <v>NO</v>
      </c>
    </row>
    <row r="47" spans="1:18">
      <c r="A47">
        <v>47</v>
      </c>
      <c r="B47" t="s">
        <v>17</v>
      </c>
      <c r="C47">
        <v>47570</v>
      </c>
      <c r="D47" t="s">
        <v>60</v>
      </c>
      <c r="E47" t="s">
        <v>51</v>
      </c>
      <c r="F47">
        <v>4704570218</v>
      </c>
      <c r="G47" t="s">
        <v>61</v>
      </c>
      <c r="H47" t="s">
        <v>62</v>
      </c>
      <c r="I47" t="s">
        <v>63</v>
      </c>
      <c r="J47" t="s">
        <v>64</v>
      </c>
      <c r="N47" s="57">
        <v>825</v>
      </c>
      <c r="O47" s="57">
        <v>742.5</v>
      </c>
      <c r="P47" t="s">
        <v>213</v>
      </c>
      <c r="Q47" s="57" t="str">
        <f>+VLOOKUP(Tabla1[[#This Row],[Cód. Punto de Entrega]],[1]Hoja1!$F:$AH,28,0)</f>
        <v>Alcaldias,Gobernaciones</v>
      </c>
      <c r="R47" s="57" t="str">
        <f>+VLOOKUP(Tabla1[[#This Row],[Cód. Punto de Entrega]],[1]Hoja1!$F:$AH,29,0)</f>
        <v>NO</v>
      </c>
    </row>
    <row r="48" spans="1:18">
      <c r="A48">
        <v>47</v>
      </c>
      <c r="B48" t="s">
        <v>17</v>
      </c>
      <c r="C48">
        <v>47605</v>
      </c>
      <c r="D48" t="s">
        <v>66</v>
      </c>
      <c r="E48" t="s">
        <v>51</v>
      </c>
      <c r="F48">
        <v>4704605230</v>
      </c>
      <c r="G48" t="s">
        <v>67</v>
      </c>
      <c r="H48" t="s">
        <v>68</v>
      </c>
      <c r="I48" t="s">
        <v>69</v>
      </c>
      <c r="J48" t="s">
        <v>70</v>
      </c>
      <c r="N48" s="57">
        <v>375</v>
      </c>
      <c r="O48" s="57">
        <v>337.5</v>
      </c>
      <c r="P48" t="s">
        <v>213</v>
      </c>
      <c r="Q48" s="57" t="str">
        <f>+VLOOKUP(Tabla1[[#This Row],[Cód. Punto de Entrega]],[1]Hoja1!$F:$AH,28,0)</f>
        <v>Alcaldias,Gobernaciones</v>
      </c>
      <c r="R48" s="57" t="str">
        <f>+VLOOKUP(Tabla1[[#This Row],[Cód. Punto de Entrega]],[1]Hoja1!$F:$AH,29,0)</f>
        <v>SI</v>
      </c>
    </row>
    <row r="49" spans="1:18">
      <c r="A49">
        <v>47</v>
      </c>
      <c r="B49" t="s">
        <v>17</v>
      </c>
      <c r="C49">
        <v>47675</v>
      </c>
      <c r="D49" t="s">
        <v>71</v>
      </c>
      <c r="E49" t="s">
        <v>72</v>
      </c>
      <c r="F49">
        <v>4704675241</v>
      </c>
      <c r="G49" t="s">
        <v>73</v>
      </c>
      <c r="H49" t="s">
        <v>74</v>
      </c>
      <c r="I49" t="s">
        <v>75</v>
      </c>
      <c r="J49" t="s">
        <v>76</v>
      </c>
      <c r="N49" s="57">
        <v>300</v>
      </c>
      <c r="O49" s="57">
        <v>270</v>
      </c>
      <c r="P49" t="s">
        <v>213</v>
      </c>
      <c r="Q49" s="57" t="str">
        <f>+VLOOKUP(Tabla1[[#This Row],[Cód. Punto de Entrega]],[1]Hoja1!$F:$AH,28,0)</f>
        <v>Alcaldias,Gobernaciones</v>
      </c>
      <c r="R49" s="57" t="str">
        <f>+VLOOKUP(Tabla1[[#This Row],[Cód. Punto de Entrega]],[1]Hoja1!$F:$AH,29,0)</f>
        <v>SI</v>
      </c>
    </row>
    <row r="50" spans="1:18">
      <c r="A50">
        <v>47</v>
      </c>
      <c r="B50" t="s">
        <v>17</v>
      </c>
      <c r="C50">
        <v>47745</v>
      </c>
      <c r="D50" t="s">
        <v>77</v>
      </c>
      <c r="E50" t="s">
        <v>51</v>
      </c>
      <c r="F50">
        <v>4704745399</v>
      </c>
      <c r="G50" t="s">
        <v>78</v>
      </c>
      <c r="H50" t="s">
        <v>79</v>
      </c>
      <c r="I50" t="s">
        <v>80</v>
      </c>
      <c r="J50" t="s">
        <v>81</v>
      </c>
      <c r="N50" s="57">
        <v>550</v>
      </c>
      <c r="O50" s="57">
        <v>495</v>
      </c>
      <c r="P50" t="s">
        <v>213</v>
      </c>
      <c r="Q50" s="57" t="str">
        <f>+VLOOKUP(Tabla1[[#This Row],[Cód. Punto de Entrega]],[1]Hoja1!$F:$AH,28,0)</f>
        <v>Alcaldias,Gobernaciones</v>
      </c>
      <c r="R50" s="57" t="str">
        <f>+VLOOKUP(Tabla1[[#This Row],[Cód. Punto de Entrega]],[1]Hoja1!$F:$AH,29,0)</f>
        <v>SI</v>
      </c>
    </row>
    <row r="51" spans="1:18">
      <c r="A51">
        <v>47</v>
      </c>
      <c r="B51" t="s">
        <v>17</v>
      </c>
      <c r="C51">
        <v>47980</v>
      </c>
      <c r="D51" t="s">
        <v>82</v>
      </c>
      <c r="E51" t="s">
        <v>51</v>
      </c>
      <c r="F51">
        <v>4704980415</v>
      </c>
      <c r="G51" t="s">
        <v>87</v>
      </c>
      <c r="H51" t="s">
        <v>84</v>
      </c>
      <c r="I51" t="s">
        <v>88</v>
      </c>
      <c r="J51" t="s">
        <v>89</v>
      </c>
      <c r="N51" s="57">
        <v>2475</v>
      </c>
      <c r="O51" s="57">
        <v>2227.5</v>
      </c>
      <c r="P51" t="s">
        <v>213</v>
      </c>
      <c r="Q51" s="57" t="str">
        <f>+VLOOKUP(Tabla1[[#This Row],[Cód. Punto de Entrega]],[1]Hoja1!$F:$AH,28,0)</f>
        <v>Alcaldias,Gobernaciones</v>
      </c>
      <c r="R51" s="57" t="str">
        <f>+VLOOKUP(Tabla1[[#This Row],[Cód. Punto de Entrega]],[1]Hoja1!$F:$AH,29,0)</f>
        <v>NO</v>
      </c>
    </row>
    <row r="52" spans="1:18">
      <c r="A52">
        <v>47</v>
      </c>
      <c r="B52" t="s">
        <v>17</v>
      </c>
      <c r="C52">
        <v>47258</v>
      </c>
      <c r="D52" t="s">
        <v>91</v>
      </c>
      <c r="E52" t="s">
        <v>72</v>
      </c>
      <c r="F52">
        <v>4705258170</v>
      </c>
      <c r="G52" t="s">
        <v>92</v>
      </c>
      <c r="H52" t="s">
        <v>93</v>
      </c>
      <c r="I52" t="s">
        <v>94</v>
      </c>
      <c r="J52" t="s">
        <v>95</v>
      </c>
      <c r="N52" s="57">
        <v>325</v>
      </c>
      <c r="O52" s="57">
        <v>292.5</v>
      </c>
      <c r="P52" t="s">
        <v>213</v>
      </c>
      <c r="Q52" s="57" t="str">
        <f>+VLOOKUP(Tabla1[[#This Row],[Cód. Punto de Entrega]],[1]Hoja1!$F:$AH,28,0)</f>
        <v>Alcaldias,Gobernaciones</v>
      </c>
      <c r="R52" s="57" t="str">
        <f>+VLOOKUP(Tabla1[[#This Row],[Cód. Punto de Entrega]],[1]Hoja1!$F:$AH,29,0)</f>
        <v>SI</v>
      </c>
    </row>
    <row r="53" spans="1:18">
      <c r="A53">
        <v>47</v>
      </c>
      <c r="B53" t="s">
        <v>17</v>
      </c>
      <c r="C53">
        <v>47268</v>
      </c>
      <c r="D53" t="s">
        <v>96</v>
      </c>
      <c r="E53" t="s">
        <v>97</v>
      </c>
      <c r="F53">
        <v>4705268107</v>
      </c>
      <c r="G53" t="s">
        <v>98</v>
      </c>
      <c r="H53" t="s">
        <v>99</v>
      </c>
      <c r="I53" t="s">
        <v>100</v>
      </c>
      <c r="J53" t="s">
        <v>101</v>
      </c>
      <c r="N53" s="57">
        <v>725</v>
      </c>
      <c r="O53" s="57">
        <v>652.5</v>
      </c>
      <c r="P53" t="s">
        <v>213</v>
      </c>
      <c r="Q53" s="57" t="str">
        <f>+VLOOKUP(Tabla1[[#This Row],[Cód. Punto de Entrega]],[1]Hoja1!$F:$AH,28,0)</f>
        <v>Unidades Servicios</v>
      </c>
      <c r="R53" s="57" t="str">
        <f>+VLOOKUP(Tabla1[[#This Row],[Cód. Punto de Entrega]],[1]Hoja1!$F:$AH,29,0)</f>
        <v>NO</v>
      </c>
    </row>
    <row r="54" spans="1:18">
      <c r="A54">
        <v>47</v>
      </c>
      <c r="B54" t="s">
        <v>17</v>
      </c>
      <c r="C54">
        <v>47288</v>
      </c>
      <c r="D54" t="s">
        <v>102</v>
      </c>
      <c r="E54" t="s">
        <v>97</v>
      </c>
      <c r="F54">
        <v>4705288119</v>
      </c>
      <c r="G54" t="s">
        <v>103</v>
      </c>
      <c r="H54" t="s">
        <v>104</v>
      </c>
      <c r="I54" t="s">
        <v>105</v>
      </c>
      <c r="J54" t="s">
        <v>101</v>
      </c>
      <c r="N54" s="57">
        <v>2200</v>
      </c>
      <c r="O54" s="57">
        <v>1980</v>
      </c>
      <c r="P54" t="s">
        <v>213</v>
      </c>
      <c r="Q54" s="57" t="str">
        <f>+VLOOKUP(Tabla1[[#This Row],[Cód. Punto de Entrega]],[1]Hoja1!$F:$AH,28,0)</f>
        <v>Unidades Servicios</v>
      </c>
      <c r="R54" s="57" t="str">
        <f>+VLOOKUP(Tabla1[[#This Row],[Cód. Punto de Entrega]],[1]Hoja1!$F:$AH,29,0)</f>
        <v>NO</v>
      </c>
    </row>
    <row r="55" spans="1:18">
      <c r="A55">
        <v>47</v>
      </c>
      <c r="B55" t="s">
        <v>17</v>
      </c>
      <c r="C55">
        <v>47551</v>
      </c>
      <c r="D55" t="s">
        <v>108</v>
      </c>
      <c r="E55" t="s">
        <v>72</v>
      </c>
      <c r="F55">
        <v>4705551172</v>
      </c>
      <c r="G55" t="s">
        <v>92</v>
      </c>
      <c r="H55" t="s">
        <v>109</v>
      </c>
      <c r="I55" t="s">
        <v>110</v>
      </c>
      <c r="J55" t="s">
        <v>111</v>
      </c>
      <c r="N55" s="57">
        <v>1000</v>
      </c>
      <c r="O55" s="57">
        <v>900</v>
      </c>
      <c r="P55" t="s">
        <v>213</v>
      </c>
      <c r="Q55" s="57" t="str">
        <f>+VLOOKUP(Tabla1[[#This Row],[Cód. Punto de Entrega]],[1]Hoja1!$F:$AH,28,0)</f>
        <v>Alcaldias,Gobernaciones</v>
      </c>
      <c r="R55" s="57" t="str">
        <f>+VLOOKUP(Tabla1[[#This Row],[Cód. Punto de Entrega]],[1]Hoja1!$F:$AH,29,0)</f>
        <v>SI</v>
      </c>
    </row>
    <row r="56" spans="1:18">
      <c r="A56">
        <v>47</v>
      </c>
      <c r="B56" t="s">
        <v>17</v>
      </c>
      <c r="C56">
        <v>47551</v>
      </c>
      <c r="D56" t="s">
        <v>108</v>
      </c>
      <c r="E56" t="s">
        <v>72</v>
      </c>
      <c r="F56">
        <v>4705551178</v>
      </c>
      <c r="G56" t="s">
        <v>112</v>
      </c>
      <c r="H56" t="s">
        <v>113</v>
      </c>
      <c r="I56" t="s">
        <v>114</v>
      </c>
      <c r="J56" t="s">
        <v>101</v>
      </c>
      <c r="N56" s="57">
        <v>225</v>
      </c>
      <c r="O56" s="57">
        <v>202.5</v>
      </c>
      <c r="P56" t="s">
        <v>213</v>
      </c>
      <c r="Q56" s="57" t="str">
        <f>+VLOOKUP(Tabla1[[#This Row],[Cód. Punto de Entrega]],[1]Hoja1!$F:$AH,28,0)</f>
        <v>Fundaciones ONG</v>
      </c>
      <c r="R56" s="57" t="str">
        <f>+VLOOKUP(Tabla1[[#This Row],[Cód. Punto de Entrega]],[1]Hoja1!$F:$AH,29,0)</f>
        <v>SI</v>
      </c>
    </row>
    <row r="57" spans="1:18">
      <c r="A57">
        <v>47</v>
      </c>
      <c r="B57" t="s">
        <v>17</v>
      </c>
      <c r="C57">
        <v>47058</v>
      </c>
      <c r="D57" t="s">
        <v>115</v>
      </c>
      <c r="E57" t="s">
        <v>116</v>
      </c>
      <c r="F57">
        <v>4706058024</v>
      </c>
      <c r="G57" t="s">
        <v>117</v>
      </c>
      <c r="H57" t="s">
        <v>118</v>
      </c>
      <c r="I57" t="s">
        <v>119</v>
      </c>
      <c r="J57" t="s">
        <v>120</v>
      </c>
      <c r="N57" s="57">
        <v>3525</v>
      </c>
      <c r="O57" s="57">
        <v>3172.5</v>
      </c>
      <c r="P57" t="s">
        <v>213</v>
      </c>
      <c r="Q57" s="57" t="str">
        <f>+VLOOKUP(Tabla1[[#This Row],[Cód. Punto de Entrega]],[1]Hoja1!$F:$AH,28,0)</f>
        <v>Unidades Servicios</v>
      </c>
      <c r="R57" s="57" t="str">
        <f>+VLOOKUP(Tabla1[[#This Row],[Cód. Punto de Entrega]],[1]Hoja1!$F:$AH,29,0)</f>
        <v>NO</v>
      </c>
    </row>
    <row r="58" spans="1:18">
      <c r="A58">
        <v>47</v>
      </c>
      <c r="B58" t="s">
        <v>17</v>
      </c>
      <c r="C58">
        <v>47161</v>
      </c>
      <c r="D58" t="s">
        <v>125</v>
      </c>
      <c r="E58" t="s">
        <v>72</v>
      </c>
      <c r="F58">
        <v>4706161026</v>
      </c>
      <c r="G58" t="s">
        <v>73</v>
      </c>
      <c r="H58" t="s">
        <v>126</v>
      </c>
      <c r="I58" t="s">
        <v>127</v>
      </c>
      <c r="J58" t="s">
        <v>128</v>
      </c>
      <c r="N58" s="57">
        <v>350</v>
      </c>
      <c r="O58" s="57">
        <v>315</v>
      </c>
      <c r="P58" t="s">
        <v>213</v>
      </c>
      <c r="Q58" s="57" t="str">
        <f>+VLOOKUP(Tabla1[[#This Row],[Cód. Punto de Entrega]],[1]Hoja1!$F:$AH,28,0)</f>
        <v>Alcaldias,Gobernaciones</v>
      </c>
      <c r="R58" s="57" t="str">
        <f>+VLOOKUP(Tabla1[[#This Row],[Cód. Punto de Entrega]],[1]Hoja1!$F:$AH,29,0)</f>
        <v>SI</v>
      </c>
    </row>
    <row r="59" spans="1:18">
      <c r="A59">
        <v>47</v>
      </c>
      <c r="B59" t="s">
        <v>17</v>
      </c>
      <c r="C59">
        <v>47170</v>
      </c>
      <c r="D59" t="s">
        <v>129</v>
      </c>
      <c r="E59" t="s">
        <v>116</v>
      </c>
      <c r="F59">
        <v>4706170029</v>
      </c>
      <c r="G59" t="s">
        <v>130</v>
      </c>
      <c r="H59" t="s">
        <v>131</v>
      </c>
      <c r="I59" t="s">
        <v>132</v>
      </c>
      <c r="J59" t="s">
        <v>133</v>
      </c>
      <c r="N59" s="57">
        <v>400</v>
      </c>
      <c r="O59" s="57">
        <v>360</v>
      </c>
      <c r="P59" t="s">
        <v>213</v>
      </c>
      <c r="Q59" s="57" t="str">
        <f>+VLOOKUP(Tabla1[[#This Row],[Cód. Punto de Entrega]],[1]Hoja1!$F:$AH,28,0)</f>
        <v>Alcaldias,Gobernaciones</v>
      </c>
      <c r="R59" s="57" t="str">
        <f>+VLOOKUP(Tabla1[[#This Row],[Cód. Punto de Entrega]],[1]Hoja1!$F:$AH,29,0)</f>
        <v>NO</v>
      </c>
    </row>
    <row r="60" spans="1:18">
      <c r="A60">
        <v>47</v>
      </c>
      <c r="B60" t="s">
        <v>17</v>
      </c>
      <c r="C60">
        <v>47170</v>
      </c>
      <c r="D60" t="s">
        <v>129</v>
      </c>
      <c r="E60" t="s">
        <v>116</v>
      </c>
      <c r="F60">
        <v>4706170033</v>
      </c>
      <c r="G60" t="s">
        <v>134</v>
      </c>
      <c r="H60" t="s">
        <v>134</v>
      </c>
      <c r="I60" t="s">
        <v>135</v>
      </c>
      <c r="J60" t="s">
        <v>136</v>
      </c>
      <c r="N60" s="57">
        <v>1350</v>
      </c>
      <c r="O60" s="57">
        <v>1215</v>
      </c>
      <c r="P60" t="s">
        <v>213</v>
      </c>
      <c r="Q60" s="57" t="str">
        <f>+VLOOKUP(Tabla1[[#This Row],[Cód. Punto de Entrega]],[1]Hoja1!$F:$AH,28,0)</f>
        <v>Unidades Servicios</v>
      </c>
      <c r="R60" s="57" t="str">
        <f>+VLOOKUP(Tabla1[[#This Row],[Cód. Punto de Entrega]],[1]Hoja1!$F:$AH,29,0)</f>
        <v>NO</v>
      </c>
    </row>
    <row r="61" spans="1:18">
      <c r="A61">
        <v>47</v>
      </c>
      <c r="B61" t="s">
        <v>17</v>
      </c>
      <c r="C61">
        <v>47205</v>
      </c>
      <c r="D61" t="s">
        <v>137</v>
      </c>
      <c r="E61" t="s">
        <v>72</v>
      </c>
      <c r="F61">
        <v>4706205077</v>
      </c>
      <c r="G61" t="s">
        <v>73</v>
      </c>
      <c r="H61" t="s">
        <v>138</v>
      </c>
      <c r="I61" t="s">
        <v>139</v>
      </c>
      <c r="J61" t="s">
        <v>140</v>
      </c>
      <c r="N61" s="57">
        <v>300</v>
      </c>
      <c r="O61" s="57">
        <v>270</v>
      </c>
      <c r="P61" t="s">
        <v>213</v>
      </c>
      <c r="Q61" s="57" t="str">
        <f>+VLOOKUP(Tabla1[[#This Row],[Cód. Punto de Entrega]],[1]Hoja1!$F:$AH,28,0)</f>
        <v>Alcaldias,Gobernaciones</v>
      </c>
      <c r="R61" s="57" t="str">
        <f>+VLOOKUP(Tabla1[[#This Row],[Cód. Punto de Entrega]],[1]Hoja1!$F:$AH,29,0)</f>
        <v>SI</v>
      </c>
    </row>
    <row r="62" spans="1:18">
      <c r="A62">
        <v>47</v>
      </c>
      <c r="B62" t="s">
        <v>17</v>
      </c>
      <c r="C62">
        <v>47205</v>
      </c>
      <c r="D62" t="s">
        <v>137</v>
      </c>
      <c r="E62" t="s">
        <v>72</v>
      </c>
      <c r="F62">
        <v>4706205078</v>
      </c>
      <c r="G62" t="s">
        <v>141</v>
      </c>
      <c r="H62" t="s">
        <v>142</v>
      </c>
      <c r="I62" t="s">
        <v>143</v>
      </c>
      <c r="J62" t="s">
        <v>144</v>
      </c>
      <c r="N62" s="57">
        <v>1350</v>
      </c>
      <c r="O62" s="57">
        <v>1215</v>
      </c>
      <c r="P62" t="s">
        <v>213</v>
      </c>
      <c r="Q62" s="57" t="str">
        <f>+VLOOKUP(Tabla1[[#This Row],[Cód. Punto de Entrega]],[1]Hoja1!$F:$AH,28,0)</f>
        <v>Unidades Servicios</v>
      </c>
      <c r="R62" s="57" t="str">
        <f>+VLOOKUP(Tabla1[[#This Row],[Cód. Punto de Entrega]],[1]Hoja1!$F:$AH,29,0)</f>
        <v>SI</v>
      </c>
    </row>
    <row r="63" spans="1:18">
      <c r="A63">
        <v>47</v>
      </c>
      <c r="B63" t="s">
        <v>17</v>
      </c>
      <c r="C63">
        <v>47460</v>
      </c>
      <c r="D63" t="s">
        <v>145</v>
      </c>
      <c r="E63" t="s">
        <v>116</v>
      </c>
      <c r="F63">
        <v>4706460152</v>
      </c>
      <c r="G63" t="s">
        <v>146</v>
      </c>
      <c r="H63" t="s">
        <v>147</v>
      </c>
      <c r="I63" t="s">
        <v>146</v>
      </c>
      <c r="J63" t="s">
        <v>148</v>
      </c>
      <c r="N63" s="57">
        <v>700</v>
      </c>
      <c r="O63" s="57">
        <v>630</v>
      </c>
      <c r="P63" t="s">
        <v>213</v>
      </c>
      <c r="Q63" s="57" t="str">
        <f>+VLOOKUP(Tabla1[[#This Row],[Cód. Punto de Entrega]],[1]Hoja1!$F:$AH,28,0)</f>
        <v>Alcaldias,Gobernaciones</v>
      </c>
      <c r="R63" s="57" t="str">
        <f>+VLOOKUP(Tabla1[[#This Row],[Cód. Punto de Entrega]],[1]Hoja1!$F:$AH,29,0)</f>
        <v>NO</v>
      </c>
    </row>
    <row r="64" spans="1:18">
      <c r="A64">
        <v>47</v>
      </c>
      <c r="B64" t="s">
        <v>17</v>
      </c>
      <c r="C64">
        <v>47541</v>
      </c>
      <c r="D64" t="s">
        <v>149</v>
      </c>
      <c r="E64" t="s">
        <v>72</v>
      </c>
      <c r="F64">
        <v>4706541155</v>
      </c>
      <c r="G64" t="s">
        <v>92</v>
      </c>
      <c r="H64" t="s">
        <v>150</v>
      </c>
      <c r="I64" t="s">
        <v>119</v>
      </c>
      <c r="J64" t="s">
        <v>151</v>
      </c>
      <c r="N64" s="57">
        <v>350</v>
      </c>
      <c r="O64" s="57">
        <v>315</v>
      </c>
      <c r="P64" t="s">
        <v>213</v>
      </c>
      <c r="Q64" s="57" t="str">
        <f>+VLOOKUP(Tabla1[[#This Row],[Cód. Punto de Entrega]],[1]Hoja1!$F:$AH,28,0)</f>
        <v>Alcaldias,Gobernaciones</v>
      </c>
      <c r="R64" s="57" t="str">
        <f>+VLOOKUP(Tabla1[[#This Row],[Cód. Punto de Entrega]],[1]Hoja1!$F:$AH,29,0)</f>
        <v>SI</v>
      </c>
    </row>
    <row r="65" spans="1:18">
      <c r="A65">
        <v>47</v>
      </c>
      <c r="B65" t="s">
        <v>17</v>
      </c>
      <c r="C65">
        <v>47555</v>
      </c>
      <c r="D65" t="s">
        <v>152</v>
      </c>
      <c r="E65" t="s">
        <v>116</v>
      </c>
      <c r="F65">
        <v>4706555197</v>
      </c>
      <c r="G65" t="s">
        <v>153</v>
      </c>
      <c r="H65" t="s">
        <v>154</v>
      </c>
      <c r="I65" t="s">
        <v>155</v>
      </c>
      <c r="J65" t="s">
        <v>156</v>
      </c>
      <c r="N65" s="57">
        <v>4800</v>
      </c>
      <c r="O65" s="57">
        <v>4320</v>
      </c>
      <c r="P65" t="s">
        <v>213</v>
      </c>
      <c r="Q65" s="57" t="str">
        <f>+VLOOKUP(Tabla1[[#This Row],[Cód. Punto de Entrega]],[1]Hoja1!$F:$AH,28,0)</f>
        <v>CENTRO ZONAL</v>
      </c>
      <c r="R65" s="57" t="str">
        <f>+VLOOKUP(Tabla1[[#This Row],[Cód. Punto de Entrega]],[1]Hoja1!$F:$AH,29,0)</f>
        <v>SI</v>
      </c>
    </row>
    <row r="66" spans="1:18">
      <c r="A66">
        <v>47</v>
      </c>
      <c r="B66" t="s">
        <v>17</v>
      </c>
      <c r="C66">
        <v>47555</v>
      </c>
      <c r="D66" t="s">
        <v>152</v>
      </c>
      <c r="E66" t="s">
        <v>116</v>
      </c>
      <c r="F66">
        <v>4706555203</v>
      </c>
      <c r="G66" t="s">
        <v>159</v>
      </c>
      <c r="H66" t="s">
        <v>159</v>
      </c>
      <c r="I66" t="s">
        <v>160</v>
      </c>
      <c r="J66" t="s">
        <v>161</v>
      </c>
      <c r="N66" s="57">
        <v>1425</v>
      </c>
      <c r="O66" s="57">
        <v>1282.5</v>
      </c>
      <c r="P66" t="s">
        <v>213</v>
      </c>
      <c r="Q66" s="57" t="str">
        <f>+VLOOKUP(Tabla1[[#This Row],[Cód. Punto de Entrega]],[1]Hoja1!$F:$AH,28,0)</f>
        <v>Unidades Servicios</v>
      </c>
      <c r="R66" s="57" t="str">
        <f>+VLOOKUP(Tabla1[[#This Row],[Cód. Punto de Entrega]],[1]Hoja1!$F:$AH,29,0)</f>
        <v>SI</v>
      </c>
    </row>
    <row r="67" spans="1:18">
      <c r="A67">
        <v>47</v>
      </c>
      <c r="B67" t="s">
        <v>17</v>
      </c>
      <c r="C67">
        <v>47660</v>
      </c>
      <c r="D67" t="s">
        <v>162</v>
      </c>
      <c r="E67" t="s">
        <v>116</v>
      </c>
      <c r="F67">
        <v>4706660235</v>
      </c>
      <c r="G67" t="s">
        <v>92</v>
      </c>
      <c r="H67" t="s">
        <v>163</v>
      </c>
      <c r="I67" t="s">
        <v>164</v>
      </c>
      <c r="J67" t="s">
        <v>165</v>
      </c>
      <c r="N67" s="57">
        <v>275</v>
      </c>
      <c r="O67" s="57">
        <v>247.5</v>
      </c>
      <c r="P67" t="s">
        <v>213</v>
      </c>
      <c r="Q67" s="57" t="str">
        <f>+VLOOKUP(Tabla1[[#This Row],[Cód. Punto de Entrega]],[1]Hoja1!$F:$AH,28,0)</f>
        <v>Alcaldias,Gobernaciones</v>
      </c>
      <c r="R67" s="57" t="str">
        <f>+VLOOKUP(Tabla1[[#This Row],[Cód. Punto de Entrega]],[1]Hoja1!$F:$AH,29,0)</f>
        <v>SI</v>
      </c>
    </row>
    <row r="68" spans="1:18">
      <c r="A68">
        <v>47</v>
      </c>
      <c r="B68" t="s">
        <v>17</v>
      </c>
      <c r="C68">
        <v>47798</v>
      </c>
      <c r="D68" t="s">
        <v>166</v>
      </c>
      <c r="E68" t="s">
        <v>116</v>
      </c>
      <c r="F68">
        <v>4706798407</v>
      </c>
      <c r="G68" t="s">
        <v>167</v>
      </c>
      <c r="H68" t="s">
        <v>168</v>
      </c>
      <c r="I68" t="s">
        <v>169</v>
      </c>
      <c r="J68" t="s">
        <v>170</v>
      </c>
      <c r="N68" s="57">
        <v>1675</v>
      </c>
      <c r="O68" s="57">
        <v>1507.5</v>
      </c>
      <c r="P68" t="s">
        <v>213</v>
      </c>
      <c r="Q68" s="57" t="str">
        <f>+VLOOKUP(Tabla1[[#This Row],[Cód. Punto de Entrega]],[1]Hoja1!$F:$AH,28,0)</f>
        <v>Unidades Servicios</v>
      </c>
      <c r="R68" s="57" t="str">
        <f>+VLOOKUP(Tabla1[[#This Row],[Cód. Punto de Entrega]],[1]Hoja1!$F:$AH,29,0)</f>
        <v>SI</v>
      </c>
    </row>
    <row r="69" spans="1:18">
      <c r="A69">
        <v>47</v>
      </c>
      <c r="B69" t="s">
        <v>17</v>
      </c>
      <c r="C69">
        <v>47960</v>
      </c>
      <c r="D69" t="s">
        <v>171</v>
      </c>
      <c r="E69" t="s">
        <v>72</v>
      </c>
      <c r="F69">
        <v>4706960410</v>
      </c>
      <c r="G69" t="s">
        <v>92</v>
      </c>
      <c r="H69" t="s">
        <v>172</v>
      </c>
      <c r="I69" t="s">
        <v>146</v>
      </c>
      <c r="J69" t="s">
        <v>173</v>
      </c>
      <c r="N69" s="57">
        <v>275</v>
      </c>
      <c r="O69" s="57">
        <v>247.5</v>
      </c>
      <c r="P69" t="s">
        <v>213</v>
      </c>
      <c r="Q69" s="57" t="str">
        <f>+VLOOKUP(Tabla1[[#This Row],[Cód. Punto de Entrega]],[1]Hoja1!$F:$AH,28,0)</f>
        <v>Alcaldias,Gobernaciones</v>
      </c>
      <c r="R69" s="57" t="str">
        <f>+VLOOKUP(Tabla1[[#This Row],[Cód. Punto de Entrega]],[1]Hoja1!$F:$AH,29,0)</f>
        <v>SI</v>
      </c>
    </row>
    <row r="70" spans="1:18">
      <c r="A70">
        <v>47</v>
      </c>
      <c r="B70" t="s">
        <v>17</v>
      </c>
      <c r="C70">
        <v>47245</v>
      </c>
      <c r="D70" t="s">
        <v>174</v>
      </c>
      <c r="E70" t="s">
        <v>19</v>
      </c>
      <c r="F70">
        <v>4707245090</v>
      </c>
      <c r="G70" t="s">
        <v>175</v>
      </c>
      <c r="H70" t="s">
        <v>176</v>
      </c>
      <c r="I70" t="s">
        <v>177</v>
      </c>
      <c r="J70" t="s">
        <v>178</v>
      </c>
      <c r="N70" s="57">
        <v>175</v>
      </c>
      <c r="O70" s="57">
        <v>157.5</v>
      </c>
      <c r="P70" t="s">
        <v>213</v>
      </c>
      <c r="Q70" s="57" t="str">
        <f>+VLOOKUP(Tabla1[[#This Row],[Cód. Punto de Entrega]],[1]Hoja1!$F:$AH,28,0)</f>
        <v>Unidades Servicios</v>
      </c>
      <c r="R70" s="57" t="str">
        <f>+VLOOKUP(Tabla1[[#This Row],[Cód. Punto de Entrega]],[1]Hoja1!$F:$AH,29,0)</f>
        <v>SI</v>
      </c>
    </row>
    <row r="71" spans="1:18">
      <c r="A71">
        <v>47</v>
      </c>
      <c r="B71" t="s">
        <v>17</v>
      </c>
      <c r="C71">
        <v>47245</v>
      </c>
      <c r="D71" t="s">
        <v>174</v>
      </c>
      <c r="E71" t="s">
        <v>19</v>
      </c>
      <c r="F71">
        <v>4707245092</v>
      </c>
      <c r="G71" t="s">
        <v>179</v>
      </c>
      <c r="H71" t="s">
        <v>180</v>
      </c>
      <c r="I71" t="s">
        <v>181</v>
      </c>
      <c r="J71" t="s">
        <v>182</v>
      </c>
      <c r="N71" s="57">
        <v>450</v>
      </c>
      <c r="O71" s="57">
        <v>405</v>
      </c>
      <c r="P71" t="s">
        <v>213</v>
      </c>
      <c r="Q71" s="57" t="str">
        <f>+VLOOKUP(Tabla1[[#This Row],[Cód. Punto de Entrega]],[1]Hoja1!$F:$AH,28,0)</f>
        <v>Unidades Servicios</v>
      </c>
      <c r="R71" s="57" t="str">
        <f>+VLOOKUP(Tabla1[[#This Row],[Cód. Punto de Entrega]],[1]Hoja1!$F:$AH,29,0)</f>
        <v>SI</v>
      </c>
    </row>
    <row r="72" spans="1:18">
      <c r="A72">
        <v>47</v>
      </c>
      <c r="B72" t="s">
        <v>17</v>
      </c>
      <c r="C72">
        <v>47245</v>
      </c>
      <c r="D72" t="s">
        <v>174</v>
      </c>
      <c r="E72" t="s">
        <v>19</v>
      </c>
      <c r="F72">
        <v>4707245100</v>
      </c>
      <c r="G72" t="s">
        <v>183</v>
      </c>
      <c r="H72" t="s">
        <v>184</v>
      </c>
      <c r="I72" t="s">
        <v>185</v>
      </c>
      <c r="J72" t="s">
        <v>186</v>
      </c>
      <c r="N72" s="57">
        <v>4825</v>
      </c>
      <c r="O72" s="57">
        <v>4342.5</v>
      </c>
      <c r="P72" t="s">
        <v>213</v>
      </c>
      <c r="Q72" s="57" t="str">
        <f>+VLOOKUP(Tabla1[[#This Row],[Cód. Punto de Entrega]],[1]Hoja1!$F:$AH,28,0)</f>
        <v>CENTRO ZONAL</v>
      </c>
      <c r="R72" s="57" t="str">
        <f>+VLOOKUP(Tabla1[[#This Row],[Cód. Punto de Entrega]],[1]Hoja1!$F:$AH,29,0)</f>
        <v>SI</v>
      </c>
    </row>
    <row r="73" spans="1:18">
      <c r="A73">
        <v>47</v>
      </c>
      <c r="B73" t="s">
        <v>17</v>
      </c>
      <c r="C73">
        <v>47318</v>
      </c>
      <c r="D73" t="s">
        <v>187</v>
      </c>
      <c r="E73" t="s">
        <v>19</v>
      </c>
      <c r="F73">
        <v>4707318151</v>
      </c>
      <c r="G73" t="s">
        <v>188</v>
      </c>
      <c r="H73" t="s">
        <v>189</v>
      </c>
      <c r="I73" t="s">
        <v>190</v>
      </c>
      <c r="J73" t="s">
        <v>191</v>
      </c>
      <c r="N73" s="57">
        <v>3075</v>
      </c>
      <c r="O73" s="57">
        <v>2767.5</v>
      </c>
      <c r="P73" t="s">
        <v>213</v>
      </c>
      <c r="Q73" s="57" t="str">
        <f>+VLOOKUP(Tabla1[[#This Row],[Cód. Punto de Entrega]],[1]Hoja1!$F:$AH,28,0)</f>
        <v>Unidades Servicios</v>
      </c>
      <c r="R73" s="57" t="str">
        <f>+VLOOKUP(Tabla1[[#This Row],[Cód. Punto de Entrega]],[1]Hoja1!$F:$AH,29,0)</f>
        <v>SI</v>
      </c>
    </row>
    <row r="74" spans="1:18">
      <c r="A74">
        <v>47</v>
      </c>
      <c r="B74" t="s">
        <v>17</v>
      </c>
      <c r="C74">
        <v>47545</v>
      </c>
      <c r="D74" t="s">
        <v>192</v>
      </c>
      <c r="E74" t="s">
        <v>193</v>
      </c>
      <c r="F74">
        <v>4708545166</v>
      </c>
      <c r="G74" t="s">
        <v>194</v>
      </c>
      <c r="H74" t="s">
        <v>195</v>
      </c>
      <c r="I74" t="s">
        <v>196</v>
      </c>
      <c r="J74" t="s">
        <v>197</v>
      </c>
      <c r="N74" s="57">
        <v>600</v>
      </c>
      <c r="O74" s="57">
        <v>540</v>
      </c>
      <c r="P74" t="s">
        <v>213</v>
      </c>
      <c r="Q74" s="57" t="str">
        <f>+VLOOKUP(Tabla1[[#This Row],[Cód. Punto de Entrega]],[1]Hoja1!$F:$AH,28,0)</f>
        <v>Alcaldias,Gobernaciones</v>
      </c>
      <c r="R74" s="57" t="str">
        <f>+VLOOKUP(Tabla1[[#This Row],[Cód. Punto de Entrega]],[1]Hoja1!$F:$AH,29,0)</f>
        <v>SI</v>
      </c>
    </row>
    <row r="75" spans="1:18">
      <c r="A75">
        <v>47</v>
      </c>
      <c r="B75" t="s">
        <v>17</v>
      </c>
      <c r="C75">
        <v>47703</v>
      </c>
      <c r="D75" t="s">
        <v>198</v>
      </c>
      <c r="E75" t="s">
        <v>193</v>
      </c>
      <c r="F75">
        <v>4708703267</v>
      </c>
      <c r="G75" t="s">
        <v>199</v>
      </c>
      <c r="H75" t="s">
        <v>200</v>
      </c>
      <c r="I75" t="s">
        <v>201</v>
      </c>
      <c r="J75" t="s">
        <v>202</v>
      </c>
      <c r="N75" s="57">
        <v>400</v>
      </c>
      <c r="O75" s="57">
        <v>360</v>
      </c>
      <c r="P75" t="s">
        <v>213</v>
      </c>
      <c r="Q75" s="57" t="str">
        <f>+VLOOKUP(Tabla1[[#This Row],[Cód. Punto de Entrega]],[1]Hoja1!$F:$AH,28,0)</f>
        <v>Alcaldias,Gobernaciones</v>
      </c>
      <c r="R75" s="57" t="str">
        <f>+VLOOKUP(Tabla1[[#This Row],[Cód. Punto de Entrega]],[1]Hoja1!$F:$AH,29,0)</f>
        <v>SI</v>
      </c>
    </row>
    <row r="76" spans="1:18">
      <c r="A76">
        <v>47</v>
      </c>
      <c r="B76" t="s">
        <v>17</v>
      </c>
      <c r="C76">
        <v>47707</v>
      </c>
      <c r="D76" t="s">
        <v>203</v>
      </c>
      <c r="E76" t="s">
        <v>193</v>
      </c>
      <c r="F76">
        <v>4708707267</v>
      </c>
      <c r="G76" t="s">
        <v>204</v>
      </c>
      <c r="H76" t="s">
        <v>205</v>
      </c>
      <c r="I76" t="s">
        <v>206</v>
      </c>
      <c r="J76" t="s">
        <v>207</v>
      </c>
      <c r="N76" s="57">
        <v>175</v>
      </c>
      <c r="O76" s="57">
        <v>157.5</v>
      </c>
      <c r="P76" t="s">
        <v>213</v>
      </c>
      <c r="Q76" s="57" t="str">
        <f>+VLOOKUP(Tabla1[[#This Row],[Cód. Punto de Entrega]],[1]Hoja1!$F:$AH,28,0)</f>
        <v>Unidades Servicios</v>
      </c>
      <c r="R76" s="57" t="str">
        <f>+VLOOKUP(Tabla1[[#This Row],[Cód. Punto de Entrega]],[1]Hoja1!$F:$AH,29,0)</f>
        <v>SI</v>
      </c>
    </row>
    <row r="77" spans="1:18">
      <c r="A77">
        <v>47</v>
      </c>
      <c r="B77" t="s">
        <v>17</v>
      </c>
      <c r="C77">
        <v>47720</v>
      </c>
      <c r="D77" t="s">
        <v>208</v>
      </c>
      <c r="E77" t="s">
        <v>193</v>
      </c>
      <c r="F77">
        <v>4708720285</v>
      </c>
      <c r="G77" t="s">
        <v>146</v>
      </c>
      <c r="H77" t="s">
        <v>209</v>
      </c>
      <c r="I77" t="s">
        <v>210</v>
      </c>
      <c r="J77" t="s">
        <v>211</v>
      </c>
      <c r="N77" s="57">
        <v>400</v>
      </c>
      <c r="O77" s="57">
        <v>360</v>
      </c>
      <c r="P77" t="s">
        <v>213</v>
      </c>
      <c r="Q77" s="57" t="str">
        <f>+VLOOKUP(Tabla1[[#This Row],[Cód. Punto de Entrega]],[1]Hoja1!$F:$AH,28,0)</f>
        <v>Alcaldias,Gobernaciones</v>
      </c>
      <c r="R77" s="57" t="str">
        <f>+VLOOKUP(Tabla1[[#This Row],[Cód. Punto de Entrega]],[1]Hoja1!$F:$AH,29,0)</f>
        <v>SI</v>
      </c>
    </row>
    <row r="78" spans="1:18">
      <c r="A78">
        <v>47</v>
      </c>
      <c r="B78" t="s">
        <v>17</v>
      </c>
      <c r="C78">
        <v>47692</v>
      </c>
      <c r="D78" t="s">
        <v>18</v>
      </c>
      <c r="E78" t="s">
        <v>19</v>
      </c>
      <c r="F78">
        <v>47692</v>
      </c>
      <c r="G78" t="s">
        <v>20</v>
      </c>
      <c r="H78" t="s">
        <v>21</v>
      </c>
      <c r="I78" t="s">
        <v>22</v>
      </c>
      <c r="J78" t="s">
        <v>23</v>
      </c>
      <c r="N78" s="57">
        <v>2250</v>
      </c>
      <c r="O78" s="57">
        <v>2025</v>
      </c>
      <c r="P78" t="s">
        <v>214</v>
      </c>
      <c r="Q78" s="57" t="str">
        <f>+VLOOKUP(Tabla1[[#This Row],[Cód. Punto de Entrega]],[1]Hoja1!$F:$AH,28,0)</f>
        <v>Unidades Servicios</v>
      </c>
      <c r="R78" s="57" t="str">
        <f>+VLOOKUP(Tabla1[[#This Row],[Cód. Punto de Entrega]],[1]Hoja1!$F:$AH,29,0)</f>
        <v>SI</v>
      </c>
    </row>
    <row r="79" spans="1:18">
      <c r="A79">
        <v>47</v>
      </c>
      <c r="B79" t="s">
        <v>17</v>
      </c>
      <c r="C79">
        <v>47001</v>
      </c>
      <c r="D79" t="s">
        <v>29</v>
      </c>
      <c r="E79" t="s">
        <v>30</v>
      </c>
      <c r="F79">
        <v>4701001284</v>
      </c>
      <c r="G79" t="s">
        <v>31</v>
      </c>
      <c r="H79" t="s">
        <v>32</v>
      </c>
      <c r="I79" t="s">
        <v>33</v>
      </c>
      <c r="J79" t="s">
        <v>34</v>
      </c>
      <c r="N79" s="57">
        <v>3100</v>
      </c>
      <c r="O79" s="57">
        <v>2790</v>
      </c>
      <c r="P79" t="s">
        <v>214</v>
      </c>
      <c r="Q79" s="57" t="str">
        <f>+VLOOKUP(Tabla1[[#This Row],[Cód. Punto de Entrega]],[1]Hoja1!$F:$AH,28,0)</f>
        <v>Bodegas Regional</v>
      </c>
      <c r="R79" s="57" t="str">
        <f>+VLOOKUP(Tabla1[[#This Row],[Cód. Punto de Entrega]],[1]Hoja1!$F:$AH,29,0)</f>
        <v>NO</v>
      </c>
    </row>
    <row r="80" spans="1:18">
      <c r="A80">
        <v>47</v>
      </c>
      <c r="B80" t="s">
        <v>17</v>
      </c>
      <c r="C80">
        <v>47001</v>
      </c>
      <c r="D80" t="s">
        <v>29</v>
      </c>
      <c r="E80" t="s">
        <v>30</v>
      </c>
      <c r="F80">
        <v>4701001297</v>
      </c>
      <c r="G80" t="s">
        <v>40</v>
      </c>
      <c r="H80" t="s">
        <v>41</v>
      </c>
      <c r="I80" t="s">
        <v>42</v>
      </c>
      <c r="J80" t="s">
        <v>43</v>
      </c>
      <c r="N80" s="57">
        <v>800</v>
      </c>
      <c r="O80" s="57">
        <v>720</v>
      </c>
      <c r="P80" t="s">
        <v>214</v>
      </c>
      <c r="Q80" s="57" t="str">
        <f>+VLOOKUP(Tabla1[[#This Row],[Cód. Punto de Entrega]],[1]Hoja1!$F:$AH,28,0)</f>
        <v>Unidades Servicios</v>
      </c>
      <c r="R80" s="57" t="str">
        <f>+VLOOKUP(Tabla1[[#This Row],[Cód. Punto de Entrega]],[1]Hoja1!$F:$AH,29,0)</f>
        <v>NO</v>
      </c>
    </row>
    <row r="81" spans="1:18">
      <c r="A81">
        <v>47</v>
      </c>
      <c r="B81" t="s">
        <v>17</v>
      </c>
      <c r="C81">
        <v>47001</v>
      </c>
      <c r="D81" t="s">
        <v>29</v>
      </c>
      <c r="E81" t="s">
        <v>30</v>
      </c>
      <c r="F81">
        <v>4701001310</v>
      </c>
      <c r="G81" t="s">
        <v>45</v>
      </c>
      <c r="H81" t="s">
        <v>46</v>
      </c>
      <c r="I81" t="s">
        <v>47</v>
      </c>
      <c r="J81" t="s">
        <v>48</v>
      </c>
      <c r="N81" s="57">
        <v>125</v>
      </c>
      <c r="O81" s="57">
        <v>112.5</v>
      </c>
      <c r="P81" t="s">
        <v>214</v>
      </c>
      <c r="Q81" s="57" t="str">
        <f>+VLOOKUP(Tabla1[[#This Row],[Cód. Punto de Entrega]],[1]Hoja1!$F:$AH,28,0)</f>
        <v>Unidades Servicios</v>
      </c>
      <c r="R81" s="57" t="str">
        <f>+VLOOKUP(Tabla1[[#This Row],[Cód. Punto de Entrega]],[1]Hoja1!$F:$AH,29,0)</f>
        <v>NO</v>
      </c>
    </row>
    <row r="82" spans="1:18">
      <c r="A82">
        <v>47</v>
      </c>
      <c r="B82" t="s">
        <v>17</v>
      </c>
      <c r="C82">
        <v>47189</v>
      </c>
      <c r="D82" t="s">
        <v>50</v>
      </c>
      <c r="E82" t="s">
        <v>51</v>
      </c>
      <c r="F82">
        <v>4704189038</v>
      </c>
      <c r="G82" t="s">
        <v>52</v>
      </c>
      <c r="H82" t="s">
        <v>53</v>
      </c>
      <c r="I82" t="s">
        <v>54</v>
      </c>
      <c r="J82" t="s">
        <v>55</v>
      </c>
      <c r="N82" s="57">
        <v>25</v>
      </c>
      <c r="O82" s="57">
        <v>22.5</v>
      </c>
      <c r="P82" t="s">
        <v>214</v>
      </c>
      <c r="Q82" s="57" t="str">
        <f>+VLOOKUP(Tabla1[[#This Row],[Cód. Punto de Entrega]],[1]Hoja1!$F:$AH,28,0)</f>
        <v>Asociaciones Padres de Familia</v>
      </c>
      <c r="R82" s="57" t="str">
        <f>+VLOOKUP(Tabla1[[#This Row],[Cód. Punto de Entrega]],[1]Hoja1!$F:$AH,29,0)</f>
        <v>SI</v>
      </c>
    </row>
    <row r="83" spans="1:18">
      <c r="A83">
        <v>47</v>
      </c>
      <c r="B83" t="s">
        <v>17</v>
      </c>
      <c r="C83">
        <v>47189</v>
      </c>
      <c r="D83" t="s">
        <v>50</v>
      </c>
      <c r="E83" t="s">
        <v>51</v>
      </c>
      <c r="F83">
        <v>4704189081</v>
      </c>
      <c r="G83" t="s">
        <v>56</v>
      </c>
      <c r="H83" t="s">
        <v>57</v>
      </c>
      <c r="I83" t="s">
        <v>58</v>
      </c>
      <c r="J83" t="s">
        <v>59</v>
      </c>
      <c r="N83" s="57">
        <v>1525</v>
      </c>
      <c r="O83" s="57">
        <v>1372.5</v>
      </c>
      <c r="P83" t="s">
        <v>214</v>
      </c>
      <c r="Q83" s="57" t="str">
        <f>+VLOOKUP(Tabla1[[#This Row],[Cód. Punto de Entrega]],[1]Hoja1!$F:$AH,28,0)</f>
        <v>Operadores</v>
      </c>
      <c r="R83" s="57" t="str">
        <f>+VLOOKUP(Tabla1[[#This Row],[Cód. Punto de Entrega]],[1]Hoja1!$F:$AH,29,0)</f>
        <v>NO</v>
      </c>
    </row>
    <row r="84" spans="1:18">
      <c r="A84">
        <v>47</v>
      </c>
      <c r="B84" t="s">
        <v>17</v>
      </c>
      <c r="C84">
        <v>47570</v>
      </c>
      <c r="D84" t="s">
        <v>60</v>
      </c>
      <c r="E84" t="s">
        <v>51</v>
      </c>
      <c r="F84">
        <v>4704570218</v>
      </c>
      <c r="G84" t="s">
        <v>61</v>
      </c>
      <c r="H84" t="s">
        <v>62</v>
      </c>
      <c r="I84" t="s">
        <v>63</v>
      </c>
      <c r="J84" t="s">
        <v>64</v>
      </c>
      <c r="N84" s="57">
        <v>500</v>
      </c>
      <c r="O84" s="57">
        <v>450</v>
      </c>
      <c r="P84" t="s">
        <v>214</v>
      </c>
      <c r="Q84" s="57" t="str">
        <f>+VLOOKUP(Tabla1[[#This Row],[Cód. Punto de Entrega]],[1]Hoja1!$F:$AH,28,0)</f>
        <v>Alcaldias,Gobernaciones</v>
      </c>
      <c r="R84" s="57" t="str">
        <f>+VLOOKUP(Tabla1[[#This Row],[Cód. Punto de Entrega]],[1]Hoja1!$F:$AH,29,0)</f>
        <v>NO</v>
      </c>
    </row>
    <row r="85" spans="1:18">
      <c r="A85">
        <v>47</v>
      </c>
      <c r="B85" t="s">
        <v>17</v>
      </c>
      <c r="C85">
        <v>47605</v>
      </c>
      <c r="D85" t="s">
        <v>66</v>
      </c>
      <c r="E85" t="s">
        <v>51</v>
      </c>
      <c r="F85">
        <v>4704605230</v>
      </c>
      <c r="G85" t="s">
        <v>67</v>
      </c>
      <c r="H85" t="s">
        <v>68</v>
      </c>
      <c r="I85" t="s">
        <v>69</v>
      </c>
      <c r="J85" t="s">
        <v>70</v>
      </c>
      <c r="N85" s="57">
        <v>225</v>
      </c>
      <c r="O85" s="57">
        <v>202.5</v>
      </c>
      <c r="P85" t="s">
        <v>214</v>
      </c>
      <c r="Q85" s="57" t="str">
        <f>+VLOOKUP(Tabla1[[#This Row],[Cód. Punto de Entrega]],[1]Hoja1!$F:$AH,28,0)</f>
        <v>Alcaldias,Gobernaciones</v>
      </c>
      <c r="R85" s="57" t="str">
        <f>+VLOOKUP(Tabla1[[#This Row],[Cód. Punto de Entrega]],[1]Hoja1!$F:$AH,29,0)</f>
        <v>SI</v>
      </c>
    </row>
    <row r="86" spans="1:18">
      <c r="A86">
        <v>47</v>
      </c>
      <c r="B86" t="s">
        <v>17</v>
      </c>
      <c r="C86">
        <v>47675</v>
      </c>
      <c r="D86" t="s">
        <v>71</v>
      </c>
      <c r="E86" t="s">
        <v>72</v>
      </c>
      <c r="F86">
        <v>4704675241</v>
      </c>
      <c r="G86" t="s">
        <v>73</v>
      </c>
      <c r="H86" t="s">
        <v>74</v>
      </c>
      <c r="I86" t="s">
        <v>75</v>
      </c>
      <c r="J86" t="s">
        <v>76</v>
      </c>
      <c r="N86" s="57">
        <v>175</v>
      </c>
      <c r="O86" s="57">
        <v>157.5</v>
      </c>
      <c r="P86" t="s">
        <v>214</v>
      </c>
      <c r="Q86" s="57" t="str">
        <f>+VLOOKUP(Tabla1[[#This Row],[Cód. Punto de Entrega]],[1]Hoja1!$F:$AH,28,0)</f>
        <v>Alcaldias,Gobernaciones</v>
      </c>
      <c r="R86" s="57" t="str">
        <f>+VLOOKUP(Tabla1[[#This Row],[Cód. Punto de Entrega]],[1]Hoja1!$F:$AH,29,0)</f>
        <v>SI</v>
      </c>
    </row>
    <row r="87" spans="1:18">
      <c r="A87">
        <v>47</v>
      </c>
      <c r="B87" t="s">
        <v>17</v>
      </c>
      <c r="C87">
        <v>47745</v>
      </c>
      <c r="D87" t="s">
        <v>77</v>
      </c>
      <c r="E87" t="s">
        <v>51</v>
      </c>
      <c r="F87">
        <v>4704745399</v>
      </c>
      <c r="G87" t="s">
        <v>78</v>
      </c>
      <c r="H87" t="s">
        <v>79</v>
      </c>
      <c r="I87" t="s">
        <v>80</v>
      </c>
      <c r="J87" t="s">
        <v>81</v>
      </c>
      <c r="N87" s="57">
        <v>300</v>
      </c>
      <c r="O87" s="57">
        <v>270</v>
      </c>
      <c r="P87" t="s">
        <v>214</v>
      </c>
      <c r="Q87" s="57" t="str">
        <f>+VLOOKUP(Tabla1[[#This Row],[Cód. Punto de Entrega]],[1]Hoja1!$F:$AH,28,0)</f>
        <v>Alcaldias,Gobernaciones</v>
      </c>
      <c r="R87" s="57" t="str">
        <f>+VLOOKUP(Tabla1[[#This Row],[Cód. Punto de Entrega]],[1]Hoja1!$F:$AH,29,0)</f>
        <v>SI</v>
      </c>
    </row>
    <row r="88" spans="1:18">
      <c r="A88">
        <v>47</v>
      </c>
      <c r="B88" t="s">
        <v>17</v>
      </c>
      <c r="C88">
        <v>47980</v>
      </c>
      <c r="D88" t="s">
        <v>82</v>
      </c>
      <c r="E88" t="s">
        <v>51</v>
      </c>
      <c r="F88">
        <v>4704980415</v>
      </c>
      <c r="G88" t="s">
        <v>87</v>
      </c>
      <c r="H88" t="s">
        <v>84</v>
      </c>
      <c r="I88" t="s">
        <v>88</v>
      </c>
      <c r="J88" t="s">
        <v>89</v>
      </c>
      <c r="N88" s="57">
        <v>1825</v>
      </c>
      <c r="O88" s="57">
        <v>1642.5</v>
      </c>
      <c r="P88" t="s">
        <v>214</v>
      </c>
      <c r="Q88" s="57" t="str">
        <f>+VLOOKUP(Tabla1[[#This Row],[Cód. Punto de Entrega]],[1]Hoja1!$F:$AH,28,0)</f>
        <v>Alcaldias,Gobernaciones</v>
      </c>
      <c r="R88" s="57" t="str">
        <f>+VLOOKUP(Tabla1[[#This Row],[Cód. Punto de Entrega]],[1]Hoja1!$F:$AH,29,0)</f>
        <v>NO</v>
      </c>
    </row>
    <row r="89" spans="1:18">
      <c r="A89">
        <v>47</v>
      </c>
      <c r="B89" t="s">
        <v>17</v>
      </c>
      <c r="C89">
        <v>47258</v>
      </c>
      <c r="D89" t="s">
        <v>91</v>
      </c>
      <c r="E89" t="s">
        <v>72</v>
      </c>
      <c r="F89">
        <v>4705258170</v>
      </c>
      <c r="G89" t="s">
        <v>92</v>
      </c>
      <c r="H89" t="s">
        <v>93</v>
      </c>
      <c r="I89" t="s">
        <v>94</v>
      </c>
      <c r="J89" t="s">
        <v>95</v>
      </c>
      <c r="N89" s="57">
        <v>200</v>
      </c>
      <c r="O89" s="57">
        <v>180</v>
      </c>
      <c r="P89" t="s">
        <v>214</v>
      </c>
      <c r="Q89" s="57" t="str">
        <f>+VLOOKUP(Tabla1[[#This Row],[Cód. Punto de Entrega]],[1]Hoja1!$F:$AH,28,0)</f>
        <v>Alcaldias,Gobernaciones</v>
      </c>
      <c r="R89" s="57" t="str">
        <f>+VLOOKUP(Tabla1[[#This Row],[Cód. Punto de Entrega]],[1]Hoja1!$F:$AH,29,0)</f>
        <v>SI</v>
      </c>
    </row>
    <row r="90" spans="1:18">
      <c r="A90">
        <v>47</v>
      </c>
      <c r="B90" t="s">
        <v>17</v>
      </c>
      <c r="C90">
        <v>47268</v>
      </c>
      <c r="D90" t="s">
        <v>96</v>
      </c>
      <c r="E90" t="s">
        <v>97</v>
      </c>
      <c r="F90">
        <v>4705268107</v>
      </c>
      <c r="G90" t="s">
        <v>98</v>
      </c>
      <c r="H90" t="s">
        <v>99</v>
      </c>
      <c r="I90" t="s">
        <v>100</v>
      </c>
      <c r="J90" t="s">
        <v>101</v>
      </c>
      <c r="N90" s="57">
        <v>525</v>
      </c>
      <c r="O90" s="57">
        <v>472.5</v>
      </c>
      <c r="P90" t="s">
        <v>214</v>
      </c>
      <c r="Q90" s="57" t="str">
        <f>+VLOOKUP(Tabla1[[#This Row],[Cód. Punto de Entrega]],[1]Hoja1!$F:$AH,28,0)</f>
        <v>Unidades Servicios</v>
      </c>
      <c r="R90" s="57" t="str">
        <f>+VLOOKUP(Tabla1[[#This Row],[Cód. Punto de Entrega]],[1]Hoja1!$F:$AH,29,0)</f>
        <v>NO</v>
      </c>
    </row>
    <row r="91" spans="1:18">
      <c r="A91">
        <v>47</v>
      </c>
      <c r="B91" t="s">
        <v>17</v>
      </c>
      <c r="C91">
        <v>47288</v>
      </c>
      <c r="D91" t="s">
        <v>102</v>
      </c>
      <c r="E91" t="s">
        <v>97</v>
      </c>
      <c r="F91">
        <v>4705288119</v>
      </c>
      <c r="G91" t="s">
        <v>103</v>
      </c>
      <c r="H91" t="s">
        <v>104</v>
      </c>
      <c r="I91" t="s">
        <v>105</v>
      </c>
      <c r="J91" t="s">
        <v>101</v>
      </c>
      <c r="N91" s="57">
        <v>1400</v>
      </c>
      <c r="O91" s="57">
        <v>1260</v>
      </c>
      <c r="P91" t="s">
        <v>214</v>
      </c>
      <c r="Q91" s="57" t="str">
        <f>+VLOOKUP(Tabla1[[#This Row],[Cód. Punto de Entrega]],[1]Hoja1!$F:$AH,28,0)</f>
        <v>Unidades Servicios</v>
      </c>
      <c r="R91" s="57" t="str">
        <f>+VLOOKUP(Tabla1[[#This Row],[Cód. Punto de Entrega]],[1]Hoja1!$F:$AH,29,0)</f>
        <v>NO</v>
      </c>
    </row>
    <row r="92" spans="1:18">
      <c r="A92">
        <v>47</v>
      </c>
      <c r="B92" t="s">
        <v>17</v>
      </c>
      <c r="C92">
        <v>47551</v>
      </c>
      <c r="D92" t="s">
        <v>108</v>
      </c>
      <c r="E92" t="s">
        <v>72</v>
      </c>
      <c r="F92">
        <v>4705551172</v>
      </c>
      <c r="G92" t="s">
        <v>92</v>
      </c>
      <c r="H92" t="s">
        <v>109</v>
      </c>
      <c r="I92" t="s">
        <v>110</v>
      </c>
      <c r="J92" t="s">
        <v>111</v>
      </c>
      <c r="N92" s="57">
        <v>600</v>
      </c>
      <c r="O92" s="57">
        <v>540</v>
      </c>
      <c r="P92" t="s">
        <v>214</v>
      </c>
      <c r="Q92" s="57" t="str">
        <f>+VLOOKUP(Tabla1[[#This Row],[Cód. Punto de Entrega]],[1]Hoja1!$F:$AH,28,0)</f>
        <v>Alcaldias,Gobernaciones</v>
      </c>
      <c r="R92" s="57" t="str">
        <f>+VLOOKUP(Tabla1[[#This Row],[Cód. Punto de Entrega]],[1]Hoja1!$F:$AH,29,0)</f>
        <v>SI</v>
      </c>
    </row>
    <row r="93" spans="1:18">
      <c r="A93">
        <v>47</v>
      </c>
      <c r="B93" t="s">
        <v>17</v>
      </c>
      <c r="C93">
        <v>47551</v>
      </c>
      <c r="D93" t="s">
        <v>108</v>
      </c>
      <c r="E93" t="s">
        <v>72</v>
      </c>
      <c r="F93">
        <v>4705551178</v>
      </c>
      <c r="G93" t="s">
        <v>112</v>
      </c>
      <c r="H93" t="s">
        <v>113</v>
      </c>
      <c r="I93" t="s">
        <v>114</v>
      </c>
      <c r="J93" t="s">
        <v>101</v>
      </c>
      <c r="N93" s="57">
        <v>225</v>
      </c>
      <c r="O93" s="57">
        <v>202.5</v>
      </c>
      <c r="P93" t="s">
        <v>214</v>
      </c>
      <c r="Q93" s="57" t="str">
        <f>+VLOOKUP(Tabla1[[#This Row],[Cód. Punto de Entrega]],[1]Hoja1!$F:$AH,28,0)</f>
        <v>Fundaciones ONG</v>
      </c>
      <c r="R93" s="57" t="str">
        <f>+VLOOKUP(Tabla1[[#This Row],[Cód. Punto de Entrega]],[1]Hoja1!$F:$AH,29,0)</f>
        <v>SI</v>
      </c>
    </row>
    <row r="94" spans="1:18">
      <c r="A94">
        <v>47</v>
      </c>
      <c r="B94" t="s">
        <v>17</v>
      </c>
      <c r="C94">
        <v>47058</v>
      </c>
      <c r="D94" t="s">
        <v>115</v>
      </c>
      <c r="E94" t="s">
        <v>116</v>
      </c>
      <c r="F94">
        <v>4706058024</v>
      </c>
      <c r="G94" t="s">
        <v>117</v>
      </c>
      <c r="H94" t="s">
        <v>118</v>
      </c>
      <c r="I94" t="s">
        <v>119</v>
      </c>
      <c r="J94" t="s">
        <v>120</v>
      </c>
      <c r="N94" s="57">
        <v>3300</v>
      </c>
      <c r="O94" s="57">
        <v>2970</v>
      </c>
      <c r="P94" t="s">
        <v>214</v>
      </c>
      <c r="Q94" s="57" t="str">
        <f>+VLOOKUP(Tabla1[[#This Row],[Cód. Punto de Entrega]],[1]Hoja1!$F:$AH,28,0)</f>
        <v>Unidades Servicios</v>
      </c>
      <c r="R94" s="57" t="str">
        <f>+VLOOKUP(Tabla1[[#This Row],[Cód. Punto de Entrega]],[1]Hoja1!$F:$AH,29,0)</f>
        <v>NO</v>
      </c>
    </row>
    <row r="95" spans="1:18">
      <c r="A95">
        <v>47</v>
      </c>
      <c r="B95" t="s">
        <v>17</v>
      </c>
      <c r="C95">
        <v>47161</v>
      </c>
      <c r="D95" t="s">
        <v>125</v>
      </c>
      <c r="E95" t="s">
        <v>72</v>
      </c>
      <c r="F95">
        <v>4706161026</v>
      </c>
      <c r="G95" t="s">
        <v>73</v>
      </c>
      <c r="H95" t="s">
        <v>126</v>
      </c>
      <c r="I95" t="s">
        <v>127</v>
      </c>
      <c r="J95" t="s">
        <v>128</v>
      </c>
      <c r="N95" s="57">
        <v>200</v>
      </c>
      <c r="O95" s="57">
        <v>180</v>
      </c>
      <c r="P95" t="s">
        <v>214</v>
      </c>
      <c r="Q95" s="57" t="str">
        <f>+VLOOKUP(Tabla1[[#This Row],[Cód. Punto de Entrega]],[1]Hoja1!$F:$AH,28,0)</f>
        <v>Alcaldias,Gobernaciones</v>
      </c>
      <c r="R95" s="57" t="str">
        <f>+VLOOKUP(Tabla1[[#This Row],[Cód. Punto de Entrega]],[1]Hoja1!$F:$AH,29,0)</f>
        <v>SI</v>
      </c>
    </row>
    <row r="96" spans="1:18">
      <c r="A96">
        <v>47</v>
      </c>
      <c r="B96" t="s">
        <v>17</v>
      </c>
      <c r="C96">
        <v>47170</v>
      </c>
      <c r="D96" t="s">
        <v>129</v>
      </c>
      <c r="E96" t="s">
        <v>116</v>
      </c>
      <c r="F96">
        <v>4706170029</v>
      </c>
      <c r="G96" t="s">
        <v>130</v>
      </c>
      <c r="H96" t="s">
        <v>131</v>
      </c>
      <c r="I96" t="s">
        <v>132</v>
      </c>
      <c r="J96" t="s">
        <v>133</v>
      </c>
      <c r="N96" s="57">
        <v>250</v>
      </c>
      <c r="O96" s="57">
        <v>225</v>
      </c>
      <c r="P96" t="s">
        <v>214</v>
      </c>
      <c r="Q96" s="57" t="str">
        <f>+VLOOKUP(Tabla1[[#This Row],[Cód. Punto de Entrega]],[1]Hoja1!$F:$AH,28,0)</f>
        <v>Alcaldias,Gobernaciones</v>
      </c>
      <c r="R96" s="57" t="str">
        <f>+VLOOKUP(Tabla1[[#This Row],[Cód. Punto de Entrega]],[1]Hoja1!$F:$AH,29,0)</f>
        <v>NO</v>
      </c>
    </row>
    <row r="97" spans="1:18">
      <c r="A97">
        <v>47</v>
      </c>
      <c r="B97" t="s">
        <v>17</v>
      </c>
      <c r="C97">
        <v>47170</v>
      </c>
      <c r="D97" t="s">
        <v>129</v>
      </c>
      <c r="E97" t="s">
        <v>116</v>
      </c>
      <c r="F97">
        <v>4706170033</v>
      </c>
      <c r="G97" t="s">
        <v>134</v>
      </c>
      <c r="H97" t="s">
        <v>134</v>
      </c>
      <c r="I97" t="s">
        <v>135</v>
      </c>
      <c r="J97" t="s">
        <v>136</v>
      </c>
      <c r="N97" s="57">
        <v>1375</v>
      </c>
      <c r="O97" s="57">
        <v>1237.5</v>
      </c>
      <c r="P97" t="s">
        <v>214</v>
      </c>
      <c r="Q97" s="57" t="str">
        <f>+VLOOKUP(Tabla1[[#This Row],[Cód. Punto de Entrega]],[1]Hoja1!$F:$AH,28,0)</f>
        <v>Unidades Servicios</v>
      </c>
      <c r="R97" s="57" t="str">
        <f>+VLOOKUP(Tabla1[[#This Row],[Cód. Punto de Entrega]],[1]Hoja1!$F:$AH,29,0)</f>
        <v>NO</v>
      </c>
    </row>
    <row r="98" spans="1:18">
      <c r="A98">
        <v>47</v>
      </c>
      <c r="B98" t="s">
        <v>17</v>
      </c>
      <c r="C98">
        <v>47205</v>
      </c>
      <c r="D98" t="s">
        <v>137</v>
      </c>
      <c r="E98" t="s">
        <v>72</v>
      </c>
      <c r="F98">
        <v>4706205077</v>
      </c>
      <c r="G98" t="s">
        <v>73</v>
      </c>
      <c r="H98" t="s">
        <v>138</v>
      </c>
      <c r="I98" t="s">
        <v>139</v>
      </c>
      <c r="J98" t="s">
        <v>140</v>
      </c>
      <c r="N98" s="57">
        <v>200</v>
      </c>
      <c r="O98" s="57">
        <v>180</v>
      </c>
      <c r="P98" t="s">
        <v>214</v>
      </c>
      <c r="Q98" s="57" t="str">
        <f>+VLOOKUP(Tabla1[[#This Row],[Cód. Punto de Entrega]],[1]Hoja1!$F:$AH,28,0)</f>
        <v>Alcaldias,Gobernaciones</v>
      </c>
      <c r="R98" s="57" t="str">
        <f>+VLOOKUP(Tabla1[[#This Row],[Cód. Punto de Entrega]],[1]Hoja1!$F:$AH,29,0)</f>
        <v>SI</v>
      </c>
    </row>
    <row r="99" spans="1:18">
      <c r="A99">
        <v>47</v>
      </c>
      <c r="B99" t="s">
        <v>17</v>
      </c>
      <c r="C99">
        <v>47205</v>
      </c>
      <c r="D99" t="s">
        <v>137</v>
      </c>
      <c r="E99" t="s">
        <v>72</v>
      </c>
      <c r="F99">
        <v>4706205078</v>
      </c>
      <c r="G99" t="s">
        <v>141</v>
      </c>
      <c r="H99" t="s">
        <v>142</v>
      </c>
      <c r="I99" t="s">
        <v>143</v>
      </c>
      <c r="J99" t="s">
        <v>144</v>
      </c>
      <c r="N99" s="57">
        <v>1375</v>
      </c>
      <c r="O99" s="57">
        <v>1237.5</v>
      </c>
      <c r="P99" t="s">
        <v>214</v>
      </c>
      <c r="Q99" s="57" t="str">
        <f>+VLOOKUP(Tabla1[[#This Row],[Cód. Punto de Entrega]],[1]Hoja1!$F:$AH,28,0)</f>
        <v>Unidades Servicios</v>
      </c>
      <c r="R99" s="57" t="str">
        <f>+VLOOKUP(Tabla1[[#This Row],[Cód. Punto de Entrega]],[1]Hoja1!$F:$AH,29,0)</f>
        <v>SI</v>
      </c>
    </row>
    <row r="100" spans="1:18">
      <c r="A100">
        <v>47</v>
      </c>
      <c r="B100" t="s">
        <v>17</v>
      </c>
      <c r="C100">
        <v>47460</v>
      </c>
      <c r="D100" t="s">
        <v>145</v>
      </c>
      <c r="E100" t="s">
        <v>116</v>
      </c>
      <c r="F100">
        <v>4706460152</v>
      </c>
      <c r="G100" t="s">
        <v>146</v>
      </c>
      <c r="H100" t="s">
        <v>147</v>
      </c>
      <c r="I100" t="s">
        <v>146</v>
      </c>
      <c r="J100" t="s">
        <v>148</v>
      </c>
      <c r="N100" s="57">
        <v>400</v>
      </c>
      <c r="O100" s="57">
        <v>360</v>
      </c>
      <c r="P100" t="s">
        <v>214</v>
      </c>
      <c r="Q100" s="57" t="str">
        <f>+VLOOKUP(Tabla1[[#This Row],[Cód. Punto de Entrega]],[1]Hoja1!$F:$AH,28,0)</f>
        <v>Alcaldias,Gobernaciones</v>
      </c>
      <c r="R100" s="57" t="str">
        <f>+VLOOKUP(Tabla1[[#This Row],[Cód. Punto de Entrega]],[1]Hoja1!$F:$AH,29,0)</f>
        <v>NO</v>
      </c>
    </row>
    <row r="101" spans="1:18">
      <c r="A101">
        <v>47</v>
      </c>
      <c r="B101" t="s">
        <v>17</v>
      </c>
      <c r="C101">
        <v>47541</v>
      </c>
      <c r="D101" t="s">
        <v>149</v>
      </c>
      <c r="E101" t="s">
        <v>72</v>
      </c>
      <c r="F101">
        <v>4706541155</v>
      </c>
      <c r="G101" t="s">
        <v>92</v>
      </c>
      <c r="H101" t="s">
        <v>150</v>
      </c>
      <c r="I101" t="s">
        <v>119</v>
      </c>
      <c r="J101" t="s">
        <v>151</v>
      </c>
      <c r="N101" s="57">
        <v>225</v>
      </c>
      <c r="O101" s="57">
        <v>202.5</v>
      </c>
      <c r="P101" t="s">
        <v>214</v>
      </c>
      <c r="Q101" s="57" t="str">
        <f>+VLOOKUP(Tabla1[[#This Row],[Cód. Punto de Entrega]],[1]Hoja1!$F:$AH,28,0)</f>
        <v>Alcaldias,Gobernaciones</v>
      </c>
      <c r="R101" s="57" t="str">
        <f>+VLOOKUP(Tabla1[[#This Row],[Cód. Punto de Entrega]],[1]Hoja1!$F:$AH,29,0)</f>
        <v>SI</v>
      </c>
    </row>
    <row r="102" spans="1:18">
      <c r="A102">
        <v>47</v>
      </c>
      <c r="B102" t="s">
        <v>17</v>
      </c>
      <c r="C102">
        <v>47555</v>
      </c>
      <c r="D102" t="s">
        <v>152</v>
      </c>
      <c r="E102" t="s">
        <v>116</v>
      </c>
      <c r="F102">
        <v>4706555197</v>
      </c>
      <c r="G102" t="s">
        <v>153</v>
      </c>
      <c r="H102" t="s">
        <v>154</v>
      </c>
      <c r="I102" t="s">
        <v>155</v>
      </c>
      <c r="J102" t="s">
        <v>156</v>
      </c>
      <c r="N102" s="57">
        <v>5025</v>
      </c>
      <c r="O102" s="57">
        <v>4522.5</v>
      </c>
      <c r="P102" t="s">
        <v>214</v>
      </c>
      <c r="Q102" s="57" t="str">
        <f>+VLOOKUP(Tabla1[[#This Row],[Cód. Punto de Entrega]],[1]Hoja1!$F:$AH,28,0)</f>
        <v>CENTRO ZONAL</v>
      </c>
      <c r="R102" s="57" t="str">
        <f>+VLOOKUP(Tabla1[[#This Row],[Cód. Punto de Entrega]],[1]Hoja1!$F:$AH,29,0)</f>
        <v>SI</v>
      </c>
    </row>
    <row r="103" spans="1:18">
      <c r="A103">
        <v>47</v>
      </c>
      <c r="B103" t="s">
        <v>17</v>
      </c>
      <c r="C103">
        <v>47555</v>
      </c>
      <c r="D103" t="s">
        <v>152</v>
      </c>
      <c r="E103" t="s">
        <v>116</v>
      </c>
      <c r="F103">
        <v>4706555203</v>
      </c>
      <c r="G103" t="s">
        <v>159</v>
      </c>
      <c r="H103" t="s">
        <v>159</v>
      </c>
      <c r="I103" t="s">
        <v>160</v>
      </c>
      <c r="J103" t="s">
        <v>161</v>
      </c>
      <c r="N103" s="57">
        <v>825</v>
      </c>
      <c r="O103" s="57">
        <v>742.5</v>
      </c>
      <c r="P103" t="s">
        <v>214</v>
      </c>
      <c r="Q103" s="57" t="str">
        <f>+VLOOKUP(Tabla1[[#This Row],[Cód. Punto de Entrega]],[1]Hoja1!$F:$AH,28,0)</f>
        <v>Unidades Servicios</v>
      </c>
      <c r="R103" s="57" t="str">
        <f>+VLOOKUP(Tabla1[[#This Row],[Cód. Punto de Entrega]],[1]Hoja1!$F:$AH,29,0)</f>
        <v>SI</v>
      </c>
    </row>
    <row r="104" spans="1:18">
      <c r="A104">
        <v>47</v>
      </c>
      <c r="B104" t="s">
        <v>17</v>
      </c>
      <c r="C104">
        <v>47660</v>
      </c>
      <c r="D104" t="s">
        <v>162</v>
      </c>
      <c r="E104" t="s">
        <v>116</v>
      </c>
      <c r="F104">
        <v>4706660235</v>
      </c>
      <c r="G104" t="s">
        <v>92</v>
      </c>
      <c r="H104" t="s">
        <v>163</v>
      </c>
      <c r="I104" t="s">
        <v>164</v>
      </c>
      <c r="J104" t="s">
        <v>165</v>
      </c>
      <c r="N104" s="57">
        <v>150</v>
      </c>
      <c r="O104" s="57">
        <v>135</v>
      </c>
      <c r="P104" t="s">
        <v>214</v>
      </c>
      <c r="Q104" s="57" t="str">
        <f>+VLOOKUP(Tabla1[[#This Row],[Cód. Punto de Entrega]],[1]Hoja1!$F:$AH,28,0)</f>
        <v>Alcaldias,Gobernaciones</v>
      </c>
      <c r="R104" s="57" t="str">
        <f>+VLOOKUP(Tabla1[[#This Row],[Cód. Punto de Entrega]],[1]Hoja1!$F:$AH,29,0)</f>
        <v>SI</v>
      </c>
    </row>
    <row r="105" spans="1:18">
      <c r="A105">
        <v>47</v>
      </c>
      <c r="B105" t="s">
        <v>17</v>
      </c>
      <c r="C105">
        <v>47798</v>
      </c>
      <c r="D105" t="s">
        <v>166</v>
      </c>
      <c r="E105" t="s">
        <v>116</v>
      </c>
      <c r="F105">
        <v>4706798407</v>
      </c>
      <c r="G105" t="s">
        <v>167</v>
      </c>
      <c r="H105" t="s">
        <v>168</v>
      </c>
      <c r="I105" t="s">
        <v>169</v>
      </c>
      <c r="J105" t="s">
        <v>170</v>
      </c>
      <c r="N105" s="57">
        <v>1500</v>
      </c>
      <c r="O105" s="57">
        <v>1350</v>
      </c>
      <c r="P105" t="s">
        <v>214</v>
      </c>
      <c r="Q105" s="57" t="str">
        <f>+VLOOKUP(Tabla1[[#This Row],[Cód. Punto de Entrega]],[1]Hoja1!$F:$AH,28,0)</f>
        <v>Unidades Servicios</v>
      </c>
      <c r="R105" s="57" t="str">
        <f>+VLOOKUP(Tabla1[[#This Row],[Cód. Punto de Entrega]],[1]Hoja1!$F:$AH,29,0)</f>
        <v>SI</v>
      </c>
    </row>
    <row r="106" spans="1:18">
      <c r="A106">
        <v>47</v>
      </c>
      <c r="B106" t="s">
        <v>17</v>
      </c>
      <c r="C106">
        <v>47960</v>
      </c>
      <c r="D106" t="s">
        <v>171</v>
      </c>
      <c r="E106" t="s">
        <v>72</v>
      </c>
      <c r="F106">
        <v>4706960410</v>
      </c>
      <c r="G106" t="s">
        <v>92</v>
      </c>
      <c r="H106" t="s">
        <v>172</v>
      </c>
      <c r="I106" t="s">
        <v>146</v>
      </c>
      <c r="J106" t="s">
        <v>173</v>
      </c>
      <c r="N106" s="57">
        <v>125</v>
      </c>
      <c r="O106" s="57">
        <v>112.5</v>
      </c>
      <c r="P106" t="s">
        <v>214</v>
      </c>
      <c r="Q106" s="57" t="str">
        <f>+VLOOKUP(Tabla1[[#This Row],[Cód. Punto de Entrega]],[1]Hoja1!$F:$AH,28,0)</f>
        <v>Alcaldias,Gobernaciones</v>
      </c>
      <c r="R106" s="57" t="str">
        <f>+VLOOKUP(Tabla1[[#This Row],[Cód. Punto de Entrega]],[1]Hoja1!$F:$AH,29,0)</f>
        <v>SI</v>
      </c>
    </row>
    <row r="107" spans="1:18">
      <c r="A107">
        <v>47</v>
      </c>
      <c r="B107" t="s">
        <v>17</v>
      </c>
      <c r="C107">
        <v>47245</v>
      </c>
      <c r="D107" t="s">
        <v>174</v>
      </c>
      <c r="E107" t="s">
        <v>19</v>
      </c>
      <c r="F107">
        <v>4707245090</v>
      </c>
      <c r="G107" t="s">
        <v>175</v>
      </c>
      <c r="H107" t="s">
        <v>176</v>
      </c>
      <c r="I107" t="s">
        <v>177</v>
      </c>
      <c r="J107" t="s">
        <v>178</v>
      </c>
      <c r="N107" s="57">
        <v>200</v>
      </c>
      <c r="O107" s="57">
        <v>180</v>
      </c>
      <c r="P107" t="s">
        <v>214</v>
      </c>
      <c r="Q107" s="57" t="str">
        <f>+VLOOKUP(Tabla1[[#This Row],[Cód. Punto de Entrega]],[1]Hoja1!$F:$AH,28,0)</f>
        <v>Unidades Servicios</v>
      </c>
      <c r="R107" s="57" t="str">
        <f>+VLOOKUP(Tabla1[[#This Row],[Cód. Punto de Entrega]],[1]Hoja1!$F:$AH,29,0)</f>
        <v>SI</v>
      </c>
    </row>
    <row r="108" spans="1:18">
      <c r="A108">
        <v>47</v>
      </c>
      <c r="B108" t="s">
        <v>17</v>
      </c>
      <c r="C108">
        <v>47245</v>
      </c>
      <c r="D108" t="s">
        <v>174</v>
      </c>
      <c r="E108" t="s">
        <v>19</v>
      </c>
      <c r="F108">
        <v>4707245092</v>
      </c>
      <c r="G108" t="s">
        <v>179</v>
      </c>
      <c r="H108" t="s">
        <v>180</v>
      </c>
      <c r="I108" t="s">
        <v>181</v>
      </c>
      <c r="J108" t="s">
        <v>182</v>
      </c>
      <c r="N108" s="57">
        <v>450</v>
      </c>
      <c r="O108" s="57">
        <v>405</v>
      </c>
      <c r="P108" t="s">
        <v>214</v>
      </c>
      <c r="Q108" s="57" t="str">
        <f>+VLOOKUP(Tabla1[[#This Row],[Cód. Punto de Entrega]],[1]Hoja1!$F:$AH,28,0)</f>
        <v>Unidades Servicios</v>
      </c>
      <c r="R108" s="57" t="str">
        <f>+VLOOKUP(Tabla1[[#This Row],[Cód. Punto de Entrega]],[1]Hoja1!$F:$AH,29,0)</f>
        <v>SI</v>
      </c>
    </row>
    <row r="109" spans="1:18">
      <c r="A109">
        <v>47</v>
      </c>
      <c r="B109" t="s">
        <v>17</v>
      </c>
      <c r="C109">
        <v>47245</v>
      </c>
      <c r="D109" t="s">
        <v>174</v>
      </c>
      <c r="E109" t="s">
        <v>19</v>
      </c>
      <c r="F109">
        <v>4707245100</v>
      </c>
      <c r="G109" t="s">
        <v>183</v>
      </c>
      <c r="H109" t="s">
        <v>184</v>
      </c>
      <c r="I109" t="s">
        <v>185</v>
      </c>
      <c r="J109" t="s">
        <v>186</v>
      </c>
      <c r="N109" s="57">
        <v>3500</v>
      </c>
      <c r="O109" s="57">
        <v>3150</v>
      </c>
      <c r="P109" t="s">
        <v>214</v>
      </c>
      <c r="Q109" s="57" t="str">
        <f>+VLOOKUP(Tabla1[[#This Row],[Cód. Punto de Entrega]],[1]Hoja1!$F:$AH,28,0)</f>
        <v>CENTRO ZONAL</v>
      </c>
      <c r="R109" s="57" t="str">
        <f>+VLOOKUP(Tabla1[[#This Row],[Cód. Punto de Entrega]],[1]Hoja1!$F:$AH,29,0)</f>
        <v>SI</v>
      </c>
    </row>
    <row r="110" spans="1:18">
      <c r="A110">
        <v>47</v>
      </c>
      <c r="B110" t="s">
        <v>17</v>
      </c>
      <c r="C110">
        <v>47318</v>
      </c>
      <c r="D110" t="s">
        <v>187</v>
      </c>
      <c r="E110" t="s">
        <v>19</v>
      </c>
      <c r="F110">
        <v>4707318151</v>
      </c>
      <c r="G110" t="s">
        <v>188</v>
      </c>
      <c r="H110" t="s">
        <v>189</v>
      </c>
      <c r="I110" t="s">
        <v>190</v>
      </c>
      <c r="J110" t="s">
        <v>191</v>
      </c>
      <c r="N110" s="57">
        <v>2700</v>
      </c>
      <c r="O110" s="57">
        <v>2430</v>
      </c>
      <c r="P110" t="s">
        <v>214</v>
      </c>
      <c r="Q110" s="57" t="str">
        <f>+VLOOKUP(Tabla1[[#This Row],[Cód. Punto de Entrega]],[1]Hoja1!$F:$AH,28,0)</f>
        <v>Unidades Servicios</v>
      </c>
      <c r="R110" s="57" t="str">
        <f>+VLOOKUP(Tabla1[[#This Row],[Cód. Punto de Entrega]],[1]Hoja1!$F:$AH,29,0)</f>
        <v>SI</v>
      </c>
    </row>
    <row r="111" spans="1:18">
      <c r="A111">
        <v>47</v>
      </c>
      <c r="B111" t="s">
        <v>17</v>
      </c>
      <c r="C111">
        <v>47545</v>
      </c>
      <c r="D111" t="s">
        <v>192</v>
      </c>
      <c r="E111" t="s">
        <v>193</v>
      </c>
      <c r="F111">
        <v>4708545166</v>
      </c>
      <c r="G111" t="s">
        <v>194</v>
      </c>
      <c r="H111" t="s">
        <v>195</v>
      </c>
      <c r="I111" t="s">
        <v>196</v>
      </c>
      <c r="J111" t="s">
        <v>197</v>
      </c>
      <c r="N111" s="57">
        <v>350</v>
      </c>
      <c r="O111" s="57">
        <v>315</v>
      </c>
      <c r="P111" t="s">
        <v>214</v>
      </c>
      <c r="Q111" s="57" t="str">
        <f>+VLOOKUP(Tabla1[[#This Row],[Cód. Punto de Entrega]],[1]Hoja1!$F:$AH,28,0)</f>
        <v>Alcaldias,Gobernaciones</v>
      </c>
      <c r="R111" s="57" t="str">
        <f>+VLOOKUP(Tabla1[[#This Row],[Cód. Punto de Entrega]],[1]Hoja1!$F:$AH,29,0)</f>
        <v>SI</v>
      </c>
    </row>
    <row r="112" spans="1:18">
      <c r="A112">
        <v>47</v>
      </c>
      <c r="B112" t="s">
        <v>17</v>
      </c>
      <c r="C112">
        <v>47703</v>
      </c>
      <c r="D112" t="s">
        <v>198</v>
      </c>
      <c r="E112" t="s">
        <v>193</v>
      </c>
      <c r="F112">
        <v>4708703267</v>
      </c>
      <c r="G112" t="s">
        <v>199</v>
      </c>
      <c r="H112" t="s">
        <v>200</v>
      </c>
      <c r="I112" t="s">
        <v>201</v>
      </c>
      <c r="J112" t="s">
        <v>202</v>
      </c>
      <c r="N112" s="57">
        <v>250</v>
      </c>
      <c r="O112" s="57">
        <v>225</v>
      </c>
      <c r="P112" t="s">
        <v>214</v>
      </c>
      <c r="Q112" s="57" t="str">
        <f>+VLOOKUP(Tabla1[[#This Row],[Cód. Punto de Entrega]],[1]Hoja1!$F:$AH,28,0)</f>
        <v>Alcaldias,Gobernaciones</v>
      </c>
      <c r="R112" s="57" t="str">
        <f>+VLOOKUP(Tabla1[[#This Row],[Cód. Punto de Entrega]],[1]Hoja1!$F:$AH,29,0)</f>
        <v>SI</v>
      </c>
    </row>
    <row r="113" spans="1:18">
      <c r="A113">
        <v>47</v>
      </c>
      <c r="B113" t="s">
        <v>17</v>
      </c>
      <c r="C113">
        <v>47707</v>
      </c>
      <c r="D113" t="s">
        <v>203</v>
      </c>
      <c r="E113" t="s">
        <v>193</v>
      </c>
      <c r="F113">
        <v>4708707267</v>
      </c>
      <c r="G113" t="s">
        <v>204</v>
      </c>
      <c r="H113" t="s">
        <v>205</v>
      </c>
      <c r="I113" t="s">
        <v>206</v>
      </c>
      <c r="J113" t="s">
        <v>207</v>
      </c>
      <c r="N113" s="57">
        <v>200</v>
      </c>
      <c r="O113" s="57">
        <v>180</v>
      </c>
      <c r="P113" t="s">
        <v>214</v>
      </c>
      <c r="Q113" s="57" t="str">
        <f>+VLOOKUP(Tabla1[[#This Row],[Cód. Punto de Entrega]],[1]Hoja1!$F:$AH,28,0)</f>
        <v>Unidades Servicios</v>
      </c>
      <c r="R113" s="57" t="str">
        <f>+VLOOKUP(Tabla1[[#This Row],[Cód. Punto de Entrega]],[1]Hoja1!$F:$AH,29,0)</f>
        <v>SI</v>
      </c>
    </row>
    <row r="114" spans="1:18">
      <c r="A114">
        <v>47</v>
      </c>
      <c r="B114" t="s">
        <v>17</v>
      </c>
      <c r="C114">
        <v>47720</v>
      </c>
      <c r="D114" t="s">
        <v>208</v>
      </c>
      <c r="E114" t="s">
        <v>193</v>
      </c>
      <c r="F114">
        <v>4708720285</v>
      </c>
      <c r="G114" t="s">
        <v>146</v>
      </c>
      <c r="H114" t="s">
        <v>209</v>
      </c>
      <c r="I114" t="s">
        <v>210</v>
      </c>
      <c r="J114" t="s">
        <v>211</v>
      </c>
      <c r="N114" s="57">
        <v>225</v>
      </c>
      <c r="O114" s="57">
        <v>202.5</v>
      </c>
      <c r="P114" t="s">
        <v>214</v>
      </c>
      <c r="Q114" s="57" t="str">
        <f>+VLOOKUP(Tabla1[[#This Row],[Cód. Punto de Entrega]],[1]Hoja1!$F:$AH,28,0)</f>
        <v>Alcaldias,Gobernaciones</v>
      </c>
      <c r="R114" s="57" t="str">
        <f>+VLOOKUP(Tabla1[[#This Row],[Cód. Punto de Entrega]],[1]Hoja1!$F:$AH,29,0)</f>
        <v>SI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O42"/>
  <sheetViews>
    <sheetView showGridLines="0" tabSelected="1" zoomScale="80" zoomScaleNormal="80" workbookViewId="0">
      <pane ySplit="4" topLeftCell="A5" activePane="bottomLeft" state="frozen"/>
      <selection activeCell="J1" sqref="J1"/>
      <selection pane="bottomLeft" activeCell="A2" sqref="A2"/>
    </sheetView>
  </sheetViews>
  <sheetFormatPr baseColWidth="10" defaultRowHeight="15"/>
  <cols>
    <col min="1" max="1" width="4.42578125" customWidth="1"/>
    <col min="2" max="3" width="6.7109375" hidden="1" customWidth="1"/>
    <col min="4" max="4" width="6.7109375" customWidth="1"/>
    <col min="5" max="5" width="20" customWidth="1"/>
    <col min="6" max="6" width="23.140625" hidden="1" customWidth="1"/>
    <col min="7" max="7" width="13.28515625" customWidth="1"/>
    <col min="8" max="8" width="19.140625" customWidth="1"/>
    <col min="9" max="9" width="23.42578125" customWidth="1"/>
    <col min="10" max="10" width="48.7109375" customWidth="1"/>
    <col min="11" max="11" width="24" customWidth="1"/>
    <col min="12" max="14" width="10" style="57" customWidth="1"/>
    <col min="15" max="15" width="8.7109375" style="57" customWidth="1"/>
  </cols>
  <sheetData>
    <row r="1" spans="1:15" ht="7.5" customHeight="1"/>
    <row r="2" spans="1:15" ht="18.75">
      <c r="A2" s="101" t="s">
        <v>981</v>
      </c>
      <c r="B2" s="46" t="s">
        <v>230</v>
      </c>
    </row>
    <row r="3" spans="1:15" ht="7.5" customHeight="1" thickBot="1">
      <c r="A3" s="100"/>
    </row>
    <row r="4" spans="1:15" ht="60.75" thickBot="1">
      <c r="A4" s="95" t="s">
        <v>978</v>
      </c>
      <c r="B4" s="61" t="s">
        <v>0</v>
      </c>
      <c r="C4" s="62" t="s">
        <v>1</v>
      </c>
      <c r="D4" s="62" t="s">
        <v>2</v>
      </c>
      <c r="E4" s="62" t="s">
        <v>3</v>
      </c>
      <c r="F4" s="62" t="s">
        <v>4</v>
      </c>
      <c r="G4" s="63" t="s">
        <v>5</v>
      </c>
      <c r="H4" s="62" t="s">
        <v>6</v>
      </c>
      <c r="I4" s="62" t="s">
        <v>7</v>
      </c>
      <c r="J4" s="62" t="s">
        <v>8</v>
      </c>
      <c r="K4" s="62" t="s">
        <v>9</v>
      </c>
      <c r="L4" s="64" t="s">
        <v>11</v>
      </c>
      <c r="M4" s="64" t="s">
        <v>12</v>
      </c>
      <c r="N4" s="65" t="s">
        <v>13</v>
      </c>
      <c r="O4" s="96" t="s">
        <v>979</v>
      </c>
    </row>
    <row r="5" spans="1:15" s="73" customFormat="1">
      <c r="A5" s="73">
        <v>1</v>
      </c>
      <c r="B5" s="66">
        <v>47</v>
      </c>
      <c r="C5" s="67" t="s">
        <v>17</v>
      </c>
      <c r="D5" s="67">
        <v>47692</v>
      </c>
      <c r="E5" s="67" t="s">
        <v>18</v>
      </c>
      <c r="F5" s="67" t="s">
        <v>19</v>
      </c>
      <c r="G5" s="68">
        <v>47692</v>
      </c>
      <c r="H5" s="67" t="s">
        <v>20</v>
      </c>
      <c r="I5" s="67" t="s">
        <v>21</v>
      </c>
      <c r="J5" s="67" t="s">
        <v>22</v>
      </c>
      <c r="K5" s="67" t="s">
        <v>23</v>
      </c>
      <c r="L5" s="69">
        <v>191</v>
      </c>
      <c r="M5" s="69">
        <v>5038</v>
      </c>
      <c r="N5" s="70">
        <v>5207</v>
      </c>
      <c r="O5" s="97" t="s">
        <v>236</v>
      </c>
    </row>
    <row r="6" spans="1:15" s="73" customFormat="1">
      <c r="A6" s="73">
        <v>2</v>
      </c>
      <c r="B6" s="66">
        <v>47</v>
      </c>
      <c r="C6" s="67" t="s">
        <v>17</v>
      </c>
      <c r="D6" s="67">
        <v>47001</v>
      </c>
      <c r="E6" s="67" t="s">
        <v>29</v>
      </c>
      <c r="F6" s="67" t="s">
        <v>30</v>
      </c>
      <c r="G6" s="68">
        <v>4701001284</v>
      </c>
      <c r="H6" s="67" t="s">
        <v>31</v>
      </c>
      <c r="I6" s="67" t="s">
        <v>32</v>
      </c>
      <c r="J6" s="67" t="s">
        <v>33</v>
      </c>
      <c r="K6" s="67" t="s">
        <v>34</v>
      </c>
      <c r="L6" s="69">
        <v>200</v>
      </c>
      <c r="M6" s="69">
        <v>27757</v>
      </c>
      <c r="N6" s="70">
        <v>27983</v>
      </c>
      <c r="O6" s="98"/>
    </row>
    <row r="7" spans="1:15" s="73" customFormat="1">
      <c r="A7" s="73">
        <v>3</v>
      </c>
      <c r="B7" s="66">
        <v>47</v>
      </c>
      <c r="C7" s="67" t="s">
        <v>17</v>
      </c>
      <c r="D7" s="67">
        <v>47001</v>
      </c>
      <c r="E7" s="67" t="s">
        <v>29</v>
      </c>
      <c r="F7" s="67" t="s">
        <v>30</v>
      </c>
      <c r="G7" s="68">
        <v>4701001297</v>
      </c>
      <c r="H7" s="67" t="s">
        <v>40</v>
      </c>
      <c r="I7" s="67" t="s">
        <v>41</v>
      </c>
      <c r="J7" s="67" t="s">
        <v>42</v>
      </c>
      <c r="K7" s="67" t="s">
        <v>43</v>
      </c>
      <c r="L7" s="69">
        <v>2</v>
      </c>
      <c r="M7" s="69">
        <v>600</v>
      </c>
      <c r="N7" s="70">
        <v>600</v>
      </c>
      <c r="O7" s="98"/>
    </row>
    <row r="8" spans="1:15" s="73" customFormat="1">
      <c r="A8" s="73">
        <v>4</v>
      </c>
      <c r="B8" s="66">
        <v>47</v>
      </c>
      <c r="C8" s="67" t="s">
        <v>17</v>
      </c>
      <c r="D8" s="67">
        <v>47001</v>
      </c>
      <c r="E8" s="67" t="s">
        <v>29</v>
      </c>
      <c r="F8" s="67" t="s">
        <v>30</v>
      </c>
      <c r="G8" s="68">
        <v>4701001310</v>
      </c>
      <c r="H8" s="67" t="s">
        <v>45</v>
      </c>
      <c r="I8" s="67" t="s">
        <v>46</v>
      </c>
      <c r="J8" s="67" t="s">
        <v>47</v>
      </c>
      <c r="K8" s="67" t="s">
        <v>48</v>
      </c>
      <c r="L8" s="69">
        <v>8</v>
      </c>
      <c r="M8" s="69">
        <v>98</v>
      </c>
      <c r="N8" s="70">
        <v>124</v>
      </c>
      <c r="O8" s="98" t="s">
        <v>236</v>
      </c>
    </row>
    <row r="9" spans="1:15" s="73" customFormat="1">
      <c r="A9" s="73">
        <v>5</v>
      </c>
      <c r="B9" s="66">
        <v>47</v>
      </c>
      <c r="C9" s="67" t="s">
        <v>17</v>
      </c>
      <c r="D9" s="67">
        <v>47189</v>
      </c>
      <c r="E9" s="67" t="s">
        <v>50</v>
      </c>
      <c r="F9" s="67" t="s">
        <v>51</v>
      </c>
      <c r="G9" s="68">
        <v>4704189038</v>
      </c>
      <c r="H9" s="67" t="s">
        <v>52</v>
      </c>
      <c r="I9" s="67" t="s">
        <v>53</v>
      </c>
      <c r="J9" s="67" t="s">
        <v>54</v>
      </c>
      <c r="K9" s="67" t="s">
        <v>55</v>
      </c>
      <c r="L9" s="69">
        <v>3</v>
      </c>
      <c r="M9" s="69">
        <v>140</v>
      </c>
      <c r="N9" s="70">
        <v>140</v>
      </c>
      <c r="O9" s="98"/>
    </row>
    <row r="10" spans="1:15" s="73" customFormat="1">
      <c r="A10" s="73">
        <v>6</v>
      </c>
      <c r="B10" s="66">
        <v>47</v>
      </c>
      <c r="C10" s="67" t="s">
        <v>17</v>
      </c>
      <c r="D10" s="67">
        <v>47189</v>
      </c>
      <c r="E10" s="67" t="s">
        <v>50</v>
      </c>
      <c r="F10" s="67" t="s">
        <v>51</v>
      </c>
      <c r="G10" s="68">
        <v>4704189081</v>
      </c>
      <c r="H10" s="67" t="s">
        <v>56</v>
      </c>
      <c r="I10" s="67" t="s">
        <v>57</v>
      </c>
      <c r="J10" s="67" t="s">
        <v>58</v>
      </c>
      <c r="K10" s="67" t="s">
        <v>59</v>
      </c>
      <c r="L10" s="69">
        <v>94</v>
      </c>
      <c r="M10" s="69">
        <v>13770</v>
      </c>
      <c r="N10" s="70">
        <v>13770</v>
      </c>
      <c r="O10" s="98"/>
    </row>
    <row r="11" spans="1:15" s="73" customFormat="1">
      <c r="A11" s="73">
        <v>7</v>
      </c>
      <c r="B11" s="66">
        <v>47</v>
      </c>
      <c r="C11" s="67" t="s">
        <v>17</v>
      </c>
      <c r="D11" s="67">
        <v>47570</v>
      </c>
      <c r="E11" s="67" t="s">
        <v>60</v>
      </c>
      <c r="F11" s="67" t="s">
        <v>51</v>
      </c>
      <c r="G11" s="68">
        <v>4704570218</v>
      </c>
      <c r="H11" s="67" t="s">
        <v>61</v>
      </c>
      <c r="I11" s="67" t="s">
        <v>62</v>
      </c>
      <c r="J11" s="67" t="s">
        <v>63</v>
      </c>
      <c r="K11" s="67" t="s">
        <v>64</v>
      </c>
      <c r="L11" s="69">
        <v>31</v>
      </c>
      <c r="M11" s="69">
        <v>4572</v>
      </c>
      <c r="N11" s="70">
        <v>4572</v>
      </c>
      <c r="O11" s="98"/>
    </row>
    <row r="12" spans="1:15" s="73" customFormat="1">
      <c r="A12" s="73">
        <v>8</v>
      </c>
      <c r="B12" s="66">
        <v>47</v>
      </c>
      <c r="C12" s="67" t="s">
        <v>17</v>
      </c>
      <c r="D12" s="67">
        <v>47605</v>
      </c>
      <c r="E12" s="67" t="s">
        <v>66</v>
      </c>
      <c r="F12" s="67" t="s">
        <v>51</v>
      </c>
      <c r="G12" s="68">
        <v>4704605230</v>
      </c>
      <c r="H12" s="67" t="s">
        <v>67</v>
      </c>
      <c r="I12" s="67" t="s">
        <v>68</v>
      </c>
      <c r="J12" s="67" t="s">
        <v>69</v>
      </c>
      <c r="K12" s="67" t="s">
        <v>70</v>
      </c>
      <c r="L12" s="69">
        <v>21</v>
      </c>
      <c r="M12" s="69">
        <v>2192</v>
      </c>
      <c r="N12" s="70">
        <v>2192</v>
      </c>
      <c r="O12" s="98"/>
    </row>
    <row r="13" spans="1:15" s="73" customFormat="1">
      <c r="A13" s="73">
        <v>9</v>
      </c>
      <c r="B13" s="66">
        <v>47</v>
      </c>
      <c r="C13" s="67" t="s">
        <v>17</v>
      </c>
      <c r="D13" s="67">
        <v>47675</v>
      </c>
      <c r="E13" s="67" t="s">
        <v>71</v>
      </c>
      <c r="F13" s="67" t="s">
        <v>72</v>
      </c>
      <c r="G13" s="68">
        <v>4704675241</v>
      </c>
      <c r="H13" s="67" t="s">
        <v>73</v>
      </c>
      <c r="I13" s="67" t="s">
        <v>74</v>
      </c>
      <c r="J13" s="67" t="s">
        <v>75</v>
      </c>
      <c r="K13" s="67" t="s">
        <v>76</v>
      </c>
      <c r="L13" s="69">
        <v>7</v>
      </c>
      <c r="M13" s="69">
        <v>1750</v>
      </c>
      <c r="N13" s="70">
        <v>1750</v>
      </c>
      <c r="O13" s="98"/>
    </row>
    <row r="14" spans="1:15" s="73" customFormat="1">
      <c r="A14" s="73">
        <v>10</v>
      </c>
      <c r="B14" s="66">
        <v>47</v>
      </c>
      <c r="C14" s="67" t="s">
        <v>17</v>
      </c>
      <c r="D14" s="67">
        <v>47745</v>
      </c>
      <c r="E14" s="67" t="s">
        <v>77</v>
      </c>
      <c r="F14" s="67" t="s">
        <v>51</v>
      </c>
      <c r="G14" s="68">
        <v>4704745399</v>
      </c>
      <c r="H14" s="67" t="s">
        <v>78</v>
      </c>
      <c r="I14" s="67" t="s">
        <v>79</v>
      </c>
      <c r="J14" s="67" t="s">
        <v>80</v>
      </c>
      <c r="K14" s="67" t="s">
        <v>81</v>
      </c>
      <c r="L14" s="69">
        <v>26</v>
      </c>
      <c r="M14" s="69">
        <v>3265</v>
      </c>
      <c r="N14" s="70">
        <v>3365</v>
      </c>
      <c r="O14" s="98"/>
    </row>
    <row r="15" spans="1:15" s="73" customFormat="1">
      <c r="A15" s="73">
        <v>11</v>
      </c>
      <c r="B15" s="66">
        <v>47</v>
      </c>
      <c r="C15" s="67" t="s">
        <v>17</v>
      </c>
      <c r="D15" s="67">
        <v>47980</v>
      </c>
      <c r="E15" s="67" t="s">
        <v>82</v>
      </c>
      <c r="F15" s="67" t="s">
        <v>51</v>
      </c>
      <c r="G15" s="68">
        <v>4704980415</v>
      </c>
      <c r="H15" s="67" t="s">
        <v>87</v>
      </c>
      <c r="I15" s="67" t="s">
        <v>84</v>
      </c>
      <c r="J15" s="67" t="s">
        <v>88</v>
      </c>
      <c r="K15" s="67" t="s">
        <v>89</v>
      </c>
      <c r="L15" s="69">
        <v>62</v>
      </c>
      <c r="M15" s="69">
        <v>12913</v>
      </c>
      <c r="N15" s="70">
        <v>12913</v>
      </c>
      <c r="O15" s="98"/>
    </row>
    <row r="16" spans="1:15" s="73" customFormat="1">
      <c r="A16" s="73">
        <v>12</v>
      </c>
      <c r="B16" s="66">
        <v>47</v>
      </c>
      <c r="C16" s="67" t="s">
        <v>17</v>
      </c>
      <c r="D16" s="67">
        <v>47258</v>
      </c>
      <c r="E16" s="67" t="s">
        <v>91</v>
      </c>
      <c r="F16" s="67" t="s">
        <v>72</v>
      </c>
      <c r="G16" s="68">
        <v>4705258170</v>
      </c>
      <c r="H16" s="67" t="s">
        <v>92</v>
      </c>
      <c r="I16" s="67" t="s">
        <v>93</v>
      </c>
      <c r="J16" s="67" t="s">
        <v>94</v>
      </c>
      <c r="K16" s="67" t="s">
        <v>95</v>
      </c>
      <c r="L16" s="69">
        <v>14</v>
      </c>
      <c r="M16" s="69">
        <v>1914</v>
      </c>
      <c r="N16" s="70">
        <v>1914</v>
      </c>
      <c r="O16" s="98"/>
    </row>
    <row r="17" spans="1:15" s="73" customFormat="1">
      <c r="A17" s="73">
        <v>13</v>
      </c>
      <c r="B17" s="66">
        <v>47</v>
      </c>
      <c r="C17" s="67" t="s">
        <v>17</v>
      </c>
      <c r="D17" s="67">
        <v>47268</v>
      </c>
      <c r="E17" s="67" t="s">
        <v>96</v>
      </c>
      <c r="F17" s="67" t="s">
        <v>97</v>
      </c>
      <c r="G17" s="68">
        <v>4705268107</v>
      </c>
      <c r="H17" s="67" t="s">
        <v>98</v>
      </c>
      <c r="I17" s="67" t="s">
        <v>99</v>
      </c>
      <c r="J17" s="67" t="s">
        <v>100</v>
      </c>
      <c r="K17" s="67" t="s">
        <v>101</v>
      </c>
      <c r="L17" s="69">
        <v>30</v>
      </c>
      <c r="M17" s="69">
        <v>3012</v>
      </c>
      <c r="N17" s="70">
        <v>3077</v>
      </c>
      <c r="O17" s="98" t="s">
        <v>236</v>
      </c>
    </row>
    <row r="18" spans="1:15" s="73" customFormat="1">
      <c r="A18" s="73">
        <v>14</v>
      </c>
      <c r="B18" s="66">
        <v>47</v>
      </c>
      <c r="C18" s="67" t="s">
        <v>17</v>
      </c>
      <c r="D18" s="67">
        <v>47288</v>
      </c>
      <c r="E18" s="67" t="s">
        <v>102</v>
      </c>
      <c r="F18" s="67" t="s">
        <v>97</v>
      </c>
      <c r="G18" s="68">
        <v>4705288119</v>
      </c>
      <c r="H18" s="67" t="s">
        <v>103</v>
      </c>
      <c r="I18" s="67" t="s">
        <v>104</v>
      </c>
      <c r="J18" s="67" t="s">
        <v>105</v>
      </c>
      <c r="K18" s="67" t="s">
        <v>101</v>
      </c>
      <c r="L18" s="69">
        <v>111</v>
      </c>
      <c r="M18" s="69">
        <v>11546</v>
      </c>
      <c r="N18" s="70">
        <v>11546</v>
      </c>
      <c r="O18" s="98"/>
    </row>
    <row r="19" spans="1:15" s="73" customFormat="1">
      <c r="A19" s="73">
        <v>15</v>
      </c>
      <c r="B19" s="66">
        <v>47</v>
      </c>
      <c r="C19" s="67" t="s">
        <v>17</v>
      </c>
      <c r="D19" s="67">
        <v>47551</v>
      </c>
      <c r="E19" s="67" t="s">
        <v>108</v>
      </c>
      <c r="F19" s="67" t="s">
        <v>72</v>
      </c>
      <c r="G19" s="68">
        <v>4705551172</v>
      </c>
      <c r="H19" s="67" t="s">
        <v>92</v>
      </c>
      <c r="I19" s="67" t="s">
        <v>109</v>
      </c>
      <c r="J19" s="67" t="s">
        <v>110</v>
      </c>
      <c r="K19" s="67" t="s">
        <v>111</v>
      </c>
      <c r="L19" s="69">
        <v>41</v>
      </c>
      <c r="M19" s="69">
        <v>5947</v>
      </c>
      <c r="N19" s="70">
        <v>5947</v>
      </c>
      <c r="O19" s="98"/>
    </row>
    <row r="20" spans="1:15" s="73" customFormat="1">
      <c r="A20" s="73">
        <v>16</v>
      </c>
      <c r="B20" s="66">
        <v>47</v>
      </c>
      <c r="C20" s="67" t="s">
        <v>17</v>
      </c>
      <c r="D20" s="67">
        <v>47551</v>
      </c>
      <c r="E20" s="67" t="s">
        <v>108</v>
      </c>
      <c r="F20" s="67" t="s">
        <v>72</v>
      </c>
      <c r="G20" s="68">
        <v>4705551178</v>
      </c>
      <c r="H20" s="67" t="s">
        <v>112</v>
      </c>
      <c r="I20" s="67" t="s">
        <v>113</v>
      </c>
      <c r="J20" s="67" t="s">
        <v>114</v>
      </c>
      <c r="K20" s="67" t="s">
        <v>101</v>
      </c>
      <c r="L20" s="69">
        <v>13</v>
      </c>
      <c r="M20" s="69">
        <v>161</v>
      </c>
      <c r="N20" s="70">
        <v>226</v>
      </c>
      <c r="O20" s="98" t="s">
        <v>236</v>
      </c>
    </row>
    <row r="21" spans="1:15" s="73" customFormat="1">
      <c r="A21" s="73">
        <v>17</v>
      </c>
      <c r="B21" s="66">
        <v>47</v>
      </c>
      <c r="C21" s="67" t="s">
        <v>17</v>
      </c>
      <c r="D21" s="67">
        <v>47058</v>
      </c>
      <c r="E21" s="67" t="s">
        <v>115</v>
      </c>
      <c r="F21" s="67" t="s">
        <v>116</v>
      </c>
      <c r="G21" s="68">
        <v>4706058024</v>
      </c>
      <c r="H21" s="67" t="s">
        <v>117</v>
      </c>
      <c r="I21" s="67" t="s">
        <v>118</v>
      </c>
      <c r="J21" s="67" t="s">
        <v>119</v>
      </c>
      <c r="K21" s="93" t="s">
        <v>120</v>
      </c>
      <c r="L21" s="69">
        <v>170</v>
      </c>
      <c r="M21" s="69">
        <v>7112</v>
      </c>
      <c r="N21" s="70">
        <v>7783</v>
      </c>
      <c r="O21" s="98" t="s">
        <v>236</v>
      </c>
    </row>
    <row r="22" spans="1:15" s="73" customFormat="1">
      <c r="A22" s="73">
        <v>18</v>
      </c>
      <c r="B22" s="66">
        <v>47</v>
      </c>
      <c r="C22" s="67" t="s">
        <v>17</v>
      </c>
      <c r="D22" s="67">
        <v>47161</v>
      </c>
      <c r="E22" s="67" t="s">
        <v>125</v>
      </c>
      <c r="F22" s="67" t="s">
        <v>72</v>
      </c>
      <c r="G22" s="68">
        <v>4706161026</v>
      </c>
      <c r="H22" s="67" t="s">
        <v>73</v>
      </c>
      <c r="I22" s="67" t="s">
        <v>126</v>
      </c>
      <c r="J22" s="67" t="s">
        <v>127</v>
      </c>
      <c r="K22" s="93" t="s">
        <v>128</v>
      </c>
      <c r="L22" s="69">
        <v>22</v>
      </c>
      <c r="M22" s="69">
        <v>2048</v>
      </c>
      <c r="N22" s="70">
        <v>2048</v>
      </c>
      <c r="O22" s="98"/>
    </row>
    <row r="23" spans="1:15" s="73" customFormat="1">
      <c r="A23" s="73">
        <v>19</v>
      </c>
      <c r="B23" s="66">
        <v>47</v>
      </c>
      <c r="C23" s="67" t="s">
        <v>17</v>
      </c>
      <c r="D23" s="67">
        <v>47170</v>
      </c>
      <c r="E23" s="67" t="s">
        <v>129</v>
      </c>
      <c r="F23" s="67" t="s">
        <v>116</v>
      </c>
      <c r="G23" s="68">
        <v>4706170029</v>
      </c>
      <c r="H23" s="67" t="s">
        <v>130</v>
      </c>
      <c r="I23" s="67" t="s">
        <v>131</v>
      </c>
      <c r="J23" s="67" t="s">
        <v>132</v>
      </c>
      <c r="K23" s="93" t="s">
        <v>133</v>
      </c>
      <c r="L23" s="69">
        <v>17</v>
      </c>
      <c r="M23" s="69">
        <v>2384</v>
      </c>
      <c r="N23" s="70">
        <v>2384</v>
      </c>
      <c r="O23" s="98"/>
    </row>
    <row r="24" spans="1:15" s="73" customFormat="1">
      <c r="A24" s="73">
        <v>20</v>
      </c>
      <c r="B24" s="66">
        <v>47</v>
      </c>
      <c r="C24" s="67" t="s">
        <v>17</v>
      </c>
      <c r="D24" s="67">
        <v>47170</v>
      </c>
      <c r="E24" s="67" t="s">
        <v>129</v>
      </c>
      <c r="F24" s="67" t="s">
        <v>116</v>
      </c>
      <c r="G24" s="68">
        <v>4706170033</v>
      </c>
      <c r="H24" s="67" t="s">
        <v>134</v>
      </c>
      <c r="I24" s="67" t="s">
        <v>134</v>
      </c>
      <c r="J24" s="67" t="s">
        <v>135</v>
      </c>
      <c r="K24" s="93" t="s">
        <v>136</v>
      </c>
      <c r="L24" s="69">
        <v>72</v>
      </c>
      <c r="M24" s="69">
        <v>972</v>
      </c>
      <c r="N24" s="70">
        <v>1128</v>
      </c>
      <c r="O24" s="98" t="s">
        <v>236</v>
      </c>
    </row>
    <row r="25" spans="1:15" s="73" customFormat="1">
      <c r="A25" s="73">
        <v>21</v>
      </c>
      <c r="B25" s="66">
        <v>47</v>
      </c>
      <c r="C25" s="67" t="s">
        <v>17</v>
      </c>
      <c r="D25" s="67">
        <v>47205</v>
      </c>
      <c r="E25" s="67" t="s">
        <v>137</v>
      </c>
      <c r="F25" s="67" t="s">
        <v>72</v>
      </c>
      <c r="G25" s="68">
        <v>4706205077</v>
      </c>
      <c r="H25" s="67" t="s">
        <v>73</v>
      </c>
      <c r="I25" s="67" t="s">
        <v>138</v>
      </c>
      <c r="J25" s="67" t="s">
        <v>139</v>
      </c>
      <c r="K25" s="93" t="s">
        <v>140</v>
      </c>
      <c r="L25" s="69">
        <v>11</v>
      </c>
      <c r="M25" s="69">
        <v>1838</v>
      </c>
      <c r="N25" s="70">
        <v>1838</v>
      </c>
      <c r="O25" s="98"/>
    </row>
    <row r="26" spans="1:15" s="73" customFormat="1">
      <c r="A26" s="73">
        <v>22</v>
      </c>
      <c r="B26" s="66">
        <v>47</v>
      </c>
      <c r="C26" s="67" t="s">
        <v>17</v>
      </c>
      <c r="D26" s="67">
        <v>47205</v>
      </c>
      <c r="E26" s="67" t="s">
        <v>137</v>
      </c>
      <c r="F26" s="67" t="s">
        <v>72</v>
      </c>
      <c r="G26" s="68">
        <v>4706205078</v>
      </c>
      <c r="H26" s="67" t="s">
        <v>141</v>
      </c>
      <c r="I26" s="67" t="s">
        <v>142</v>
      </c>
      <c r="J26" s="67" t="s">
        <v>143</v>
      </c>
      <c r="K26" s="93" t="s">
        <v>144</v>
      </c>
      <c r="L26" s="69">
        <v>74</v>
      </c>
      <c r="M26" s="69">
        <v>978</v>
      </c>
      <c r="N26" s="70">
        <v>1056</v>
      </c>
      <c r="O26" s="98" t="s">
        <v>236</v>
      </c>
    </row>
    <row r="27" spans="1:15" s="73" customFormat="1">
      <c r="A27" s="73">
        <v>23</v>
      </c>
      <c r="B27" s="66">
        <v>47</v>
      </c>
      <c r="C27" s="67" t="s">
        <v>17</v>
      </c>
      <c r="D27" s="67">
        <v>47460</v>
      </c>
      <c r="E27" s="67" t="s">
        <v>145</v>
      </c>
      <c r="F27" s="67" t="s">
        <v>116</v>
      </c>
      <c r="G27" s="68">
        <v>4706460152</v>
      </c>
      <c r="H27" s="67" t="s">
        <v>146</v>
      </c>
      <c r="I27" s="67" t="s">
        <v>147</v>
      </c>
      <c r="J27" s="67" t="s">
        <v>146</v>
      </c>
      <c r="K27" s="93" t="s">
        <v>148</v>
      </c>
      <c r="L27" s="69">
        <v>38</v>
      </c>
      <c r="M27" s="69">
        <v>3797</v>
      </c>
      <c r="N27" s="70">
        <v>3797</v>
      </c>
      <c r="O27" s="98"/>
    </row>
    <row r="28" spans="1:15" s="73" customFormat="1">
      <c r="A28" s="73">
        <v>24</v>
      </c>
      <c r="B28" s="66">
        <v>47</v>
      </c>
      <c r="C28" s="67" t="s">
        <v>17</v>
      </c>
      <c r="D28" s="67">
        <v>47541</v>
      </c>
      <c r="E28" s="67" t="s">
        <v>149</v>
      </c>
      <c r="F28" s="67" t="s">
        <v>72</v>
      </c>
      <c r="G28" s="68">
        <v>4706541155</v>
      </c>
      <c r="H28" s="67" t="s">
        <v>92</v>
      </c>
      <c r="I28" s="67" t="s">
        <v>150</v>
      </c>
      <c r="J28" s="67" t="s">
        <v>119</v>
      </c>
      <c r="K28" s="93" t="s">
        <v>151</v>
      </c>
      <c r="L28" s="69">
        <v>15</v>
      </c>
      <c r="M28" s="69">
        <v>2070</v>
      </c>
      <c r="N28" s="70">
        <v>2070</v>
      </c>
      <c r="O28" s="98"/>
    </row>
    <row r="29" spans="1:15" s="73" customFormat="1">
      <c r="A29" s="73">
        <v>25</v>
      </c>
      <c r="B29" s="66">
        <v>47</v>
      </c>
      <c r="C29" s="67" t="s">
        <v>17</v>
      </c>
      <c r="D29" s="67">
        <v>47555</v>
      </c>
      <c r="E29" s="67" t="s">
        <v>152</v>
      </c>
      <c r="F29" s="67" t="s">
        <v>116</v>
      </c>
      <c r="G29" s="68">
        <v>4706555197</v>
      </c>
      <c r="H29" s="67" t="s">
        <v>153</v>
      </c>
      <c r="I29" s="67" t="s">
        <v>154</v>
      </c>
      <c r="J29" s="67" t="s">
        <v>155</v>
      </c>
      <c r="K29" s="93" t="s">
        <v>156</v>
      </c>
      <c r="L29" s="69">
        <v>265</v>
      </c>
      <c r="M29" s="69">
        <v>3537</v>
      </c>
      <c r="N29" s="70">
        <v>4695</v>
      </c>
      <c r="O29" s="98" t="s">
        <v>236</v>
      </c>
    </row>
    <row r="30" spans="1:15" s="73" customFormat="1">
      <c r="A30" s="73">
        <v>26</v>
      </c>
      <c r="B30" s="66">
        <v>47</v>
      </c>
      <c r="C30" s="67" t="s">
        <v>17</v>
      </c>
      <c r="D30" s="67">
        <v>47555</v>
      </c>
      <c r="E30" s="67" t="s">
        <v>152</v>
      </c>
      <c r="F30" s="67" t="s">
        <v>116</v>
      </c>
      <c r="G30" s="68">
        <v>4706555203</v>
      </c>
      <c r="H30" s="67" t="s">
        <v>159</v>
      </c>
      <c r="I30" s="67" t="s">
        <v>159</v>
      </c>
      <c r="J30" s="67" t="s">
        <v>160</v>
      </c>
      <c r="K30" s="93" t="s">
        <v>161</v>
      </c>
      <c r="L30" s="69">
        <v>74</v>
      </c>
      <c r="M30" s="69">
        <v>7541</v>
      </c>
      <c r="N30" s="70">
        <v>7541</v>
      </c>
      <c r="O30" s="98"/>
    </row>
    <row r="31" spans="1:15" s="73" customFormat="1">
      <c r="A31" s="73">
        <v>27</v>
      </c>
      <c r="B31" s="66">
        <v>47</v>
      </c>
      <c r="C31" s="67" t="s">
        <v>17</v>
      </c>
      <c r="D31" s="67">
        <v>47660</v>
      </c>
      <c r="E31" s="67" t="s">
        <v>162</v>
      </c>
      <c r="F31" s="67" t="s">
        <v>116</v>
      </c>
      <c r="G31" s="68">
        <v>4706660235</v>
      </c>
      <c r="H31" s="67" t="s">
        <v>92</v>
      </c>
      <c r="I31" s="67" t="s">
        <v>163</v>
      </c>
      <c r="J31" s="67" t="s">
        <v>164</v>
      </c>
      <c r="K31" s="93" t="s">
        <v>165</v>
      </c>
      <c r="L31" s="69">
        <v>22</v>
      </c>
      <c r="M31" s="69">
        <v>1729</v>
      </c>
      <c r="N31" s="70">
        <v>1729</v>
      </c>
      <c r="O31" s="98"/>
    </row>
    <row r="32" spans="1:15" s="73" customFormat="1">
      <c r="A32" s="73">
        <v>28</v>
      </c>
      <c r="B32" s="66">
        <v>47</v>
      </c>
      <c r="C32" s="67" t="s">
        <v>17</v>
      </c>
      <c r="D32" s="67">
        <v>47798</v>
      </c>
      <c r="E32" s="67" t="s">
        <v>166</v>
      </c>
      <c r="F32" s="67" t="s">
        <v>116</v>
      </c>
      <c r="G32" s="68">
        <v>4706798407</v>
      </c>
      <c r="H32" s="67" t="s">
        <v>167</v>
      </c>
      <c r="I32" s="67" t="s">
        <v>168</v>
      </c>
      <c r="J32" s="67" t="s">
        <v>169</v>
      </c>
      <c r="K32" s="93" t="s">
        <v>170</v>
      </c>
      <c r="L32" s="69">
        <v>90</v>
      </c>
      <c r="M32" s="69">
        <v>3515</v>
      </c>
      <c r="N32" s="70">
        <v>3671</v>
      </c>
      <c r="O32" s="98" t="s">
        <v>236</v>
      </c>
    </row>
    <row r="33" spans="1:15" s="73" customFormat="1">
      <c r="A33" s="73">
        <v>29</v>
      </c>
      <c r="B33" s="66">
        <v>47</v>
      </c>
      <c r="C33" s="67" t="s">
        <v>17</v>
      </c>
      <c r="D33" s="67">
        <v>47960</v>
      </c>
      <c r="E33" s="67" t="s">
        <v>171</v>
      </c>
      <c r="F33" s="67" t="s">
        <v>72</v>
      </c>
      <c r="G33" s="68">
        <v>4706960410</v>
      </c>
      <c r="H33" s="67" t="s">
        <v>92</v>
      </c>
      <c r="I33" s="67" t="s">
        <v>172</v>
      </c>
      <c r="J33" s="67" t="s">
        <v>146</v>
      </c>
      <c r="K33" s="93" t="s">
        <v>173</v>
      </c>
      <c r="L33" s="69">
        <v>18</v>
      </c>
      <c r="M33" s="69">
        <v>1539</v>
      </c>
      <c r="N33" s="70">
        <v>1539</v>
      </c>
      <c r="O33" s="98"/>
    </row>
    <row r="34" spans="1:15" s="73" customFormat="1">
      <c r="A34" s="73">
        <v>30</v>
      </c>
      <c r="B34" s="66">
        <v>47</v>
      </c>
      <c r="C34" s="67" t="s">
        <v>17</v>
      </c>
      <c r="D34" s="67">
        <v>47245</v>
      </c>
      <c r="E34" s="67" t="s">
        <v>174</v>
      </c>
      <c r="F34" s="67" t="s">
        <v>19</v>
      </c>
      <c r="G34" s="68">
        <v>4707245090</v>
      </c>
      <c r="H34" s="67" t="s">
        <v>175</v>
      </c>
      <c r="I34" s="67" t="s">
        <v>176</v>
      </c>
      <c r="J34" s="67" t="s">
        <v>177</v>
      </c>
      <c r="K34" s="93" t="s">
        <v>178</v>
      </c>
      <c r="L34" s="69">
        <v>16</v>
      </c>
      <c r="M34" s="69">
        <v>733</v>
      </c>
      <c r="N34" s="70">
        <v>746</v>
      </c>
      <c r="O34" s="98" t="s">
        <v>236</v>
      </c>
    </row>
    <row r="35" spans="1:15" s="73" customFormat="1">
      <c r="A35" s="73">
        <v>31</v>
      </c>
      <c r="B35" s="66">
        <v>47</v>
      </c>
      <c r="C35" s="67" t="s">
        <v>17</v>
      </c>
      <c r="D35" s="67">
        <v>47245</v>
      </c>
      <c r="E35" s="67" t="s">
        <v>174</v>
      </c>
      <c r="F35" s="67" t="s">
        <v>19</v>
      </c>
      <c r="G35" s="68">
        <v>4707245092</v>
      </c>
      <c r="H35" s="67" t="s">
        <v>179</v>
      </c>
      <c r="I35" s="67" t="s">
        <v>180</v>
      </c>
      <c r="J35" s="67" t="s">
        <v>181</v>
      </c>
      <c r="K35" s="93" t="s">
        <v>182</v>
      </c>
      <c r="L35" s="69">
        <v>34</v>
      </c>
      <c r="M35" s="69">
        <v>769</v>
      </c>
      <c r="N35" s="70">
        <v>860</v>
      </c>
      <c r="O35" s="98" t="s">
        <v>236</v>
      </c>
    </row>
    <row r="36" spans="1:15" s="73" customFormat="1">
      <c r="A36" s="73">
        <v>32</v>
      </c>
      <c r="B36" s="66">
        <v>47</v>
      </c>
      <c r="C36" s="67" t="s">
        <v>17</v>
      </c>
      <c r="D36" s="67">
        <v>47245</v>
      </c>
      <c r="E36" s="67" t="s">
        <v>174</v>
      </c>
      <c r="F36" s="67" t="s">
        <v>19</v>
      </c>
      <c r="G36" s="68">
        <v>4707245100</v>
      </c>
      <c r="H36" s="67" t="s">
        <v>183</v>
      </c>
      <c r="I36" s="67" t="s">
        <v>184</v>
      </c>
      <c r="J36" s="67" t="s">
        <v>185</v>
      </c>
      <c r="K36" s="93" t="s">
        <v>186</v>
      </c>
      <c r="L36" s="69">
        <v>217</v>
      </c>
      <c r="M36" s="69">
        <v>16078</v>
      </c>
      <c r="N36" s="70">
        <v>16370</v>
      </c>
      <c r="O36" s="98" t="s">
        <v>236</v>
      </c>
    </row>
    <row r="37" spans="1:15" s="73" customFormat="1">
      <c r="A37" s="73">
        <v>33</v>
      </c>
      <c r="B37" s="66">
        <v>47</v>
      </c>
      <c r="C37" s="67" t="s">
        <v>17</v>
      </c>
      <c r="D37" s="67">
        <v>47318</v>
      </c>
      <c r="E37" s="67" t="s">
        <v>187</v>
      </c>
      <c r="F37" s="67" t="s">
        <v>19</v>
      </c>
      <c r="G37" s="68">
        <v>4707318151</v>
      </c>
      <c r="H37" s="67" t="s">
        <v>188</v>
      </c>
      <c r="I37" s="67" t="s">
        <v>189</v>
      </c>
      <c r="J37" s="67" t="s">
        <v>190</v>
      </c>
      <c r="K37" s="93" t="s">
        <v>191</v>
      </c>
      <c r="L37" s="69">
        <v>181</v>
      </c>
      <c r="M37" s="69">
        <v>6315</v>
      </c>
      <c r="N37" s="70">
        <v>6614</v>
      </c>
      <c r="O37" s="98" t="s">
        <v>236</v>
      </c>
    </row>
    <row r="38" spans="1:15" s="73" customFormat="1">
      <c r="A38" s="73">
        <v>34</v>
      </c>
      <c r="B38" s="66">
        <v>47</v>
      </c>
      <c r="C38" s="67" t="s">
        <v>17</v>
      </c>
      <c r="D38" s="67">
        <v>47545</v>
      </c>
      <c r="E38" s="67" t="s">
        <v>192</v>
      </c>
      <c r="F38" s="67" t="s">
        <v>193</v>
      </c>
      <c r="G38" s="68">
        <v>4708545166</v>
      </c>
      <c r="H38" s="67" t="s">
        <v>194</v>
      </c>
      <c r="I38" s="67" t="s">
        <v>195</v>
      </c>
      <c r="J38" s="67" t="s">
        <v>196</v>
      </c>
      <c r="K38" s="93" t="s">
        <v>197</v>
      </c>
      <c r="L38" s="69">
        <v>34</v>
      </c>
      <c r="M38" s="69">
        <v>3847</v>
      </c>
      <c r="N38" s="70">
        <v>3847</v>
      </c>
      <c r="O38" s="98"/>
    </row>
    <row r="39" spans="1:15" s="73" customFormat="1">
      <c r="A39" s="73">
        <v>35</v>
      </c>
      <c r="B39" s="66">
        <v>47</v>
      </c>
      <c r="C39" s="67" t="s">
        <v>17</v>
      </c>
      <c r="D39" s="67">
        <v>47703</v>
      </c>
      <c r="E39" s="67" t="s">
        <v>198</v>
      </c>
      <c r="F39" s="67" t="s">
        <v>193</v>
      </c>
      <c r="G39" s="68">
        <v>4708703267</v>
      </c>
      <c r="H39" s="67" t="s">
        <v>199</v>
      </c>
      <c r="I39" s="67" t="s">
        <v>200</v>
      </c>
      <c r="J39" s="67" t="s">
        <v>201</v>
      </c>
      <c r="K39" s="93" t="s">
        <v>202</v>
      </c>
      <c r="L39" s="69">
        <v>31</v>
      </c>
      <c r="M39" s="69">
        <v>2765</v>
      </c>
      <c r="N39" s="70">
        <v>2765</v>
      </c>
      <c r="O39" s="98"/>
    </row>
    <row r="40" spans="1:15" s="73" customFormat="1">
      <c r="A40" s="73">
        <v>36</v>
      </c>
      <c r="B40" s="66">
        <v>47</v>
      </c>
      <c r="C40" s="67" t="s">
        <v>17</v>
      </c>
      <c r="D40" s="67">
        <v>47707</v>
      </c>
      <c r="E40" s="67" t="s">
        <v>203</v>
      </c>
      <c r="F40" s="67" t="s">
        <v>193</v>
      </c>
      <c r="G40" s="68">
        <v>4708707267</v>
      </c>
      <c r="H40" s="67" t="s">
        <v>204</v>
      </c>
      <c r="I40" s="67" t="s">
        <v>205</v>
      </c>
      <c r="J40" s="67" t="s">
        <v>206</v>
      </c>
      <c r="K40" s="93" t="s">
        <v>207</v>
      </c>
      <c r="L40" s="69">
        <v>11</v>
      </c>
      <c r="M40" s="69">
        <v>132</v>
      </c>
      <c r="N40" s="70">
        <v>132</v>
      </c>
      <c r="O40" s="98" t="s">
        <v>236</v>
      </c>
    </row>
    <row r="41" spans="1:15" s="73" customFormat="1" ht="15.75" thickBot="1">
      <c r="A41" s="73">
        <v>37</v>
      </c>
      <c r="B41" s="74">
        <v>47</v>
      </c>
      <c r="C41" s="75" t="s">
        <v>17</v>
      </c>
      <c r="D41" s="75">
        <v>47720</v>
      </c>
      <c r="E41" s="75" t="s">
        <v>208</v>
      </c>
      <c r="F41" s="75" t="s">
        <v>193</v>
      </c>
      <c r="G41" s="76">
        <v>4708720285</v>
      </c>
      <c r="H41" s="75" t="s">
        <v>146</v>
      </c>
      <c r="I41" s="75" t="s">
        <v>209</v>
      </c>
      <c r="J41" s="75" t="s">
        <v>210</v>
      </c>
      <c r="K41" s="94" t="s">
        <v>211</v>
      </c>
      <c r="L41" s="77">
        <v>21</v>
      </c>
      <c r="M41" s="77">
        <v>2740</v>
      </c>
      <c r="N41" s="78">
        <v>2740</v>
      </c>
      <c r="O41" s="99"/>
    </row>
    <row r="42" spans="1:15">
      <c r="D42" t="s">
        <v>980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U33"/>
  <sheetViews>
    <sheetView showGridLines="0" zoomScale="90" zoomScaleNormal="90" workbookViewId="0">
      <pane ySplit="3" topLeftCell="A4" activePane="bottomLeft" state="frozen"/>
      <selection activeCell="J1" sqref="J1"/>
      <selection pane="bottomLeft" activeCell="A3" sqref="A3"/>
    </sheetView>
  </sheetViews>
  <sheetFormatPr baseColWidth="10" defaultRowHeight="15" outlineLevelRow="1"/>
  <cols>
    <col min="1" max="1" width="4.42578125" customWidth="1"/>
    <col min="2" max="2" width="6.7109375" customWidth="1"/>
    <col min="3" max="3" width="20" customWidth="1"/>
    <col min="4" max="4" width="13.28515625" customWidth="1"/>
    <col min="5" max="5" width="19.140625" customWidth="1"/>
    <col min="6" max="6" width="23.42578125" customWidth="1"/>
    <col min="7" max="7" width="48.7109375" customWidth="1"/>
    <col min="8" max="8" width="24" customWidth="1"/>
    <col min="9" max="11" width="10" style="57" customWidth="1"/>
    <col min="12" max="12" width="8.7109375" style="57" customWidth="1"/>
    <col min="13" max="18" width="11.5703125" style="57" bestFit="1" customWidth="1"/>
    <col min="19" max="19" width="2.42578125" style="57" customWidth="1"/>
    <col min="20" max="21" width="12.7109375" style="57" bestFit="1" customWidth="1"/>
  </cols>
  <sheetData>
    <row r="1" spans="1:12" ht="7.5" customHeight="1"/>
    <row r="2" spans="1:12">
      <c r="A2" s="101" t="s">
        <v>984</v>
      </c>
    </row>
    <row r="3" spans="1:12" ht="7.5" customHeight="1"/>
    <row r="4" spans="1:12" ht="15.75" thickBot="1"/>
    <row r="5" spans="1:12" ht="60.75" thickBot="1">
      <c r="A5" s="95" t="s">
        <v>978</v>
      </c>
      <c r="B5" s="62" t="s">
        <v>2</v>
      </c>
      <c r="C5" s="62" t="s">
        <v>3</v>
      </c>
      <c r="D5" s="63" t="s">
        <v>5</v>
      </c>
      <c r="E5" s="62" t="s">
        <v>6</v>
      </c>
      <c r="F5" s="62" t="s">
        <v>7</v>
      </c>
      <c r="G5" s="62" t="s">
        <v>8</v>
      </c>
      <c r="H5" s="62" t="s">
        <v>9</v>
      </c>
      <c r="I5" s="64" t="s">
        <v>11</v>
      </c>
      <c r="J5" s="64" t="s">
        <v>12</v>
      </c>
      <c r="K5" s="65" t="s">
        <v>13</v>
      </c>
      <c r="L5"/>
    </row>
    <row r="6" spans="1:12" outlineLevel="1">
      <c r="A6">
        <v>1</v>
      </c>
      <c r="B6" s="67">
        <v>47001</v>
      </c>
      <c r="C6" s="67" t="s">
        <v>29</v>
      </c>
      <c r="D6" s="68">
        <v>4702001336</v>
      </c>
      <c r="E6" s="67" t="s">
        <v>402</v>
      </c>
      <c r="F6" s="67" t="s">
        <v>403</v>
      </c>
      <c r="G6" s="67" t="s">
        <v>404</v>
      </c>
      <c r="H6" s="67" t="s">
        <v>405</v>
      </c>
      <c r="I6" s="69">
        <v>20</v>
      </c>
      <c r="J6" s="69">
        <v>528</v>
      </c>
      <c r="K6" s="70">
        <v>528</v>
      </c>
      <c r="L6"/>
    </row>
    <row r="7" spans="1:12" outlineLevel="1">
      <c r="A7">
        <v>2</v>
      </c>
      <c r="B7" s="67">
        <v>47001</v>
      </c>
      <c r="C7" s="67" t="s">
        <v>29</v>
      </c>
      <c r="D7" s="68">
        <v>4702001351</v>
      </c>
      <c r="E7" s="67" t="s">
        <v>459</v>
      </c>
      <c r="F7" s="67" t="s">
        <v>460</v>
      </c>
      <c r="G7" s="67" t="s">
        <v>461</v>
      </c>
      <c r="H7" s="67" t="s">
        <v>462</v>
      </c>
      <c r="I7" s="69">
        <v>24</v>
      </c>
      <c r="J7" s="69">
        <v>295</v>
      </c>
      <c r="K7" s="70">
        <v>386</v>
      </c>
      <c r="L7"/>
    </row>
    <row r="8" spans="1:12" s="57" customFormat="1" outlineLevel="1">
      <c r="A8">
        <v>3</v>
      </c>
      <c r="B8" s="67">
        <v>47001</v>
      </c>
      <c r="C8" s="67" t="s">
        <v>29</v>
      </c>
      <c r="D8" s="68">
        <v>4702001357</v>
      </c>
      <c r="E8" s="67" t="s">
        <v>483</v>
      </c>
      <c r="F8" s="67" t="s">
        <v>484</v>
      </c>
      <c r="G8" s="67" t="s">
        <v>485</v>
      </c>
      <c r="H8" s="67" t="s">
        <v>486</v>
      </c>
      <c r="I8" s="69">
        <v>20</v>
      </c>
      <c r="J8" s="69">
        <v>246</v>
      </c>
      <c r="K8" s="70">
        <v>324</v>
      </c>
      <c r="L8"/>
    </row>
    <row r="9" spans="1:12" s="57" customFormat="1" outlineLevel="1" collapsed="1">
      <c r="A9">
        <v>4</v>
      </c>
      <c r="B9" s="67">
        <v>47189</v>
      </c>
      <c r="C9" s="67" t="s">
        <v>50</v>
      </c>
      <c r="D9" s="68">
        <v>4704189044</v>
      </c>
      <c r="E9" s="67" t="s">
        <v>515</v>
      </c>
      <c r="F9" s="67" t="s">
        <v>516</v>
      </c>
      <c r="G9" s="67" t="s">
        <v>517</v>
      </c>
      <c r="H9" s="67" t="s">
        <v>518</v>
      </c>
      <c r="I9" s="69">
        <v>23</v>
      </c>
      <c r="J9" s="69">
        <v>281</v>
      </c>
      <c r="K9" s="70">
        <v>346</v>
      </c>
      <c r="L9"/>
    </row>
    <row r="10" spans="1:12" s="57" customFormat="1" outlineLevel="1" collapsed="1">
      <c r="A10">
        <v>5</v>
      </c>
      <c r="B10" s="67">
        <v>47189</v>
      </c>
      <c r="C10" s="67" t="s">
        <v>50</v>
      </c>
      <c r="D10" s="68">
        <v>4704189075</v>
      </c>
      <c r="E10" s="67" t="s">
        <v>599</v>
      </c>
      <c r="F10" s="67" t="s">
        <v>600</v>
      </c>
      <c r="G10" s="67" t="s">
        <v>601</v>
      </c>
      <c r="H10" s="67" t="s">
        <v>602</v>
      </c>
      <c r="I10" s="69">
        <v>12</v>
      </c>
      <c r="J10" s="69">
        <v>432</v>
      </c>
      <c r="K10" s="70">
        <v>432</v>
      </c>
      <c r="L10"/>
    </row>
    <row r="11" spans="1:12" s="57" customFormat="1" outlineLevel="1" collapsed="1">
      <c r="A11">
        <v>6</v>
      </c>
      <c r="B11" s="67">
        <v>47570</v>
      </c>
      <c r="C11" s="67" t="s">
        <v>60</v>
      </c>
      <c r="D11" s="68">
        <v>4704570222</v>
      </c>
      <c r="E11" s="67" t="s">
        <v>610</v>
      </c>
      <c r="F11" s="67" t="s">
        <v>611</v>
      </c>
      <c r="G11" s="67" t="s">
        <v>612</v>
      </c>
      <c r="H11" s="67" t="s">
        <v>613</v>
      </c>
      <c r="I11" s="69">
        <v>19</v>
      </c>
      <c r="J11" s="69">
        <v>228</v>
      </c>
      <c r="K11" s="70">
        <v>228</v>
      </c>
      <c r="L11"/>
    </row>
    <row r="12" spans="1:12" s="57" customFormat="1" outlineLevel="1" collapsed="1">
      <c r="A12">
        <v>7</v>
      </c>
      <c r="B12" s="67">
        <v>47605</v>
      </c>
      <c r="C12" s="67" t="s">
        <v>66</v>
      </c>
      <c r="D12" s="68">
        <v>4704605232</v>
      </c>
      <c r="E12" s="67" t="s">
        <v>634</v>
      </c>
      <c r="F12" s="67" t="s">
        <v>635</v>
      </c>
      <c r="G12" s="67" t="s">
        <v>636</v>
      </c>
      <c r="H12" s="67" t="s">
        <v>637</v>
      </c>
      <c r="I12" s="69">
        <v>17</v>
      </c>
      <c r="J12" s="69">
        <v>204</v>
      </c>
      <c r="K12" s="70">
        <v>204</v>
      </c>
      <c r="L12"/>
    </row>
    <row r="13" spans="1:12" s="57" customFormat="1" outlineLevel="1" collapsed="1">
      <c r="A13">
        <v>8</v>
      </c>
      <c r="B13" s="67">
        <v>47745</v>
      </c>
      <c r="C13" s="67" t="s">
        <v>77</v>
      </c>
      <c r="D13" s="68">
        <v>4704745395</v>
      </c>
      <c r="E13" s="67" t="s">
        <v>653</v>
      </c>
      <c r="F13" s="67" t="s">
        <v>654</v>
      </c>
      <c r="G13" s="67" t="s">
        <v>655</v>
      </c>
      <c r="H13" s="67" t="s">
        <v>656</v>
      </c>
      <c r="I13" s="69">
        <v>24</v>
      </c>
      <c r="J13" s="69">
        <v>288</v>
      </c>
      <c r="K13" s="70">
        <v>288</v>
      </c>
      <c r="L13"/>
    </row>
    <row r="14" spans="1:12" s="57" customFormat="1" outlineLevel="1" collapsed="1">
      <c r="A14">
        <v>9</v>
      </c>
      <c r="B14" s="67">
        <v>47745</v>
      </c>
      <c r="C14" s="67" t="s">
        <v>77</v>
      </c>
      <c r="D14" s="68">
        <v>4704745402</v>
      </c>
      <c r="E14" s="67" t="s">
        <v>673</v>
      </c>
      <c r="F14" s="67" t="s">
        <v>674</v>
      </c>
      <c r="G14" s="67" t="s">
        <v>675</v>
      </c>
      <c r="H14" s="67" t="s">
        <v>676</v>
      </c>
      <c r="I14" s="69">
        <v>21</v>
      </c>
      <c r="J14" s="69">
        <v>252</v>
      </c>
      <c r="K14" s="70">
        <v>252</v>
      </c>
      <c r="L14"/>
    </row>
    <row r="15" spans="1:12" s="57" customFormat="1" outlineLevel="1" collapsed="1">
      <c r="A15">
        <v>10</v>
      </c>
      <c r="B15" s="67">
        <v>47980</v>
      </c>
      <c r="C15" s="67" t="s">
        <v>82</v>
      </c>
      <c r="D15" s="68">
        <v>4704980418</v>
      </c>
      <c r="E15" s="67" t="s">
        <v>685</v>
      </c>
      <c r="F15" s="67" t="s">
        <v>686</v>
      </c>
      <c r="G15" s="67" t="s">
        <v>687</v>
      </c>
      <c r="H15" s="67" t="s">
        <v>688</v>
      </c>
      <c r="I15" s="69">
        <v>12</v>
      </c>
      <c r="J15" s="69">
        <v>432</v>
      </c>
      <c r="K15" s="70">
        <v>432</v>
      </c>
      <c r="L15"/>
    </row>
    <row r="16" spans="1:12" s="57" customFormat="1" outlineLevel="1">
      <c r="A16">
        <v>11</v>
      </c>
      <c r="B16" s="67">
        <v>47980</v>
      </c>
      <c r="C16" s="67" t="s">
        <v>82</v>
      </c>
      <c r="D16" s="68">
        <v>4704980430</v>
      </c>
      <c r="E16" s="67" t="s">
        <v>725</v>
      </c>
      <c r="F16" s="67" t="s">
        <v>726</v>
      </c>
      <c r="G16" s="67" t="s">
        <v>727</v>
      </c>
      <c r="H16" s="67" t="s">
        <v>728</v>
      </c>
      <c r="I16" s="69">
        <v>16</v>
      </c>
      <c r="J16" s="69">
        <v>192</v>
      </c>
      <c r="K16" s="70">
        <v>192</v>
      </c>
      <c r="L16"/>
    </row>
    <row r="17" spans="1:12" s="57" customFormat="1" outlineLevel="1">
      <c r="A17">
        <v>12</v>
      </c>
      <c r="B17" s="67">
        <v>47258</v>
      </c>
      <c r="C17" s="67" t="s">
        <v>91</v>
      </c>
      <c r="D17" s="68">
        <v>4705258171</v>
      </c>
      <c r="E17" s="67" t="s">
        <v>777</v>
      </c>
      <c r="F17" s="67" t="s">
        <v>778</v>
      </c>
      <c r="G17" s="67" t="s">
        <v>779</v>
      </c>
      <c r="H17" s="67" t="s">
        <v>101</v>
      </c>
      <c r="I17" s="69">
        <v>76</v>
      </c>
      <c r="J17" s="69">
        <v>1033</v>
      </c>
      <c r="K17" s="70">
        <v>1241</v>
      </c>
      <c r="L17"/>
    </row>
    <row r="18" spans="1:12" s="57" customFormat="1" outlineLevel="1" collapsed="1">
      <c r="A18">
        <v>13</v>
      </c>
      <c r="B18" s="67">
        <v>47268</v>
      </c>
      <c r="C18" s="67" t="s">
        <v>96</v>
      </c>
      <c r="D18" s="68">
        <v>4705268106</v>
      </c>
      <c r="E18" s="67" t="s">
        <v>780</v>
      </c>
      <c r="F18" s="67" t="s">
        <v>781</v>
      </c>
      <c r="G18" s="67" t="s">
        <v>782</v>
      </c>
      <c r="H18" s="67" t="s">
        <v>783</v>
      </c>
      <c r="I18" s="69">
        <v>19</v>
      </c>
      <c r="J18" s="69">
        <v>235</v>
      </c>
      <c r="K18" s="70">
        <v>326</v>
      </c>
      <c r="L18"/>
    </row>
    <row r="19" spans="1:12" s="57" customFormat="1" outlineLevel="1" collapsed="1">
      <c r="A19">
        <v>14</v>
      </c>
      <c r="B19" s="67">
        <v>47288</v>
      </c>
      <c r="C19" s="67" t="s">
        <v>102</v>
      </c>
      <c r="D19" s="68">
        <v>4705288115</v>
      </c>
      <c r="E19" s="67" t="s">
        <v>800</v>
      </c>
      <c r="F19" s="67" t="s">
        <v>801</v>
      </c>
      <c r="G19" s="67" t="s">
        <v>802</v>
      </c>
      <c r="H19" s="67" t="s">
        <v>803</v>
      </c>
      <c r="I19" s="69">
        <v>22</v>
      </c>
      <c r="J19" s="69">
        <v>273</v>
      </c>
      <c r="K19" s="70">
        <v>390</v>
      </c>
      <c r="L19"/>
    </row>
    <row r="20" spans="1:12" s="57" customFormat="1" outlineLevel="1" collapsed="1">
      <c r="A20">
        <v>15</v>
      </c>
      <c r="B20" s="67">
        <v>47288</v>
      </c>
      <c r="C20" s="67" t="s">
        <v>102</v>
      </c>
      <c r="D20" s="68">
        <v>4705288125</v>
      </c>
      <c r="E20" s="67" t="s">
        <v>829</v>
      </c>
      <c r="F20" s="67" t="s">
        <v>830</v>
      </c>
      <c r="G20" s="67" t="s">
        <v>831</v>
      </c>
      <c r="H20" s="67" t="s">
        <v>101</v>
      </c>
      <c r="I20" s="69">
        <v>20</v>
      </c>
      <c r="J20" s="69">
        <v>247</v>
      </c>
      <c r="K20" s="70">
        <v>338</v>
      </c>
      <c r="L20"/>
    </row>
    <row r="21" spans="1:12" s="57" customFormat="1" outlineLevel="1" collapsed="1">
      <c r="A21">
        <v>16</v>
      </c>
      <c r="B21" s="67">
        <v>47551</v>
      </c>
      <c r="C21" s="67" t="s">
        <v>108</v>
      </c>
      <c r="D21" s="68">
        <v>4705551175</v>
      </c>
      <c r="E21" s="67" t="s">
        <v>843</v>
      </c>
      <c r="F21" s="67" t="s">
        <v>844</v>
      </c>
      <c r="G21" s="67" t="s">
        <v>845</v>
      </c>
      <c r="H21" s="67" t="s">
        <v>101</v>
      </c>
      <c r="I21" s="69">
        <v>9</v>
      </c>
      <c r="J21" s="69">
        <v>158</v>
      </c>
      <c r="K21" s="70">
        <v>158</v>
      </c>
      <c r="L21"/>
    </row>
    <row r="22" spans="1:12" s="57" customFormat="1" outlineLevel="1" collapsed="1">
      <c r="A22">
        <v>17</v>
      </c>
      <c r="B22" s="67">
        <v>47551</v>
      </c>
      <c r="C22" s="67" t="s">
        <v>108</v>
      </c>
      <c r="D22" s="68">
        <v>4705551185</v>
      </c>
      <c r="E22" s="67" t="s">
        <v>862</v>
      </c>
      <c r="F22" s="67" t="s">
        <v>863</v>
      </c>
      <c r="G22" s="67" t="s">
        <v>864</v>
      </c>
      <c r="H22" s="67" t="s">
        <v>101</v>
      </c>
      <c r="I22" s="69">
        <v>11</v>
      </c>
      <c r="J22" s="69">
        <v>332</v>
      </c>
      <c r="K22" s="70">
        <v>332</v>
      </c>
      <c r="L22"/>
    </row>
    <row r="23" spans="1:12" s="57" customFormat="1" outlineLevel="1" collapsed="1">
      <c r="A23">
        <v>18</v>
      </c>
      <c r="B23" s="67">
        <v>47161</v>
      </c>
      <c r="C23" s="67" t="s">
        <v>125</v>
      </c>
      <c r="D23" s="68">
        <v>4706161027</v>
      </c>
      <c r="E23" s="67" t="s">
        <v>868</v>
      </c>
      <c r="F23" s="67" t="s">
        <v>869</v>
      </c>
      <c r="G23" s="67" t="s">
        <v>870</v>
      </c>
      <c r="H23" s="67" t="s">
        <v>871</v>
      </c>
      <c r="I23" s="69">
        <v>57</v>
      </c>
      <c r="J23" s="69">
        <v>930</v>
      </c>
      <c r="K23" s="70">
        <v>1134</v>
      </c>
      <c r="L23"/>
    </row>
    <row r="24" spans="1:12" s="57" customFormat="1" outlineLevel="1" collapsed="1">
      <c r="A24">
        <v>19</v>
      </c>
      <c r="B24" s="67">
        <v>47460</v>
      </c>
      <c r="C24" s="67" t="s">
        <v>145</v>
      </c>
      <c r="D24" s="68">
        <v>4706460153</v>
      </c>
      <c r="E24" s="67" t="s">
        <v>872</v>
      </c>
      <c r="F24" s="67" t="s">
        <v>872</v>
      </c>
      <c r="G24" s="67" t="s">
        <v>873</v>
      </c>
      <c r="H24" s="67" t="s">
        <v>874</v>
      </c>
      <c r="I24" s="69">
        <v>11</v>
      </c>
      <c r="J24" s="69">
        <v>169</v>
      </c>
      <c r="K24" s="70">
        <v>182</v>
      </c>
      <c r="L24"/>
    </row>
    <row r="25" spans="1:12" s="57" customFormat="1" outlineLevel="1" collapsed="1">
      <c r="A25">
        <v>20</v>
      </c>
      <c r="B25" s="67">
        <v>47541</v>
      </c>
      <c r="C25" s="67" t="s">
        <v>149</v>
      </c>
      <c r="D25" s="68">
        <v>4706541160</v>
      </c>
      <c r="E25" s="67" t="s">
        <v>875</v>
      </c>
      <c r="F25" s="67" t="s">
        <v>876</v>
      </c>
      <c r="G25" s="67" t="s">
        <v>119</v>
      </c>
      <c r="H25" s="67" t="s">
        <v>877</v>
      </c>
      <c r="I25" s="69">
        <v>62</v>
      </c>
      <c r="J25" s="69">
        <v>752</v>
      </c>
      <c r="K25" s="70">
        <v>856</v>
      </c>
      <c r="L25"/>
    </row>
    <row r="26" spans="1:12" s="57" customFormat="1" outlineLevel="1">
      <c r="A26">
        <v>21</v>
      </c>
      <c r="B26" s="67">
        <v>47960</v>
      </c>
      <c r="C26" s="67" t="s">
        <v>171</v>
      </c>
      <c r="D26" s="68">
        <v>4706960409</v>
      </c>
      <c r="E26" s="67" t="s">
        <v>882</v>
      </c>
      <c r="F26" s="67" t="s">
        <v>883</v>
      </c>
      <c r="G26" s="67" t="s">
        <v>884</v>
      </c>
      <c r="H26" s="67" t="s">
        <v>101</v>
      </c>
      <c r="I26" s="69">
        <v>40</v>
      </c>
      <c r="J26" s="69">
        <v>490</v>
      </c>
      <c r="K26" s="70">
        <v>620</v>
      </c>
      <c r="L26"/>
    </row>
    <row r="27" spans="1:12" s="57" customFormat="1" outlineLevel="1">
      <c r="A27">
        <v>22</v>
      </c>
      <c r="B27" s="67">
        <v>47245</v>
      </c>
      <c r="C27" s="67" t="s">
        <v>174</v>
      </c>
      <c r="D27" s="68">
        <v>4707245084</v>
      </c>
      <c r="E27" s="67" t="s">
        <v>889</v>
      </c>
      <c r="F27" s="67" t="s">
        <v>890</v>
      </c>
      <c r="G27" s="67" t="s">
        <v>891</v>
      </c>
      <c r="H27" s="67" t="s">
        <v>892</v>
      </c>
      <c r="I27" s="69">
        <v>20</v>
      </c>
      <c r="J27" s="69">
        <v>250</v>
      </c>
      <c r="K27" s="70">
        <v>380</v>
      </c>
      <c r="L27"/>
    </row>
    <row r="28" spans="1:12" s="57" customFormat="1" outlineLevel="1">
      <c r="A28">
        <v>23</v>
      </c>
      <c r="B28" s="67">
        <v>47318</v>
      </c>
      <c r="C28" s="67" t="s">
        <v>187</v>
      </c>
      <c r="D28" s="68">
        <v>47073180001</v>
      </c>
      <c r="E28" s="67" t="s">
        <v>913</v>
      </c>
      <c r="F28" s="67" t="s">
        <v>914</v>
      </c>
      <c r="G28" s="67" t="s">
        <v>915</v>
      </c>
      <c r="H28" s="67" t="s">
        <v>916</v>
      </c>
      <c r="I28" s="69">
        <v>35</v>
      </c>
      <c r="J28" s="69">
        <v>428</v>
      </c>
      <c r="K28" s="70">
        <v>532</v>
      </c>
      <c r="L28"/>
    </row>
    <row r="29" spans="1:12" s="57" customFormat="1" outlineLevel="1">
      <c r="A29">
        <v>24</v>
      </c>
      <c r="B29" s="67">
        <v>47545</v>
      </c>
      <c r="C29" s="67" t="s">
        <v>192</v>
      </c>
      <c r="D29" s="68">
        <v>4708545164</v>
      </c>
      <c r="E29" s="67" t="s">
        <v>932</v>
      </c>
      <c r="F29" s="67" t="s">
        <v>933</v>
      </c>
      <c r="G29" s="67" t="s">
        <v>934</v>
      </c>
      <c r="H29" s="67" t="s">
        <v>165</v>
      </c>
      <c r="I29" s="69">
        <v>23</v>
      </c>
      <c r="J29" s="69">
        <v>344</v>
      </c>
      <c r="K29" s="70">
        <v>448</v>
      </c>
      <c r="L29"/>
    </row>
    <row r="30" spans="1:12" s="57" customFormat="1" outlineLevel="1">
      <c r="A30">
        <v>25</v>
      </c>
      <c r="B30" s="67">
        <v>47703</v>
      </c>
      <c r="C30" s="67" t="s">
        <v>198</v>
      </c>
      <c r="D30" s="68">
        <v>4708545167</v>
      </c>
      <c r="E30" s="67" t="s">
        <v>939</v>
      </c>
      <c r="F30" s="67" t="s">
        <v>940</v>
      </c>
      <c r="G30" s="67" t="s">
        <v>941</v>
      </c>
      <c r="H30" s="67" t="s">
        <v>942</v>
      </c>
      <c r="I30" s="69">
        <v>10</v>
      </c>
      <c r="J30" s="69">
        <v>122</v>
      </c>
      <c r="K30" s="70">
        <v>148</v>
      </c>
      <c r="L30"/>
    </row>
    <row r="31" spans="1:12" s="57" customFormat="1" outlineLevel="1">
      <c r="A31">
        <v>26</v>
      </c>
      <c r="B31" s="67">
        <v>47707</v>
      </c>
      <c r="C31" s="67" t="s">
        <v>203</v>
      </c>
      <c r="D31" s="68">
        <v>4708707270</v>
      </c>
      <c r="E31" s="67" t="s">
        <v>962</v>
      </c>
      <c r="F31" s="67" t="s">
        <v>963</v>
      </c>
      <c r="G31" s="67" t="s">
        <v>964</v>
      </c>
      <c r="H31" s="67" t="s">
        <v>965</v>
      </c>
      <c r="I31" s="69">
        <v>18</v>
      </c>
      <c r="J31" s="69">
        <v>320</v>
      </c>
      <c r="K31" s="70">
        <v>502</v>
      </c>
      <c r="L31"/>
    </row>
    <row r="32" spans="1:12" s="57" customFormat="1" ht="15.75" thickBot="1">
      <c r="A32"/>
      <c r="B32" s="75"/>
      <c r="C32" s="75"/>
      <c r="D32" s="76"/>
      <c r="E32" s="75"/>
      <c r="F32" s="75"/>
      <c r="G32" s="75"/>
      <c r="H32" s="75"/>
      <c r="I32" s="77"/>
      <c r="J32" s="77"/>
      <c r="K32" s="78"/>
      <c r="L32"/>
    </row>
    <row r="33" spans="2:2">
      <c r="B33" s="102" t="s">
        <v>982</v>
      </c>
    </row>
  </sheetData>
  <autoFilter ref="B5:K31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N43"/>
  <sheetViews>
    <sheetView showGridLines="0" zoomScaleNormal="100" workbookViewId="0">
      <pane ySplit="4" topLeftCell="A5" activePane="bottomLeft" state="frozen"/>
      <selection activeCell="J1" sqref="J1"/>
      <selection pane="bottomLeft" activeCell="A3" sqref="A3"/>
    </sheetView>
  </sheetViews>
  <sheetFormatPr baseColWidth="10" defaultRowHeight="15"/>
  <cols>
    <col min="1" max="1" width="4.42578125" customWidth="1"/>
    <col min="2" max="2" width="6.7109375" customWidth="1"/>
    <col min="3" max="3" width="20" customWidth="1"/>
    <col min="4" max="4" width="13.28515625" customWidth="1"/>
    <col min="5" max="5" width="19.140625" customWidth="1"/>
    <col min="6" max="11" width="11.5703125" style="57" bestFit="1" customWidth="1"/>
    <col min="12" max="12" width="2.42578125" style="57" customWidth="1"/>
    <col min="13" max="14" width="12.7109375" style="57" bestFit="1" customWidth="1"/>
  </cols>
  <sheetData>
    <row r="1" spans="1:14" ht="7.5" customHeight="1"/>
    <row r="2" spans="1:14">
      <c r="A2" s="101" t="s">
        <v>983</v>
      </c>
    </row>
    <row r="3" spans="1:14" ht="7.5" customHeight="1" thickBot="1"/>
    <row r="4" spans="1:14" ht="60.75" thickBot="1">
      <c r="A4" s="95" t="s">
        <v>978</v>
      </c>
      <c r="B4" s="62" t="s">
        <v>2</v>
      </c>
      <c r="C4" s="62" t="s">
        <v>3</v>
      </c>
      <c r="D4" s="63" t="s">
        <v>5</v>
      </c>
      <c r="E4" s="62" t="s">
        <v>6</v>
      </c>
      <c r="F4" s="19" t="s">
        <v>224</v>
      </c>
      <c r="G4" s="21" t="s">
        <v>218</v>
      </c>
      <c r="H4" s="50" t="s">
        <v>225</v>
      </c>
      <c r="I4" s="51" t="s">
        <v>219</v>
      </c>
      <c r="J4" s="53" t="s">
        <v>226</v>
      </c>
      <c r="K4" s="54" t="s">
        <v>220</v>
      </c>
      <c r="M4" s="55" t="s">
        <v>232</v>
      </c>
      <c r="N4" s="52" t="s">
        <v>231</v>
      </c>
    </row>
    <row r="5" spans="1:14" s="73" customFormat="1">
      <c r="A5" s="73">
        <v>1</v>
      </c>
      <c r="B5" s="67">
        <v>47692</v>
      </c>
      <c r="C5" s="67" t="s">
        <v>18</v>
      </c>
      <c r="D5" s="68">
        <v>47692</v>
      </c>
      <c r="E5" s="67" t="s">
        <v>20</v>
      </c>
      <c r="F5" s="72">
        <v>1475</v>
      </c>
      <c r="G5" s="70">
        <v>1327.5</v>
      </c>
      <c r="H5" s="69">
        <v>2650</v>
      </c>
      <c r="I5" s="70">
        <v>2385</v>
      </c>
      <c r="J5" s="69">
        <v>2250</v>
      </c>
      <c r="K5" s="70">
        <v>2025</v>
      </c>
      <c r="L5" s="71"/>
      <c r="M5" s="72">
        <f>+J5+H5+F5</f>
        <v>6375</v>
      </c>
      <c r="N5" s="70">
        <f>+K5+I5+G5</f>
        <v>5737.5</v>
      </c>
    </row>
    <row r="6" spans="1:14" s="73" customFormat="1">
      <c r="A6" s="73">
        <v>2</v>
      </c>
      <c r="B6" s="67">
        <v>47001</v>
      </c>
      <c r="C6" s="67" t="s">
        <v>29</v>
      </c>
      <c r="D6" s="68">
        <v>4701001284</v>
      </c>
      <c r="E6" s="67" t="s">
        <v>31</v>
      </c>
      <c r="F6" s="72">
        <v>6175</v>
      </c>
      <c r="G6" s="70">
        <v>5557.5</v>
      </c>
      <c r="H6" s="69">
        <v>5225</v>
      </c>
      <c r="I6" s="70">
        <v>4702.5</v>
      </c>
      <c r="J6" s="69">
        <v>3100</v>
      </c>
      <c r="K6" s="70">
        <v>2790</v>
      </c>
      <c r="L6" s="71"/>
      <c r="M6" s="72">
        <f t="shared" ref="M6:N41" si="0">+J6+H6+F6</f>
        <v>14500</v>
      </c>
      <c r="N6" s="70">
        <f t="shared" si="0"/>
        <v>13050</v>
      </c>
    </row>
    <row r="7" spans="1:14" s="73" customFormat="1">
      <c r="A7" s="73">
        <v>3</v>
      </c>
      <c r="B7" s="67">
        <v>47001</v>
      </c>
      <c r="C7" s="67" t="s">
        <v>29</v>
      </c>
      <c r="D7" s="68">
        <v>4701001297</v>
      </c>
      <c r="E7" s="67" t="s">
        <v>40</v>
      </c>
      <c r="F7" s="72">
        <v>100</v>
      </c>
      <c r="G7" s="70">
        <v>90</v>
      </c>
      <c r="H7" s="69">
        <v>225</v>
      </c>
      <c r="I7" s="70">
        <v>202.5</v>
      </c>
      <c r="J7" s="69">
        <v>800</v>
      </c>
      <c r="K7" s="70">
        <v>720</v>
      </c>
      <c r="L7" s="71"/>
      <c r="M7" s="72">
        <f t="shared" si="0"/>
        <v>1125</v>
      </c>
      <c r="N7" s="70">
        <f t="shared" si="0"/>
        <v>1012.5</v>
      </c>
    </row>
    <row r="8" spans="1:14" s="73" customFormat="1">
      <c r="A8" s="73">
        <v>4</v>
      </c>
      <c r="B8" s="67">
        <v>47001</v>
      </c>
      <c r="C8" s="67" t="s">
        <v>29</v>
      </c>
      <c r="D8" s="68">
        <v>4701001310</v>
      </c>
      <c r="E8" s="67" t="s">
        <v>45</v>
      </c>
      <c r="F8" s="72">
        <v>75</v>
      </c>
      <c r="G8" s="70">
        <v>67.5</v>
      </c>
      <c r="H8" s="69">
        <v>150</v>
      </c>
      <c r="I8" s="70">
        <v>135</v>
      </c>
      <c r="J8" s="69">
        <v>125</v>
      </c>
      <c r="K8" s="70">
        <v>112.5</v>
      </c>
      <c r="L8" s="71"/>
      <c r="M8" s="72">
        <f t="shared" si="0"/>
        <v>350</v>
      </c>
      <c r="N8" s="70">
        <f t="shared" si="0"/>
        <v>315</v>
      </c>
    </row>
    <row r="9" spans="1:14" s="73" customFormat="1">
      <c r="A9" s="73">
        <v>5</v>
      </c>
      <c r="B9" s="67">
        <v>47189</v>
      </c>
      <c r="C9" s="67" t="s">
        <v>50</v>
      </c>
      <c r="D9" s="68">
        <v>4704189038</v>
      </c>
      <c r="E9" s="67" t="s">
        <v>52</v>
      </c>
      <c r="F9" s="72">
        <v>50</v>
      </c>
      <c r="G9" s="70">
        <v>45</v>
      </c>
      <c r="H9" s="69">
        <v>25</v>
      </c>
      <c r="I9" s="70">
        <v>22.5</v>
      </c>
      <c r="J9" s="69">
        <v>25</v>
      </c>
      <c r="K9" s="70">
        <v>22.5</v>
      </c>
      <c r="L9" s="71"/>
      <c r="M9" s="72">
        <f t="shared" si="0"/>
        <v>100</v>
      </c>
      <c r="N9" s="70">
        <f t="shared" si="0"/>
        <v>90</v>
      </c>
    </row>
    <row r="10" spans="1:14" s="73" customFormat="1">
      <c r="A10" s="73">
        <v>6</v>
      </c>
      <c r="B10" s="67">
        <v>47189</v>
      </c>
      <c r="C10" s="67" t="s">
        <v>50</v>
      </c>
      <c r="D10" s="68">
        <v>4704189081</v>
      </c>
      <c r="E10" s="67" t="s">
        <v>56</v>
      </c>
      <c r="F10" s="72">
        <v>3075</v>
      </c>
      <c r="G10" s="70">
        <v>2767.5</v>
      </c>
      <c r="H10" s="69">
        <v>2600</v>
      </c>
      <c r="I10" s="70">
        <v>2340</v>
      </c>
      <c r="J10" s="69">
        <v>1525</v>
      </c>
      <c r="K10" s="70">
        <v>1372.5</v>
      </c>
      <c r="L10" s="71"/>
      <c r="M10" s="72">
        <f t="shared" si="0"/>
        <v>7200</v>
      </c>
      <c r="N10" s="70">
        <f t="shared" si="0"/>
        <v>6480</v>
      </c>
    </row>
    <row r="11" spans="1:14" s="73" customFormat="1">
      <c r="A11" s="73">
        <v>7</v>
      </c>
      <c r="B11" s="67">
        <v>47570</v>
      </c>
      <c r="C11" s="67" t="s">
        <v>60</v>
      </c>
      <c r="D11" s="68">
        <v>4704570218</v>
      </c>
      <c r="E11" s="67" t="s">
        <v>61</v>
      </c>
      <c r="F11" s="72">
        <v>975</v>
      </c>
      <c r="G11" s="70">
        <v>877.5</v>
      </c>
      <c r="H11" s="69">
        <v>825</v>
      </c>
      <c r="I11" s="70">
        <v>742.5</v>
      </c>
      <c r="J11" s="69">
        <v>500</v>
      </c>
      <c r="K11" s="70">
        <v>450</v>
      </c>
      <c r="L11" s="71"/>
      <c r="M11" s="72">
        <f t="shared" si="0"/>
        <v>2300</v>
      </c>
      <c r="N11" s="70">
        <f t="shared" si="0"/>
        <v>2070</v>
      </c>
    </row>
    <row r="12" spans="1:14" s="73" customFormat="1">
      <c r="A12" s="73">
        <v>8</v>
      </c>
      <c r="B12" s="67">
        <v>47605</v>
      </c>
      <c r="C12" s="67" t="s">
        <v>66</v>
      </c>
      <c r="D12" s="68">
        <v>4704605230</v>
      </c>
      <c r="E12" s="67" t="s">
        <v>67</v>
      </c>
      <c r="F12" s="72">
        <v>450</v>
      </c>
      <c r="G12" s="70">
        <v>405</v>
      </c>
      <c r="H12" s="69">
        <v>375</v>
      </c>
      <c r="I12" s="70">
        <v>337.5</v>
      </c>
      <c r="J12" s="69">
        <v>225</v>
      </c>
      <c r="K12" s="70">
        <v>202.5</v>
      </c>
      <c r="L12" s="71"/>
      <c r="M12" s="72">
        <f t="shared" si="0"/>
        <v>1050</v>
      </c>
      <c r="N12" s="70">
        <f t="shared" si="0"/>
        <v>945</v>
      </c>
    </row>
    <row r="13" spans="1:14" s="73" customFormat="1">
      <c r="A13" s="73">
        <v>9</v>
      </c>
      <c r="B13" s="67">
        <v>47675</v>
      </c>
      <c r="C13" s="67" t="s">
        <v>71</v>
      </c>
      <c r="D13" s="68">
        <v>4704675241</v>
      </c>
      <c r="E13" s="67" t="s">
        <v>73</v>
      </c>
      <c r="F13" s="72">
        <v>350</v>
      </c>
      <c r="G13" s="70">
        <v>315</v>
      </c>
      <c r="H13" s="69">
        <v>300</v>
      </c>
      <c r="I13" s="70">
        <v>270</v>
      </c>
      <c r="J13" s="69">
        <v>175</v>
      </c>
      <c r="K13" s="70">
        <v>157.5</v>
      </c>
      <c r="L13" s="71"/>
      <c r="M13" s="72">
        <f t="shared" si="0"/>
        <v>825</v>
      </c>
      <c r="N13" s="70">
        <f t="shared" si="0"/>
        <v>742.5</v>
      </c>
    </row>
    <row r="14" spans="1:14" s="73" customFormat="1">
      <c r="A14" s="73">
        <v>10</v>
      </c>
      <c r="B14" s="67">
        <v>47745</v>
      </c>
      <c r="C14" s="67" t="s">
        <v>77</v>
      </c>
      <c r="D14" s="68">
        <v>4704745399</v>
      </c>
      <c r="E14" s="67" t="s">
        <v>78</v>
      </c>
      <c r="F14" s="72">
        <v>650</v>
      </c>
      <c r="G14" s="70">
        <v>585</v>
      </c>
      <c r="H14" s="69">
        <v>550</v>
      </c>
      <c r="I14" s="70">
        <v>495</v>
      </c>
      <c r="J14" s="69">
        <v>300</v>
      </c>
      <c r="K14" s="70">
        <v>270</v>
      </c>
      <c r="L14" s="71"/>
      <c r="M14" s="72">
        <f t="shared" si="0"/>
        <v>1500</v>
      </c>
      <c r="N14" s="70">
        <f t="shared" si="0"/>
        <v>1350</v>
      </c>
    </row>
    <row r="15" spans="1:14" s="73" customFormat="1">
      <c r="A15" s="73">
        <v>11</v>
      </c>
      <c r="B15" s="67">
        <v>47980</v>
      </c>
      <c r="C15" s="67" t="s">
        <v>82</v>
      </c>
      <c r="D15" s="68">
        <v>4704980415</v>
      </c>
      <c r="E15" s="67" t="s">
        <v>87</v>
      </c>
      <c r="F15" s="72">
        <v>2800</v>
      </c>
      <c r="G15" s="70">
        <v>2520</v>
      </c>
      <c r="H15" s="69">
        <v>2475</v>
      </c>
      <c r="I15" s="70">
        <v>2227.5</v>
      </c>
      <c r="J15" s="69">
        <v>1825</v>
      </c>
      <c r="K15" s="70">
        <v>1642.5</v>
      </c>
      <c r="L15" s="71"/>
      <c r="M15" s="72">
        <f t="shared" si="0"/>
        <v>7100</v>
      </c>
      <c r="N15" s="70">
        <f t="shared" si="0"/>
        <v>6390</v>
      </c>
    </row>
    <row r="16" spans="1:14" s="73" customFormat="1">
      <c r="A16" s="73">
        <v>12</v>
      </c>
      <c r="B16" s="67">
        <v>47258</v>
      </c>
      <c r="C16" s="67" t="s">
        <v>91</v>
      </c>
      <c r="D16" s="68">
        <v>4705258170</v>
      </c>
      <c r="E16" s="67" t="s">
        <v>92</v>
      </c>
      <c r="F16" s="72">
        <v>400</v>
      </c>
      <c r="G16" s="70">
        <v>360</v>
      </c>
      <c r="H16" s="69">
        <v>325</v>
      </c>
      <c r="I16" s="70">
        <v>292.5</v>
      </c>
      <c r="J16" s="69">
        <v>200</v>
      </c>
      <c r="K16" s="70">
        <v>180</v>
      </c>
      <c r="L16" s="71"/>
      <c r="M16" s="72">
        <f t="shared" si="0"/>
        <v>925</v>
      </c>
      <c r="N16" s="70">
        <f t="shared" si="0"/>
        <v>832.5</v>
      </c>
    </row>
    <row r="17" spans="1:14" s="73" customFormat="1">
      <c r="A17" s="73">
        <v>13</v>
      </c>
      <c r="B17" s="67">
        <v>47268</v>
      </c>
      <c r="C17" s="67" t="s">
        <v>96</v>
      </c>
      <c r="D17" s="68">
        <v>4705268107</v>
      </c>
      <c r="E17" s="67" t="s">
        <v>98</v>
      </c>
      <c r="F17" s="72">
        <v>775</v>
      </c>
      <c r="G17" s="70">
        <v>697.5</v>
      </c>
      <c r="H17" s="69">
        <v>725</v>
      </c>
      <c r="I17" s="70">
        <v>652.5</v>
      </c>
      <c r="J17" s="69">
        <v>525</v>
      </c>
      <c r="K17" s="70">
        <v>472.5</v>
      </c>
      <c r="L17" s="71"/>
      <c r="M17" s="72">
        <f t="shared" si="0"/>
        <v>2025</v>
      </c>
      <c r="N17" s="70">
        <f t="shared" si="0"/>
        <v>1822.5</v>
      </c>
    </row>
    <row r="18" spans="1:14" s="73" customFormat="1">
      <c r="A18" s="73">
        <v>14</v>
      </c>
      <c r="B18" s="67">
        <v>47288</v>
      </c>
      <c r="C18" s="67" t="s">
        <v>102</v>
      </c>
      <c r="D18" s="68">
        <v>4705288119</v>
      </c>
      <c r="E18" s="67" t="s">
        <v>103</v>
      </c>
      <c r="F18" s="72">
        <v>2600</v>
      </c>
      <c r="G18" s="70">
        <v>2340</v>
      </c>
      <c r="H18" s="69">
        <v>2200</v>
      </c>
      <c r="I18" s="70">
        <v>1980</v>
      </c>
      <c r="J18" s="69">
        <v>1400</v>
      </c>
      <c r="K18" s="70">
        <v>1260</v>
      </c>
      <c r="L18" s="71"/>
      <c r="M18" s="72">
        <f t="shared" si="0"/>
        <v>6200</v>
      </c>
      <c r="N18" s="70">
        <f t="shared" si="0"/>
        <v>5580</v>
      </c>
    </row>
    <row r="19" spans="1:14" s="73" customFormat="1">
      <c r="A19" s="73">
        <v>15</v>
      </c>
      <c r="B19" s="67">
        <v>47551</v>
      </c>
      <c r="C19" s="67" t="s">
        <v>108</v>
      </c>
      <c r="D19" s="68">
        <v>4705551172</v>
      </c>
      <c r="E19" s="67" t="s">
        <v>92</v>
      </c>
      <c r="F19" s="72">
        <v>1200</v>
      </c>
      <c r="G19" s="70">
        <v>1080</v>
      </c>
      <c r="H19" s="69">
        <v>1000</v>
      </c>
      <c r="I19" s="70">
        <v>900</v>
      </c>
      <c r="J19" s="69">
        <v>600</v>
      </c>
      <c r="K19" s="70">
        <v>540</v>
      </c>
      <c r="L19" s="71"/>
      <c r="M19" s="72">
        <f t="shared" si="0"/>
        <v>2800</v>
      </c>
      <c r="N19" s="70">
        <f t="shared" si="0"/>
        <v>2520</v>
      </c>
    </row>
    <row r="20" spans="1:14" s="73" customFormat="1">
      <c r="A20" s="73">
        <v>16</v>
      </c>
      <c r="B20" s="67">
        <v>47551</v>
      </c>
      <c r="C20" s="67" t="s">
        <v>108</v>
      </c>
      <c r="D20" s="68">
        <v>4705551178</v>
      </c>
      <c r="E20" s="67" t="s">
        <v>112</v>
      </c>
      <c r="F20" s="72">
        <v>150</v>
      </c>
      <c r="G20" s="70">
        <v>135</v>
      </c>
      <c r="H20" s="69">
        <v>225</v>
      </c>
      <c r="I20" s="70">
        <v>202.5</v>
      </c>
      <c r="J20" s="69">
        <v>225</v>
      </c>
      <c r="K20" s="70">
        <v>202.5</v>
      </c>
      <c r="L20" s="71"/>
      <c r="M20" s="72">
        <f t="shared" si="0"/>
        <v>600</v>
      </c>
      <c r="N20" s="70">
        <f t="shared" si="0"/>
        <v>540</v>
      </c>
    </row>
    <row r="21" spans="1:14" s="73" customFormat="1">
      <c r="A21" s="73">
        <v>17</v>
      </c>
      <c r="B21" s="67">
        <v>47058</v>
      </c>
      <c r="C21" s="67" t="s">
        <v>115</v>
      </c>
      <c r="D21" s="68">
        <v>4706058024</v>
      </c>
      <c r="E21" s="67" t="s">
        <v>117</v>
      </c>
      <c r="F21" s="72">
        <v>2525</v>
      </c>
      <c r="G21" s="70">
        <v>2272.5</v>
      </c>
      <c r="H21" s="69">
        <v>3525</v>
      </c>
      <c r="I21" s="70">
        <v>3172.5</v>
      </c>
      <c r="J21" s="69">
        <v>3300</v>
      </c>
      <c r="K21" s="70">
        <v>2970</v>
      </c>
      <c r="L21" s="71"/>
      <c r="M21" s="72">
        <f t="shared" si="0"/>
        <v>9350</v>
      </c>
      <c r="N21" s="70">
        <f t="shared" si="0"/>
        <v>8415</v>
      </c>
    </row>
    <row r="22" spans="1:14" s="73" customFormat="1">
      <c r="A22" s="73">
        <v>18</v>
      </c>
      <c r="B22" s="67">
        <v>47161</v>
      </c>
      <c r="C22" s="67" t="s">
        <v>125</v>
      </c>
      <c r="D22" s="68">
        <v>4706161026</v>
      </c>
      <c r="E22" s="67" t="s">
        <v>73</v>
      </c>
      <c r="F22" s="72">
        <v>425</v>
      </c>
      <c r="G22" s="70">
        <v>382.5</v>
      </c>
      <c r="H22" s="69">
        <v>350</v>
      </c>
      <c r="I22" s="70">
        <v>315</v>
      </c>
      <c r="J22" s="69">
        <v>200</v>
      </c>
      <c r="K22" s="70">
        <v>180</v>
      </c>
      <c r="L22" s="71"/>
      <c r="M22" s="72">
        <f t="shared" si="0"/>
        <v>975</v>
      </c>
      <c r="N22" s="70">
        <f t="shared" si="0"/>
        <v>877.5</v>
      </c>
    </row>
    <row r="23" spans="1:14" s="73" customFormat="1">
      <c r="A23" s="73">
        <v>19</v>
      </c>
      <c r="B23" s="67">
        <v>47170</v>
      </c>
      <c r="C23" s="67" t="s">
        <v>129</v>
      </c>
      <c r="D23" s="68">
        <v>4706170029</v>
      </c>
      <c r="E23" s="67" t="s">
        <v>130</v>
      </c>
      <c r="F23" s="72">
        <v>500</v>
      </c>
      <c r="G23" s="70">
        <v>450</v>
      </c>
      <c r="H23" s="69">
        <v>400</v>
      </c>
      <c r="I23" s="70">
        <v>360</v>
      </c>
      <c r="J23" s="69">
        <v>250</v>
      </c>
      <c r="K23" s="70">
        <v>225</v>
      </c>
      <c r="L23" s="71"/>
      <c r="M23" s="72">
        <f t="shared" si="0"/>
        <v>1150</v>
      </c>
      <c r="N23" s="70">
        <f t="shared" si="0"/>
        <v>1035</v>
      </c>
    </row>
    <row r="24" spans="1:14" s="73" customFormat="1">
      <c r="A24" s="73">
        <v>20</v>
      </c>
      <c r="B24" s="67">
        <v>47170</v>
      </c>
      <c r="C24" s="67" t="s">
        <v>129</v>
      </c>
      <c r="D24" s="68">
        <v>4706170033</v>
      </c>
      <c r="E24" s="67" t="s">
        <v>134</v>
      </c>
      <c r="F24" s="72">
        <v>525</v>
      </c>
      <c r="G24" s="70">
        <v>472.5</v>
      </c>
      <c r="H24" s="69">
        <v>1350</v>
      </c>
      <c r="I24" s="70">
        <v>1215</v>
      </c>
      <c r="J24" s="69">
        <v>1375</v>
      </c>
      <c r="K24" s="70">
        <v>1237.5</v>
      </c>
      <c r="L24" s="71"/>
      <c r="M24" s="72">
        <f t="shared" si="0"/>
        <v>3250</v>
      </c>
      <c r="N24" s="70">
        <f t="shared" si="0"/>
        <v>2925</v>
      </c>
    </row>
    <row r="25" spans="1:14" s="73" customFormat="1">
      <c r="A25" s="73">
        <v>21</v>
      </c>
      <c r="B25" s="67">
        <v>47205</v>
      </c>
      <c r="C25" s="67" t="s">
        <v>137</v>
      </c>
      <c r="D25" s="68">
        <v>4706205077</v>
      </c>
      <c r="E25" s="67" t="s">
        <v>73</v>
      </c>
      <c r="F25" s="72">
        <v>375</v>
      </c>
      <c r="G25" s="70">
        <v>337.5</v>
      </c>
      <c r="H25" s="69">
        <v>300</v>
      </c>
      <c r="I25" s="70">
        <v>270</v>
      </c>
      <c r="J25" s="69">
        <v>200</v>
      </c>
      <c r="K25" s="70">
        <v>180</v>
      </c>
      <c r="L25" s="71"/>
      <c r="M25" s="72">
        <f t="shared" si="0"/>
        <v>875</v>
      </c>
      <c r="N25" s="70">
        <f t="shared" si="0"/>
        <v>787.5</v>
      </c>
    </row>
    <row r="26" spans="1:14" s="73" customFormat="1">
      <c r="A26" s="73">
        <v>22</v>
      </c>
      <c r="B26" s="67">
        <v>47205</v>
      </c>
      <c r="C26" s="67" t="s">
        <v>137</v>
      </c>
      <c r="D26" s="68">
        <v>4706205078</v>
      </c>
      <c r="E26" s="67" t="s">
        <v>141</v>
      </c>
      <c r="F26" s="72">
        <v>425</v>
      </c>
      <c r="G26" s="70">
        <v>382.5</v>
      </c>
      <c r="H26" s="69">
        <v>1350</v>
      </c>
      <c r="I26" s="70">
        <v>1215</v>
      </c>
      <c r="J26" s="69">
        <v>1375</v>
      </c>
      <c r="K26" s="70">
        <v>1237.5</v>
      </c>
      <c r="L26" s="71"/>
      <c r="M26" s="72">
        <f t="shared" si="0"/>
        <v>3150</v>
      </c>
      <c r="N26" s="70">
        <f t="shared" si="0"/>
        <v>2835</v>
      </c>
    </row>
    <row r="27" spans="1:14" s="73" customFormat="1">
      <c r="A27" s="73">
        <v>23</v>
      </c>
      <c r="B27" s="67">
        <v>47460</v>
      </c>
      <c r="C27" s="67" t="s">
        <v>145</v>
      </c>
      <c r="D27" s="68">
        <v>4706460152</v>
      </c>
      <c r="E27" s="67" t="s">
        <v>146</v>
      </c>
      <c r="F27" s="72">
        <v>800</v>
      </c>
      <c r="G27" s="70">
        <v>720</v>
      </c>
      <c r="H27" s="69">
        <v>700</v>
      </c>
      <c r="I27" s="70">
        <v>630</v>
      </c>
      <c r="J27" s="69">
        <v>400</v>
      </c>
      <c r="K27" s="70">
        <v>360</v>
      </c>
      <c r="L27" s="71"/>
      <c r="M27" s="72">
        <f t="shared" si="0"/>
        <v>1900</v>
      </c>
      <c r="N27" s="70">
        <f t="shared" si="0"/>
        <v>1710</v>
      </c>
    </row>
    <row r="28" spans="1:14" s="73" customFormat="1">
      <c r="A28" s="73">
        <v>24</v>
      </c>
      <c r="B28" s="67">
        <v>47541</v>
      </c>
      <c r="C28" s="67" t="s">
        <v>149</v>
      </c>
      <c r="D28" s="68">
        <v>4706541155</v>
      </c>
      <c r="E28" s="67" t="s">
        <v>92</v>
      </c>
      <c r="F28" s="72">
        <v>425</v>
      </c>
      <c r="G28" s="70">
        <v>382.5</v>
      </c>
      <c r="H28" s="69">
        <v>350</v>
      </c>
      <c r="I28" s="70">
        <v>315</v>
      </c>
      <c r="J28" s="69">
        <v>225</v>
      </c>
      <c r="K28" s="70">
        <v>202.5</v>
      </c>
      <c r="L28" s="71"/>
      <c r="M28" s="72">
        <f t="shared" si="0"/>
        <v>1000</v>
      </c>
      <c r="N28" s="70">
        <f t="shared" si="0"/>
        <v>900</v>
      </c>
    </row>
    <row r="29" spans="1:14" s="73" customFormat="1">
      <c r="A29" s="73">
        <v>25</v>
      </c>
      <c r="B29" s="67">
        <v>47555</v>
      </c>
      <c r="C29" s="67" t="s">
        <v>152</v>
      </c>
      <c r="D29" s="68">
        <v>4706555197</v>
      </c>
      <c r="E29" s="67" t="s">
        <v>153</v>
      </c>
      <c r="F29" s="72">
        <v>2550</v>
      </c>
      <c r="G29" s="70">
        <v>2295</v>
      </c>
      <c r="H29" s="69">
        <v>4800</v>
      </c>
      <c r="I29" s="70">
        <v>4320</v>
      </c>
      <c r="J29" s="69">
        <v>5025</v>
      </c>
      <c r="K29" s="70">
        <v>4522.5</v>
      </c>
      <c r="L29" s="71"/>
      <c r="M29" s="72">
        <f t="shared" si="0"/>
        <v>12375</v>
      </c>
      <c r="N29" s="70">
        <f t="shared" si="0"/>
        <v>11137.5</v>
      </c>
    </row>
    <row r="30" spans="1:14" s="73" customFormat="1">
      <c r="A30" s="73">
        <v>26</v>
      </c>
      <c r="B30" s="67">
        <v>47555</v>
      </c>
      <c r="C30" s="67" t="s">
        <v>152</v>
      </c>
      <c r="D30" s="68">
        <v>4706555203</v>
      </c>
      <c r="E30" s="67" t="s">
        <v>159</v>
      </c>
      <c r="F30" s="72">
        <v>1700</v>
      </c>
      <c r="G30" s="70">
        <v>1530</v>
      </c>
      <c r="H30" s="69">
        <v>1425</v>
      </c>
      <c r="I30" s="70">
        <v>1282.5</v>
      </c>
      <c r="J30" s="69">
        <v>825</v>
      </c>
      <c r="K30" s="70">
        <v>742.5</v>
      </c>
      <c r="L30" s="71"/>
      <c r="M30" s="72">
        <f t="shared" si="0"/>
        <v>3950</v>
      </c>
      <c r="N30" s="70">
        <f t="shared" si="0"/>
        <v>3555</v>
      </c>
    </row>
    <row r="31" spans="1:14" s="73" customFormat="1">
      <c r="A31" s="73">
        <v>27</v>
      </c>
      <c r="B31" s="67">
        <v>47660</v>
      </c>
      <c r="C31" s="67" t="s">
        <v>162</v>
      </c>
      <c r="D31" s="68">
        <v>4706660235</v>
      </c>
      <c r="E31" s="67" t="s">
        <v>92</v>
      </c>
      <c r="F31" s="72">
        <v>325</v>
      </c>
      <c r="G31" s="70">
        <v>292.5</v>
      </c>
      <c r="H31" s="69">
        <v>275</v>
      </c>
      <c r="I31" s="70">
        <v>247.5</v>
      </c>
      <c r="J31" s="69">
        <v>150</v>
      </c>
      <c r="K31" s="70">
        <v>135</v>
      </c>
      <c r="L31" s="71"/>
      <c r="M31" s="72">
        <f t="shared" si="0"/>
        <v>750</v>
      </c>
      <c r="N31" s="70">
        <f t="shared" si="0"/>
        <v>675</v>
      </c>
    </row>
    <row r="32" spans="1:14" s="73" customFormat="1">
      <c r="A32" s="73">
        <v>28</v>
      </c>
      <c r="B32" s="67">
        <v>47798</v>
      </c>
      <c r="C32" s="67" t="s">
        <v>166</v>
      </c>
      <c r="D32" s="68">
        <v>4706798407</v>
      </c>
      <c r="E32" s="67" t="s">
        <v>167</v>
      </c>
      <c r="F32" s="72">
        <v>1075</v>
      </c>
      <c r="G32" s="70">
        <v>967.5</v>
      </c>
      <c r="H32" s="69">
        <v>1675</v>
      </c>
      <c r="I32" s="70">
        <v>1507.5</v>
      </c>
      <c r="J32" s="69">
        <v>1500</v>
      </c>
      <c r="K32" s="70">
        <v>1350</v>
      </c>
      <c r="L32" s="71"/>
      <c r="M32" s="72">
        <f t="shared" si="0"/>
        <v>4250</v>
      </c>
      <c r="N32" s="70">
        <f t="shared" si="0"/>
        <v>3825</v>
      </c>
    </row>
    <row r="33" spans="1:14" s="73" customFormat="1">
      <c r="A33" s="73">
        <v>29</v>
      </c>
      <c r="B33" s="67">
        <v>47960</v>
      </c>
      <c r="C33" s="67" t="s">
        <v>171</v>
      </c>
      <c r="D33" s="68">
        <v>4706960410</v>
      </c>
      <c r="E33" s="67" t="s">
        <v>92</v>
      </c>
      <c r="F33" s="72">
        <v>300</v>
      </c>
      <c r="G33" s="70">
        <v>270</v>
      </c>
      <c r="H33" s="69">
        <v>275</v>
      </c>
      <c r="I33" s="70">
        <v>247.5</v>
      </c>
      <c r="J33" s="69">
        <v>125</v>
      </c>
      <c r="K33" s="70">
        <v>112.5</v>
      </c>
      <c r="L33" s="71"/>
      <c r="M33" s="72">
        <f t="shared" si="0"/>
        <v>700</v>
      </c>
      <c r="N33" s="70">
        <f t="shared" si="0"/>
        <v>630</v>
      </c>
    </row>
    <row r="34" spans="1:14" s="73" customFormat="1">
      <c r="A34" s="73">
        <v>30</v>
      </c>
      <c r="B34" s="67">
        <v>47245</v>
      </c>
      <c r="C34" s="67" t="s">
        <v>174</v>
      </c>
      <c r="D34" s="68">
        <v>4707245090</v>
      </c>
      <c r="E34" s="67" t="s">
        <v>175</v>
      </c>
      <c r="F34" s="72">
        <v>75</v>
      </c>
      <c r="G34" s="70">
        <v>67.5</v>
      </c>
      <c r="H34" s="69">
        <v>175</v>
      </c>
      <c r="I34" s="70">
        <v>157.5</v>
      </c>
      <c r="J34" s="69">
        <v>200</v>
      </c>
      <c r="K34" s="70">
        <v>180</v>
      </c>
      <c r="L34" s="71"/>
      <c r="M34" s="72">
        <f t="shared" si="0"/>
        <v>450</v>
      </c>
      <c r="N34" s="70">
        <f t="shared" si="0"/>
        <v>405</v>
      </c>
    </row>
    <row r="35" spans="1:14" s="73" customFormat="1">
      <c r="A35" s="73">
        <v>31</v>
      </c>
      <c r="B35" s="67">
        <v>47245</v>
      </c>
      <c r="C35" s="67" t="s">
        <v>174</v>
      </c>
      <c r="D35" s="68">
        <v>4707245092</v>
      </c>
      <c r="E35" s="67" t="s">
        <v>179</v>
      </c>
      <c r="F35" s="72">
        <v>225</v>
      </c>
      <c r="G35" s="70">
        <v>202.5</v>
      </c>
      <c r="H35" s="69">
        <v>450</v>
      </c>
      <c r="I35" s="70">
        <v>405</v>
      </c>
      <c r="J35" s="69">
        <v>450</v>
      </c>
      <c r="K35" s="70">
        <v>405</v>
      </c>
      <c r="L35" s="71"/>
      <c r="M35" s="72">
        <f t="shared" si="0"/>
        <v>1125</v>
      </c>
      <c r="N35" s="70">
        <f t="shared" si="0"/>
        <v>1012.5</v>
      </c>
    </row>
    <row r="36" spans="1:14" s="73" customFormat="1">
      <c r="A36" s="73">
        <v>32</v>
      </c>
      <c r="B36" s="67">
        <v>47245</v>
      </c>
      <c r="C36" s="67" t="s">
        <v>174</v>
      </c>
      <c r="D36" s="68">
        <v>4707245100</v>
      </c>
      <c r="E36" s="67" t="s">
        <v>183</v>
      </c>
      <c r="F36" s="72">
        <v>3950</v>
      </c>
      <c r="G36" s="70">
        <v>3555</v>
      </c>
      <c r="H36" s="69">
        <v>4825</v>
      </c>
      <c r="I36" s="70">
        <v>4342.5</v>
      </c>
      <c r="J36" s="69">
        <v>3500</v>
      </c>
      <c r="K36" s="70">
        <v>3150</v>
      </c>
      <c r="L36" s="71"/>
      <c r="M36" s="72">
        <f t="shared" si="0"/>
        <v>12275</v>
      </c>
      <c r="N36" s="70">
        <f t="shared" si="0"/>
        <v>11047.5</v>
      </c>
    </row>
    <row r="37" spans="1:14" s="73" customFormat="1">
      <c r="A37" s="73">
        <v>33</v>
      </c>
      <c r="B37" s="67">
        <v>47318</v>
      </c>
      <c r="C37" s="67" t="s">
        <v>187</v>
      </c>
      <c r="D37" s="68">
        <v>4707318151</v>
      </c>
      <c r="E37" s="67" t="s">
        <v>188</v>
      </c>
      <c r="F37" s="72">
        <v>1950</v>
      </c>
      <c r="G37" s="70">
        <v>1755</v>
      </c>
      <c r="H37" s="69">
        <v>3075</v>
      </c>
      <c r="I37" s="70">
        <v>2767.5</v>
      </c>
      <c r="J37" s="69">
        <v>2700</v>
      </c>
      <c r="K37" s="70">
        <v>2430</v>
      </c>
      <c r="L37" s="71"/>
      <c r="M37" s="72">
        <f t="shared" si="0"/>
        <v>7725</v>
      </c>
      <c r="N37" s="70">
        <f t="shared" si="0"/>
        <v>6952.5</v>
      </c>
    </row>
    <row r="38" spans="1:14" s="73" customFormat="1">
      <c r="A38" s="73">
        <v>34</v>
      </c>
      <c r="B38" s="67">
        <v>47545</v>
      </c>
      <c r="C38" s="67" t="s">
        <v>192</v>
      </c>
      <c r="D38" s="68">
        <v>4708545166</v>
      </c>
      <c r="E38" s="67" t="s">
        <v>194</v>
      </c>
      <c r="F38" s="72">
        <v>725</v>
      </c>
      <c r="G38" s="70">
        <v>652.5</v>
      </c>
      <c r="H38" s="69">
        <v>600</v>
      </c>
      <c r="I38" s="70">
        <v>540</v>
      </c>
      <c r="J38" s="69">
        <v>350</v>
      </c>
      <c r="K38" s="70">
        <v>315</v>
      </c>
      <c r="L38" s="71"/>
      <c r="M38" s="72">
        <f t="shared" si="0"/>
        <v>1675</v>
      </c>
      <c r="N38" s="70">
        <f t="shared" si="0"/>
        <v>1507.5</v>
      </c>
    </row>
    <row r="39" spans="1:14" s="73" customFormat="1">
      <c r="A39" s="73">
        <v>35</v>
      </c>
      <c r="B39" s="67">
        <v>47703</v>
      </c>
      <c r="C39" s="67" t="s">
        <v>198</v>
      </c>
      <c r="D39" s="68">
        <v>4708703267</v>
      </c>
      <c r="E39" s="67" t="s">
        <v>199</v>
      </c>
      <c r="F39" s="72">
        <v>500</v>
      </c>
      <c r="G39" s="70">
        <v>450</v>
      </c>
      <c r="H39" s="69">
        <v>400</v>
      </c>
      <c r="I39" s="70">
        <v>360</v>
      </c>
      <c r="J39" s="69">
        <v>250</v>
      </c>
      <c r="K39" s="70">
        <v>225</v>
      </c>
      <c r="L39" s="71"/>
      <c r="M39" s="72">
        <f t="shared" si="0"/>
        <v>1150</v>
      </c>
      <c r="N39" s="70">
        <f t="shared" si="0"/>
        <v>1035</v>
      </c>
    </row>
    <row r="40" spans="1:14" s="73" customFormat="1">
      <c r="A40" s="73">
        <v>36</v>
      </c>
      <c r="B40" s="67">
        <v>47707</v>
      </c>
      <c r="C40" s="67" t="s">
        <v>203</v>
      </c>
      <c r="D40" s="68">
        <v>4708707267</v>
      </c>
      <c r="E40" s="67" t="s">
        <v>204</v>
      </c>
      <c r="F40" s="72">
        <v>50</v>
      </c>
      <c r="G40" s="70">
        <v>45</v>
      </c>
      <c r="H40" s="69">
        <v>175</v>
      </c>
      <c r="I40" s="70">
        <v>157.5</v>
      </c>
      <c r="J40" s="69">
        <v>200</v>
      </c>
      <c r="K40" s="70">
        <v>180</v>
      </c>
      <c r="L40" s="71"/>
      <c r="M40" s="72">
        <f t="shared" si="0"/>
        <v>425</v>
      </c>
      <c r="N40" s="70">
        <f t="shared" si="0"/>
        <v>382.5</v>
      </c>
    </row>
    <row r="41" spans="1:14" s="73" customFormat="1" ht="15.75" thickBot="1">
      <c r="A41" s="73">
        <v>37</v>
      </c>
      <c r="B41" s="75">
        <v>47720</v>
      </c>
      <c r="C41" s="75" t="s">
        <v>208</v>
      </c>
      <c r="D41" s="76">
        <v>4708720285</v>
      </c>
      <c r="E41" s="75" t="s">
        <v>146</v>
      </c>
      <c r="F41" s="79">
        <v>475</v>
      </c>
      <c r="G41" s="78">
        <v>427.5</v>
      </c>
      <c r="H41" s="77">
        <v>400</v>
      </c>
      <c r="I41" s="78">
        <v>360</v>
      </c>
      <c r="J41" s="77">
        <v>225</v>
      </c>
      <c r="K41" s="78">
        <v>202.5</v>
      </c>
      <c r="L41" s="71"/>
      <c r="M41" s="79">
        <f t="shared" si="0"/>
        <v>1100</v>
      </c>
      <c r="N41" s="78">
        <f t="shared" si="0"/>
        <v>990</v>
      </c>
    </row>
    <row r="42" spans="1:14" ht="15.75" thickBot="1"/>
    <row r="43" spans="1:14" ht="16.5" thickBot="1">
      <c r="F43" s="58">
        <f>SUM(F5:F42)</f>
        <v>41200</v>
      </c>
      <c r="G43" s="60">
        <f t="shared" ref="G43:K43" si="1">SUM(G5:G42)</f>
        <v>37080</v>
      </c>
      <c r="H43" s="58">
        <f t="shared" si="1"/>
        <v>46750</v>
      </c>
      <c r="I43" s="60">
        <f t="shared" si="1"/>
        <v>42075</v>
      </c>
      <c r="J43" s="58">
        <f t="shared" si="1"/>
        <v>36625</v>
      </c>
      <c r="K43" s="60">
        <f t="shared" si="1"/>
        <v>32962.5</v>
      </c>
      <c r="M43" s="58">
        <f t="shared" ref="M43:N43" si="2">SUM(M5:M42)</f>
        <v>124575</v>
      </c>
      <c r="N43" s="60">
        <f t="shared" si="2"/>
        <v>112117.5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Y73"/>
  <sheetViews>
    <sheetView showGridLines="0" zoomScale="80" zoomScaleNormal="80" workbookViewId="0">
      <pane ySplit="4" topLeftCell="A5" activePane="bottomLeft" state="frozen"/>
      <selection activeCell="J1" sqref="J1"/>
      <selection pane="bottomLeft" activeCell="G55" sqref="G55"/>
    </sheetView>
  </sheetViews>
  <sheetFormatPr baseColWidth="10" defaultRowHeight="15" outlineLevelRow="1"/>
  <cols>
    <col min="1" max="1" width="4.42578125" customWidth="1"/>
    <col min="2" max="3" width="6.7109375" hidden="1" customWidth="1"/>
    <col min="4" max="4" width="6.7109375" customWidth="1"/>
    <col min="5" max="5" width="20" customWidth="1"/>
    <col min="6" max="6" width="23.140625" hidden="1" customWidth="1"/>
    <col min="7" max="7" width="13.28515625" customWidth="1"/>
    <col min="8" max="8" width="19.140625" customWidth="1"/>
    <col min="9" max="9" width="23.42578125" hidden="1" customWidth="1"/>
    <col min="10" max="10" width="48.7109375" hidden="1" customWidth="1"/>
    <col min="11" max="11" width="24" hidden="1" customWidth="1"/>
    <col min="12" max="12" width="0" hidden="1" customWidth="1"/>
    <col min="13" max="15" width="10" style="57" hidden="1" customWidth="1"/>
    <col min="16" max="16" width="8.7109375" style="57" hidden="1" customWidth="1"/>
    <col min="17" max="22" width="11.5703125" style="57" bestFit="1" customWidth="1"/>
    <col min="23" max="23" width="2.42578125" style="57" customWidth="1"/>
    <col min="24" max="25" width="12.7109375" style="57" bestFit="1" customWidth="1"/>
  </cols>
  <sheetData>
    <row r="1" spans="1:25" ht="7.5" customHeight="1"/>
    <row r="2" spans="1:25" ht="18.75">
      <c r="B2" s="46" t="s">
        <v>230</v>
      </c>
    </row>
    <row r="3" spans="1:25" ht="7.5" customHeight="1" thickBot="1"/>
    <row r="4" spans="1:25" ht="60.75" thickBot="1">
      <c r="A4" s="95" t="s">
        <v>978</v>
      </c>
      <c r="B4" s="61" t="s">
        <v>0</v>
      </c>
      <c r="C4" s="62" t="s">
        <v>1</v>
      </c>
      <c r="D4" s="62" t="s">
        <v>2</v>
      </c>
      <c r="E4" s="62" t="s">
        <v>3</v>
      </c>
      <c r="F4" s="62" t="s">
        <v>4</v>
      </c>
      <c r="G4" s="63" t="s">
        <v>5</v>
      </c>
      <c r="H4" s="62" t="s">
        <v>6</v>
      </c>
      <c r="I4" s="62" t="s">
        <v>7</v>
      </c>
      <c r="J4" s="62" t="s">
        <v>8</v>
      </c>
      <c r="K4" s="62" t="s">
        <v>9</v>
      </c>
      <c r="L4" s="62" t="s">
        <v>10</v>
      </c>
      <c r="M4" s="64" t="s">
        <v>11</v>
      </c>
      <c r="N4" s="64" t="s">
        <v>12</v>
      </c>
      <c r="O4" s="65" t="s">
        <v>13</v>
      </c>
      <c r="P4" s="65" t="s">
        <v>979</v>
      </c>
      <c r="Q4" s="19" t="s">
        <v>224</v>
      </c>
      <c r="R4" s="21" t="s">
        <v>218</v>
      </c>
      <c r="S4" s="50" t="s">
        <v>225</v>
      </c>
      <c r="T4" s="51" t="s">
        <v>219</v>
      </c>
      <c r="U4" s="53" t="s">
        <v>226</v>
      </c>
      <c r="V4" s="54" t="s">
        <v>220</v>
      </c>
      <c r="X4" s="55" t="s">
        <v>232</v>
      </c>
      <c r="Y4" s="52" t="s">
        <v>231</v>
      </c>
    </row>
    <row r="5" spans="1:25" s="73" customFormat="1">
      <c r="A5" s="73">
        <v>1</v>
      </c>
      <c r="B5" s="66">
        <v>47</v>
      </c>
      <c r="C5" s="67" t="s">
        <v>17</v>
      </c>
      <c r="D5" s="67">
        <v>47692</v>
      </c>
      <c r="E5" s="67" t="s">
        <v>18</v>
      </c>
      <c r="F5" s="67" t="s">
        <v>19</v>
      </c>
      <c r="G5" s="68">
        <v>47692</v>
      </c>
      <c r="H5" s="67" t="s">
        <v>20</v>
      </c>
      <c r="I5" s="67" t="s">
        <v>21</v>
      </c>
      <c r="J5" s="67" t="s">
        <v>22</v>
      </c>
      <c r="K5" s="67" t="s">
        <v>23</v>
      </c>
      <c r="L5" s="67"/>
      <c r="M5" s="69">
        <v>191</v>
      </c>
      <c r="N5" s="69">
        <v>5038</v>
      </c>
      <c r="O5" s="70">
        <v>5207</v>
      </c>
      <c r="P5" s="57" t="s">
        <v>236</v>
      </c>
      <c r="Q5" s="72">
        <v>1475</v>
      </c>
      <c r="R5" s="70">
        <v>1327.5</v>
      </c>
      <c r="S5" s="69">
        <v>2650</v>
      </c>
      <c r="T5" s="70">
        <v>2385</v>
      </c>
      <c r="U5" s="69">
        <v>2250</v>
      </c>
      <c r="V5" s="70">
        <v>2025</v>
      </c>
      <c r="W5" s="71"/>
      <c r="X5" s="72">
        <f>+U5+S5+Q5</f>
        <v>6375</v>
      </c>
      <c r="Y5" s="70">
        <f>+V5+T5+R5</f>
        <v>5737.5</v>
      </c>
    </row>
    <row r="6" spans="1:25" s="73" customFormat="1">
      <c r="A6" s="73">
        <v>2</v>
      </c>
      <c r="B6" s="66">
        <v>47</v>
      </c>
      <c r="C6" s="67" t="s">
        <v>17</v>
      </c>
      <c r="D6" s="67">
        <v>47001</v>
      </c>
      <c r="E6" s="67" t="s">
        <v>29</v>
      </c>
      <c r="F6" s="67" t="s">
        <v>30</v>
      </c>
      <c r="G6" s="68">
        <v>4701001284</v>
      </c>
      <c r="H6" s="67" t="s">
        <v>31</v>
      </c>
      <c r="I6" s="67" t="s">
        <v>32</v>
      </c>
      <c r="J6" s="67" t="s">
        <v>33</v>
      </c>
      <c r="K6" s="67" t="s">
        <v>34</v>
      </c>
      <c r="L6" s="67"/>
      <c r="M6" s="69">
        <v>200</v>
      </c>
      <c r="N6" s="69">
        <v>27757</v>
      </c>
      <c r="O6" s="70">
        <v>27983</v>
      </c>
      <c r="P6" s="71"/>
      <c r="Q6" s="72">
        <v>6175</v>
      </c>
      <c r="R6" s="70">
        <v>5557.5</v>
      </c>
      <c r="S6" s="69">
        <v>5225</v>
      </c>
      <c r="T6" s="70">
        <v>4702.5</v>
      </c>
      <c r="U6" s="69">
        <v>3100</v>
      </c>
      <c r="V6" s="70">
        <v>2790</v>
      </c>
      <c r="W6" s="71"/>
      <c r="X6" s="72">
        <f t="shared" ref="X6:X41" si="0">+U6+S6+Q6</f>
        <v>14500</v>
      </c>
      <c r="Y6" s="70">
        <f t="shared" ref="Y6:Y41" si="1">+V6+T6+R6</f>
        <v>13050</v>
      </c>
    </row>
    <row r="7" spans="1:25" s="73" customFormat="1">
      <c r="A7" s="73">
        <v>3</v>
      </c>
      <c r="B7" s="66">
        <v>47</v>
      </c>
      <c r="C7" s="67" t="s">
        <v>17</v>
      </c>
      <c r="D7" s="67">
        <v>47001</v>
      </c>
      <c r="E7" s="67" t="s">
        <v>29</v>
      </c>
      <c r="F7" s="67" t="s">
        <v>30</v>
      </c>
      <c r="G7" s="68">
        <v>4701001297</v>
      </c>
      <c r="H7" s="67" t="s">
        <v>40</v>
      </c>
      <c r="I7" s="67" t="s">
        <v>41</v>
      </c>
      <c r="J7" s="67" t="s">
        <v>42</v>
      </c>
      <c r="K7" s="67" t="s">
        <v>43</v>
      </c>
      <c r="L7" s="67"/>
      <c r="M7" s="69">
        <v>2</v>
      </c>
      <c r="N7" s="69">
        <v>600</v>
      </c>
      <c r="O7" s="70">
        <v>600</v>
      </c>
      <c r="P7" s="71"/>
      <c r="Q7" s="72">
        <v>100</v>
      </c>
      <c r="R7" s="70">
        <v>90</v>
      </c>
      <c r="S7" s="69">
        <v>225</v>
      </c>
      <c r="T7" s="70">
        <v>202.5</v>
      </c>
      <c r="U7" s="69">
        <v>800</v>
      </c>
      <c r="V7" s="70">
        <v>720</v>
      </c>
      <c r="W7" s="71"/>
      <c r="X7" s="72">
        <f t="shared" si="0"/>
        <v>1125</v>
      </c>
      <c r="Y7" s="70">
        <f t="shared" si="1"/>
        <v>1012.5</v>
      </c>
    </row>
    <row r="8" spans="1:25" s="73" customFormat="1">
      <c r="A8" s="73">
        <v>4</v>
      </c>
      <c r="B8" s="66">
        <v>47</v>
      </c>
      <c r="C8" s="67" t="s">
        <v>17</v>
      </c>
      <c r="D8" s="67">
        <v>47001</v>
      </c>
      <c r="E8" s="67" t="s">
        <v>29</v>
      </c>
      <c r="F8" s="67" t="s">
        <v>30</v>
      </c>
      <c r="G8" s="68">
        <v>4701001310</v>
      </c>
      <c r="H8" s="67" t="s">
        <v>45</v>
      </c>
      <c r="I8" s="67" t="s">
        <v>46</v>
      </c>
      <c r="J8" s="67" t="s">
        <v>47</v>
      </c>
      <c r="K8" s="67" t="s">
        <v>48</v>
      </c>
      <c r="L8" s="67"/>
      <c r="M8" s="69">
        <v>8</v>
      </c>
      <c r="N8" s="69">
        <v>98</v>
      </c>
      <c r="O8" s="70">
        <v>124</v>
      </c>
      <c r="P8" s="71" t="s">
        <v>236</v>
      </c>
      <c r="Q8" s="72">
        <v>75</v>
      </c>
      <c r="R8" s="70">
        <v>67.5</v>
      </c>
      <c r="S8" s="69">
        <v>150</v>
      </c>
      <c r="T8" s="70">
        <v>135</v>
      </c>
      <c r="U8" s="69">
        <v>125</v>
      </c>
      <c r="V8" s="70">
        <v>112.5</v>
      </c>
      <c r="W8" s="71"/>
      <c r="X8" s="72">
        <f t="shared" si="0"/>
        <v>350</v>
      </c>
      <c r="Y8" s="70">
        <f t="shared" si="1"/>
        <v>315</v>
      </c>
    </row>
    <row r="9" spans="1:25" s="73" customFormat="1">
      <c r="A9" s="73">
        <v>5</v>
      </c>
      <c r="B9" s="66">
        <v>47</v>
      </c>
      <c r="C9" s="67" t="s">
        <v>17</v>
      </c>
      <c r="D9" s="67">
        <v>47189</v>
      </c>
      <c r="E9" s="67" t="s">
        <v>50</v>
      </c>
      <c r="F9" s="67" t="s">
        <v>51</v>
      </c>
      <c r="G9" s="68">
        <v>4704189038</v>
      </c>
      <c r="H9" s="67" t="s">
        <v>52</v>
      </c>
      <c r="I9" s="67" t="s">
        <v>53</v>
      </c>
      <c r="J9" s="67" t="s">
        <v>54</v>
      </c>
      <c r="K9" s="67" t="s">
        <v>55</v>
      </c>
      <c r="L9" s="67"/>
      <c r="M9" s="69">
        <v>3</v>
      </c>
      <c r="N9" s="69">
        <v>140</v>
      </c>
      <c r="O9" s="70">
        <v>140</v>
      </c>
      <c r="P9" s="71"/>
      <c r="Q9" s="72">
        <v>50</v>
      </c>
      <c r="R9" s="70">
        <v>45</v>
      </c>
      <c r="S9" s="69">
        <v>25</v>
      </c>
      <c r="T9" s="70">
        <v>22.5</v>
      </c>
      <c r="U9" s="69">
        <v>25</v>
      </c>
      <c r="V9" s="70">
        <v>22.5</v>
      </c>
      <c r="W9" s="71"/>
      <c r="X9" s="72">
        <f t="shared" si="0"/>
        <v>100</v>
      </c>
      <c r="Y9" s="70">
        <f t="shared" si="1"/>
        <v>90</v>
      </c>
    </row>
    <row r="10" spans="1:25" s="73" customFormat="1">
      <c r="A10" s="73">
        <v>6</v>
      </c>
      <c r="B10" s="66">
        <v>47</v>
      </c>
      <c r="C10" s="67" t="s">
        <v>17</v>
      </c>
      <c r="D10" s="67">
        <v>47189</v>
      </c>
      <c r="E10" s="67" t="s">
        <v>50</v>
      </c>
      <c r="F10" s="67" t="s">
        <v>51</v>
      </c>
      <c r="G10" s="68">
        <v>4704189081</v>
      </c>
      <c r="H10" s="67" t="s">
        <v>56</v>
      </c>
      <c r="I10" s="67" t="s">
        <v>57</v>
      </c>
      <c r="J10" s="67" t="s">
        <v>58</v>
      </c>
      <c r="K10" s="67" t="s">
        <v>59</v>
      </c>
      <c r="L10" s="67"/>
      <c r="M10" s="69">
        <v>94</v>
      </c>
      <c r="N10" s="69">
        <v>13770</v>
      </c>
      <c r="O10" s="70">
        <v>13770</v>
      </c>
      <c r="P10" s="71"/>
      <c r="Q10" s="72">
        <v>3075</v>
      </c>
      <c r="R10" s="70">
        <v>2767.5</v>
      </c>
      <c r="S10" s="69">
        <v>2600</v>
      </c>
      <c r="T10" s="70">
        <v>2340</v>
      </c>
      <c r="U10" s="69">
        <v>1525</v>
      </c>
      <c r="V10" s="70">
        <v>1372.5</v>
      </c>
      <c r="W10" s="71"/>
      <c r="X10" s="72">
        <f t="shared" si="0"/>
        <v>7200</v>
      </c>
      <c r="Y10" s="70">
        <f t="shared" si="1"/>
        <v>6480</v>
      </c>
    </row>
    <row r="11" spans="1:25" s="73" customFormat="1">
      <c r="A11" s="73">
        <v>7</v>
      </c>
      <c r="B11" s="66">
        <v>47</v>
      </c>
      <c r="C11" s="67" t="s">
        <v>17</v>
      </c>
      <c r="D11" s="67">
        <v>47570</v>
      </c>
      <c r="E11" s="67" t="s">
        <v>60</v>
      </c>
      <c r="F11" s="67" t="s">
        <v>51</v>
      </c>
      <c r="G11" s="68">
        <v>4704570218</v>
      </c>
      <c r="H11" s="67" t="s">
        <v>61</v>
      </c>
      <c r="I11" s="67" t="s">
        <v>62</v>
      </c>
      <c r="J11" s="67" t="s">
        <v>63</v>
      </c>
      <c r="K11" s="67" t="s">
        <v>64</v>
      </c>
      <c r="L11" s="67"/>
      <c r="M11" s="69">
        <v>31</v>
      </c>
      <c r="N11" s="69">
        <v>4572</v>
      </c>
      <c r="O11" s="70">
        <v>4572</v>
      </c>
      <c r="P11" s="71"/>
      <c r="Q11" s="72">
        <v>975</v>
      </c>
      <c r="R11" s="70">
        <v>877.5</v>
      </c>
      <c r="S11" s="69">
        <v>825</v>
      </c>
      <c r="T11" s="70">
        <v>742.5</v>
      </c>
      <c r="U11" s="69">
        <v>500</v>
      </c>
      <c r="V11" s="70">
        <v>450</v>
      </c>
      <c r="W11" s="71"/>
      <c r="X11" s="72">
        <f t="shared" si="0"/>
        <v>2300</v>
      </c>
      <c r="Y11" s="70">
        <f t="shared" si="1"/>
        <v>2070</v>
      </c>
    </row>
    <row r="12" spans="1:25" s="73" customFormat="1">
      <c r="A12" s="73">
        <v>8</v>
      </c>
      <c r="B12" s="66">
        <v>47</v>
      </c>
      <c r="C12" s="67" t="s">
        <v>17</v>
      </c>
      <c r="D12" s="67">
        <v>47605</v>
      </c>
      <c r="E12" s="67" t="s">
        <v>66</v>
      </c>
      <c r="F12" s="67" t="s">
        <v>51</v>
      </c>
      <c r="G12" s="68">
        <v>4704605230</v>
      </c>
      <c r="H12" s="67" t="s">
        <v>67</v>
      </c>
      <c r="I12" s="67" t="s">
        <v>68</v>
      </c>
      <c r="J12" s="67" t="s">
        <v>69</v>
      </c>
      <c r="K12" s="67" t="s">
        <v>70</v>
      </c>
      <c r="L12" s="67"/>
      <c r="M12" s="69">
        <v>21</v>
      </c>
      <c r="N12" s="69">
        <v>2192</v>
      </c>
      <c r="O12" s="70">
        <v>2192</v>
      </c>
      <c r="P12" s="71"/>
      <c r="Q12" s="72">
        <v>450</v>
      </c>
      <c r="R12" s="70">
        <v>405</v>
      </c>
      <c r="S12" s="69">
        <v>375</v>
      </c>
      <c r="T12" s="70">
        <v>337.5</v>
      </c>
      <c r="U12" s="69">
        <v>225</v>
      </c>
      <c r="V12" s="70">
        <v>202.5</v>
      </c>
      <c r="W12" s="71"/>
      <c r="X12" s="72">
        <f t="shared" si="0"/>
        <v>1050</v>
      </c>
      <c r="Y12" s="70">
        <f t="shared" si="1"/>
        <v>945</v>
      </c>
    </row>
    <row r="13" spans="1:25" s="73" customFormat="1">
      <c r="A13" s="73">
        <v>9</v>
      </c>
      <c r="B13" s="66">
        <v>47</v>
      </c>
      <c r="C13" s="67" t="s">
        <v>17</v>
      </c>
      <c r="D13" s="67">
        <v>47675</v>
      </c>
      <c r="E13" s="67" t="s">
        <v>71</v>
      </c>
      <c r="F13" s="67" t="s">
        <v>72</v>
      </c>
      <c r="G13" s="68">
        <v>4704675241</v>
      </c>
      <c r="H13" s="67" t="s">
        <v>73</v>
      </c>
      <c r="I13" s="67" t="s">
        <v>74</v>
      </c>
      <c r="J13" s="67" t="s">
        <v>75</v>
      </c>
      <c r="K13" s="67" t="s">
        <v>76</v>
      </c>
      <c r="L13" s="67"/>
      <c r="M13" s="69">
        <v>7</v>
      </c>
      <c r="N13" s="69">
        <v>1750</v>
      </c>
      <c r="O13" s="70">
        <v>1750</v>
      </c>
      <c r="P13" s="71"/>
      <c r="Q13" s="72">
        <v>350</v>
      </c>
      <c r="R13" s="70">
        <v>315</v>
      </c>
      <c r="S13" s="69">
        <v>300</v>
      </c>
      <c r="T13" s="70">
        <v>270</v>
      </c>
      <c r="U13" s="69">
        <v>175</v>
      </c>
      <c r="V13" s="70">
        <v>157.5</v>
      </c>
      <c r="W13" s="71"/>
      <c r="X13" s="72">
        <f t="shared" si="0"/>
        <v>825</v>
      </c>
      <c r="Y13" s="70">
        <f t="shared" si="1"/>
        <v>742.5</v>
      </c>
    </row>
    <row r="14" spans="1:25" s="73" customFormat="1">
      <c r="A14" s="73">
        <v>10</v>
      </c>
      <c r="B14" s="66">
        <v>47</v>
      </c>
      <c r="C14" s="67" t="s">
        <v>17</v>
      </c>
      <c r="D14" s="67">
        <v>47745</v>
      </c>
      <c r="E14" s="67" t="s">
        <v>77</v>
      </c>
      <c r="F14" s="67" t="s">
        <v>51</v>
      </c>
      <c r="G14" s="68">
        <v>4704745399</v>
      </c>
      <c r="H14" s="67" t="s">
        <v>78</v>
      </c>
      <c r="I14" s="67" t="s">
        <v>79</v>
      </c>
      <c r="J14" s="67" t="s">
        <v>80</v>
      </c>
      <c r="K14" s="67" t="s">
        <v>81</v>
      </c>
      <c r="L14" s="67"/>
      <c r="M14" s="69">
        <v>26</v>
      </c>
      <c r="N14" s="69">
        <v>3265</v>
      </c>
      <c r="O14" s="70">
        <v>3365</v>
      </c>
      <c r="P14" s="71"/>
      <c r="Q14" s="72">
        <v>650</v>
      </c>
      <c r="R14" s="70">
        <v>585</v>
      </c>
      <c r="S14" s="69">
        <v>550</v>
      </c>
      <c r="T14" s="70">
        <v>495</v>
      </c>
      <c r="U14" s="69">
        <v>300</v>
      </c>
      <c r="V14" s="70">
        <v>270</v>
      </c>
      <c r="W14" s="71"/>
      <c r="X14" s="72">
        <f t="shared" si="0"/>
        <v>1500</v>
      </c>
      <c r="Y14" s="70">
        <f t="shared" si="1"/>
        <v>1350</v>
      </c>
    </row>
    <row r="15" spans="1:25" s="73" customFormat="1">
      <c r="A15" s="73">
        <v>11</v>
      </c>
      <c r="B15" s="66">
        <v>47</v>
      </c>
      <c r="C15" s="67" t="s">
        <v>17</v>
      </c>
      <c r="D15" s="67">
        <v>47980</v>
      </c>
      <c r="E15" s="67" t="s">
        <v>82</v>
      </c>
      <c r="F15" s="67" t="s">
        <v>51</v>
      </c>
      <c r="G15" s="68">
        <v>4704980415</v>
      </c>
      <c r="H15" s="67" t="s">
        <v>87</v>
      </c>
      <c r="I15" s="67" t="s">
        <v>84</v>
      </c>
      <c r="J15" s="67" t="s">
        <v>88</v>
      </c>
      <c r="K15" s="67" t="s">
        <v>89</v>
      </c>
      <c r="L15" s="67"/>
      <c r="M15" s="69">
        <v>62</v>
      </c>
      <c r="N15" s="69">
        <v>12913</v>
      </c>
      <c r="O15" s="70">
        <v>12913</v>
      </c>
      <c r="P15" s="71"/>
      <c r="Q15" s="72">
        <v>2800</v>
      </c>
      <c r="R15" s="70">
        <v>2520</v>
      </c>
      <c r="S15" s="69">
        <v>2475</v>
      </c>
      <c r="T15" s="70">
        <v>2227.5</v>
      </c>
      <c r="U15" s="69">
        <v>1825</v>
      </c>
      <c r="V15" s="70">
        <v>1642.5</v>
      </c>
      <c r="W15" s="71"/>
      <c r="X15" s="72">
        <f t="shared" si="0"/>
        <v>7100</v>
      </c>
      <c r="Y15" s="70">
        <f t="shared" si="1"/>
        <v>6390</v>
      </c>
    </row>
    <row r="16" spans="1:25" s="73" customFormat="1">
      <c r="A16" s="73">
        <v>12</v>
      </c>
      <c r="B16" s="66">
        <v>47</v>
      </c>
      <c r="C16" s="67" t="s">
        <v>17</v>
      </c>
      <c r="D16" s="67">
        <v>47258</v>
      </c>
      <c r="E16" s="67" t="s">
        <v>91</v>
      </c>
      <c r="F16" s="67" t="s">
        <v>72</v>
      </c>
      <c r="G16" s="68">
        <v>4705258170</v>
      </c>
      <c r="H16" s="67" t="s">
        <v>92</v>
      </c>
      <c r="I16" s="67" t="s">
        <v>93</v>
      </c>
      <c r="J16" s="67" t="s">
        <v>94</v>
      </c>
      <c r="K16" s="67" t="s">
        <v>95</v>
      </c>
      <c r="L16" s="67"/>
      <c r="M16" s="69">
        <v>14</v>
      </c>
      <c r="N16" s="69">
        <v>1914</v>
      </c>
      <c r="O16" s="70">
        <v>1914</v>
      </c>
      <c r="P16" s="71"/>
      <c r="Q16" s="72">
        <v>400</v>
      </c>
      <c r="R16" s="70">
        <v>360</v>
      </c>
      <c r="S16" s="69">
        <v>325</v>
      </c>
      <c r="T16" s="70">
        <v>292.5</v>
      </c>
      <c r="U16" s="69">
        <v>200</v>
      </c>
      <c r="V16" s="70">
        <v>180</v>
      </c>
      <c r="W16" s="71"/>
      <c r="X16" s="72">
        <f t="shared" si="0"/>
        <v>925</v>
      </c>
      <c r="Y16" s="70">
        <f t="shared" si="1"/>
        <v>832.5</v>
      </c>
    </row>
    <row r="17" spans="1:25" s="73" customFormat="1">
      <c r="A17" s="73">
        <v>13</v>
      </c>
      <c r="B17" s="66">
        <v>47</v>
      </c>
      <c r="C17" s="67" t="s">
        <v>17</v>
      </c>
      <c r="D17" s="67">
        <v>47268</v>
      </c>
      <c r="E17" s="67" t="s">
        <v>96</v>
      </c>
      <c r="F17" s="67" t="s">
        <v>97</v>
      </c>
      <c r="G17" s="68">
        <v>4705268107</v>
      </c>
      <c r="H17" s="67" t="s">
        <v>98</v>
      </c>
      <c r="I17" s="67" t="s">
        <v>99</v>
      </c>
      <c r="J17" s="67" t="s">
        <v>100</v>
      </c>
      <c r="K17" s="67" t="s">
        <v>101</v>
      </c>
      <c r="L17" s="67"/>
      <c r="M17" s="69">
        <v>30</v>
      </c>
      <c r="N17" s="69">
        <v>3012</v>
      </c>
      <c r="O17" s="70">
        <v>3077</v>
      </c>
      <c r="P17" s="71" t="s">
        <v>236</v>
      </c>
      <c r="Q17" s="72">
        <v>775</v>
      </c>
      <c r="R17" s="70">
        <v>697.5</v>
      </c>
      <c r="S17" s="69">
        <v>725</v>
      </c>
      <c r="T17" s="70">
        <v>652.5</v>
      </c>
      <c r="U17" s="69">
        <v>525</v>
      </c>
      <c r="V17" s="70">
        <v>472.5</v>
      </c>
      <c r="W17" s="71"/>
      <c r="X17" s="72">
        <f t="shared" si="0"/>
        <v>2025</v>
      </c>
      <c r="Y17" s="70">
        <f t="shared" si="1"/>
        <v>1822.5</v>
      </c>
    </row>
    <row r="18" spans="1:25" s="73" customFormat="1">
      <c r="A18" s="73">
        <v>14</v>
      </c>
      <c r="B18" s="66">
        <v>47</v>
      </c>
      <c r="C18" s="67" t="s">
        <v>17</v>
      </c>
      <c r="D18" s="67">
        <v>47288</v>
      </c>
      <c r="E18" s="67" t="s">
        <v>102</v>
      </c>
      <c r="F18" s="67" t="s">
        <v>97</v>
      </c>
      <c r="G18" s="68">
        <v>4705288119</v>
      </c>
      <c r="H18" s="67" t="s">
        <v>103</v>
      </c>
      <c r="I18" s="67" t="s">
        <v>104</v>
      </c>
      <c r="J18" s="67" t="s">
        <v>105</v>
      </c>
      <c r="K18" s="67" t="s">
        <v>101</v>
      </c>
      <c r="L18" s="67"/>
      <c r="M18" s="69">
        <v>111</v>
      </c>
      <c r="N18" s="69">
        <v>11546</v>
      </c>
      <c r="O18" s="70">
        <v>11546</v>
      </c>
      <c r="P18" s="71"/>
      <c r="Q18" s="72">
        <v>2600</v>
      </c>
      <c r="R18" s="70">
        <v>2340</v>
      </c>
      <c r="S18" s="69">
        <v>2200</v>
      </c>
      <c r="T18" s="70">
        <v>1980</v>
      </c>
      <c r="U18" s="69">
        <v>1400</v>
      </c>
      <c r="V18" s="70">
        <v>1260</v>
      </c>
      <c r="W18" s="71"/>
      <c r="X18" s="72">
        <f t="shared" si="0"/>
        <v>6200</v>
      </c>
      <c r="Y18" s="70">
        <f t="shared" si="1"/>
        <v>5580</v>
      </c>
    </row>
    <row r="19" spans="1:25" s="73" customFormat="1">
      <c r="A19" s="73">
        <v>15</v>
      </c>
      <c r="B19" s="66">
        <v>47</v>
      </c>
      <c r="C19" s="67" t="s">
        <v>17</v>
      </c>
      <c r="D19" s="67">
        <v>47551</v>
      </c>
      <c r="E19" s="67" t="s">
        <v>108</v>
      </c>
      <c r="F19" s="67" t="s">
        <v>72</v>
      </c>
      <c r="G19" s="68">
        <v>4705551172</v>
      </c>
      <c r="H19" s="67" t="s">
        <v>92</v>
      </c>
      <c r="I19" s="67" t="s">
        <v>109</v>
      </c>
      <c r="J19" s="67" t="s">
        <v>110</v>
      </c>
      <c r="K19" s="67" t="s">
        <v>111</v>
      </c>
      <c r="L19" s="67"/>
      <c r="M19" s="69">
        <v>41</v>
      </c>
      <c r="N19" s="69">
        <v>5947</v>
      </c>
      <c r="O19" s="70">
        <v>5947</v>
      </c>
      <c r="P19" s="71"/>
      <c r="Q19" s="72">
        <v>1200</v>
      </c>
      <c r="R19" s="70">
        <v>1080</v>
      </c>
      <c r="S19" s="69">
        <v>1000</v>
      </c>
      <c r="T19" s="70">
        <v>900</v>
      </c>
      <c r="U19" s="69">
        <v>600</v>
      </c>
      <c r="V19" s="70">
        <v>540</v>
      </c>
      <c r="W19" s="71"/>
      <c r="X19" s="72">
        <f t="shared" si="0"/>
        <v>2800</v>
      </c>
      <c r="Y19" s="70">
        <f t="shared" si="1"/>
        <v>2520</v>
      </c>
    </row>
    <row r="20" spans="1:25" s="73" customFormat="1">
      <c r="A20" s="73">
        <v>16</v>
      </c>
      <c r="B20" s="66">
        <v>47</v>
      </c>
      <c r="C20" s="67" t="s">
        <v>17</v>
      </c>
      <c r="D20" s="67">
        <v>47551</v>
      </c>
      <c r="E20" s="67" t="s">
        <v>108</v>
      </c>
      <c r="F20" s="67" t="s">
        <v>72</v>
      </c>
      <c r="G20" s="68">
        <v>4705551178</v>
      </c>
      <c r="H20" s="67" t="s">
        <v>112</v>
      </c>
      <c r="I20" s="67" t="s">
        <v>113</v>
      </c>
      <c r="J20" s="67" t="s">
        <v>114</v>
      </c>
      <c r="K20" s="67" t="s">
        <v>101</v>
      </c>
      <c r="L20" s="67"/>
      <c r="M20" s="69">
        <v>13</v>
      </c>
      <c r="N20" s="69">
        <v>161</v>
      </c>
      <c r="O20" s="70">
        <v>226</v>
      </c>
      <c r="P20" s="71" t="s">
        <v>236</v>
      </c>
      <c r="Q20" s="72">
        <v>150</v>
      </c>
      <c r="R20" s="70">
        <v>135</v>
      </c>
      <c r="S20" s="69">
        <v>225</v>
      </c>
      <c r="T20" s="70">
        <v>202.5</v>
      </c>
      <c r="U20" s="69">
        <v>225</v>
      </c>
      <c r="V20" s="70">
        <v>202.5</v>
      </c>
      <c r="W20" s="71"/>
      <c r="X20" s="72">
        <f t="shared" si="0"/>
        <v>600</v>
      </c>
      <c r="Y20" s="70">
        <f t="shared" si="1"/>
        <v>540</v>
      </c>
    </row>
    <row r="21" spans="1:25" s="73" customFormat="1">
      <c r="A21" s="73">
        <v>17</v>
      </c>
      <c r="B21" s="66">
        <v>47</v>
      </c>
      <c r="C21" s="67" t="s">
        <v>17</v>
      </c>
      <c r="D21" s="67">
        <v>47058</v>
      </c>
      <c r="E21" s="67" t="s">
        <v>115</v>
      </c>
      <c r="F21" s="67" t="s">
        <v>116</v>
      </c>
      <c r="G21" s="68">
        <v>4706058024</v>
      </c>
      <c r="H21" s="67" t="s">
        <v>117</v>
      </c>
      <c r="I21" s="67" t="s">
        <v>118</v>
      </c>
      <c r="J21" s="67" t="s">
        <v>119</v>
      </c>
      <c r="K21" s="93" t="s">
        <v>120</v>
      </c>
      <c r="L21" s="67"/>
      <c r="M21" s="69">
        <v>170</v>
      </c>
      <c r="N21" s="69">
        <v>7112</v>
      </c>
      <c r="O21" s="70">
        <v>7783</v>
      </c>
      <c r="P21" s="71" t="s">
        <v>236</v>
      </c>
      <c r="Q21" s="72">
        <v>2525</v>
      </c>
      <c r="R21" s="70">
        <v>2272.5</v>
      </c>
      <c r="S21" s="69">
        <v>3525</v>
      </c>
      <c r="T21" s="70">
        <v>3172.5</v>
      </c>
      <c r="U21" s="69">
        <v>3300</v>
      </c>
      <c r="V21" s="70">
        <v>2970</v>
      </c>
      <c r="W21" s="71"/>
      <c r="X21" s="72">
        <f t="shared" si="0"/>
        <v>9350</v>
      </c>
      <c r="Y21" s="70">
        <f t="shared" si="1"/>
        <v>8415</v>
      </c>
    </row>
    <row r="22" spans="1:25" s="73" customFormat="1">
      <c r="A22" s="73">
        <v>18</v>
      </c>
      <c r="B22" s="66">
        <v>47</v>
      </c>
      <c r="C22" s="67" t="s">
        <v>17</v>
      </c>
      <c r="D22" s="67">
        <v>47161</v>
      </c>
      <c r="E22" s="67" t="s">
        <v>125</v>
      </c>
      <c r="F22" s="67" t="s">
        <v>72</v>
      </c>
      <c r="G22" s="68">
        <v>4706161026</v>
      </c>
      <c r="H22" s="67" t="s">
        <v>73</v>
      </c>
      <c r="I22" s="67" t="s">
        <v>126</v>
      </c>
      <c r="J22" s="67" t="s">
        <v>127</v>
      </c>
      <c r="K22" s="93" t="s">
        <v>128</v>
      </c>
      <c r="L22" s="67"/>
      <c r="M22" s="69">
        <v>22</v>
      </c>
      <c r="N22" s="69">
        <v>2048</v>
      </c>
      <c r="O22" s="70">
        <v>2048</v>
      </c>
      <c r="P22" s="71"/>
      <c r="Q22" s="72">
        <v>425</v>
      </c>
      <c r="R22" s="70">
        <v>382.5</v>
      </c>
      <c r="S22" s="69">
        <v>350</v>
      </c>
      <c r="T22" s="70">
        <v>315</v>
      </c>
      <c r="U22" s="69">
        <v>200</v>
      </c>
      <c r="V22" s="70">
        <v>180</v>
      </c>
      <c r="W22" s="71"/>
      <c r="X22" s="72">
        <f t="shared" si="0"/>
        <v>975</v>
      </c>
      <c r="Y22" s="70">
        <f t="shared" si="1"/>
        <v>877.5</v>
      </c>
    </row>
    <row r="23" spans="1:25" s="73" customFormat="1">
      <c r="A23" s="73">
        <v>19</v>
      </c>
      <c r="B23" s="66">
        <v>47</v>
      </c>
      <c r="C23" s="67" t="s">
        <v>17</v>
      </c>
      <c r="D23" s="67">
        <v>47170</v>
      </c>
      <c r="E23" s="67" t="s">
        <v>129</v>
      </c>
      <c r="F23" s="67" t="s">
        <v>116</v>
      </c>
      <c r="G23" s="68">
        <v>4706170029</v>
      </c>
      <c r="H23" s="67" t="s">
        <v>130</v>
      </c>
      <c r="I23" s="67" t="s">
        <v>131</v>
      </c>
      <c r="J23" s="67" t="s">
        <v>132</v>
      </c>
      <c r="K23" s="93" t="s">
        <v>133</v>
      </c>
      <c r="L23" s="67"/>
      <c r="M23" s="69">
        <v>17</v>
      </c>
      <c r="N23" s="69">
        <v>2384</v>
      </c>
      <c r="O23" s="70">
        <v>2384</v>
      </c>
      <c r="P23" s="71"/>
      <c r="Q23" s="72">
        <v>500</v>
      </c>
      <c r="R23" s="70">
        <v>450</v>
      </c>
      <c r="S23" s="69">
        <v>400</v>
      </c>
      <c r="T23" s="70">
        <v>360</v>
      </c>
      <c r="U23" s="69">
        <v>250</v>
      </c>
      <c r="V23" s="70">
        <v>225</v>
      </c>
      <c r="W23" s="71"/>
      <c r="X23" s="72">
        <f t="shared" si="0"/>
        <v>1150</v>
      </c>
      <c r="Y23" s="70">
        <f t="shared" si="1"/>
        <v>1035</v>
      </c>
    </row>
    <row r="24" spans="1:25" s="73" customFormat="1">
      <c r="A24" s="73">
        <v>20</v>
      </c>
      <c r="B24" s="66">
        <v>47</v>
      </c>
      <c r="C24" s="67" t="s">
        <v>17</v>
      </c>
      <c r="D24" s="67">
        <v>47170</v>
      </c>
      <c r="E24" s="67" t="s">
        <v>129</v>
      </c>
      <c r="F24" s="67" t="s">
        <v>116</v>
      </c>
      <c r="G24" s="68">
        <v>4706170033</v>
      </c>
      <c r="H24" s="67" t="s">
        <v>134</v>
      </c>
      <c r="I24" s="67" t="s">
        <v>134</v>
      </c>
      <c r="J24" s="67" t="s">
        <v>135</v>
      </c>
      <c r="K24" s="93" t="s">
        <v>136</v>
      </c>
      <c r="L24" s="67"/>
      <c r="M24" s="69">
        <v>72</v>
      </c>
      <c r="N24" s="69">
        <v>972</v>
      </c>
      <c r="O24" s="70">
        <v>1128</v>
      </c>
      <c r="P24" s="71" t="s">
        <v>236</v>
      </c>
      <c r="Q24" s="72">
        <v>525</v>
      </c>
      <c r="R24" s="70">
        <v>472.5</v>
      </c>
      <c r="S24" s="69">
        <v>1350</v>
      </c>
      <c r="T24" s="70">
        <v>1215</v>
      </c>
      <c r="U24" s="69">
        <v>1375</v>
      </c>
      <c r="V24" s="70">
        <v>1237.5</v>
      </c>
      <c r="W24" s="71"/>
      <c r="X24" s="72">
        <f t="shared" si="0"/>
        <v>3250</v>
      </c>
      <c r="Y24" s="70">
        <f t="shared" si="1"/>
        <v>2925</v>
      </c>
    </row>
    <row r="25" spans="1:25" s="73" customFormat="1">
      <c r="A25" s="73">
        <v>21</v>
      </c>
      <c r="B25" s="66">
        <v>47</v>
      </c>
      <c r="C25" s="67" t="s">
        <v>17</v>
      </c>
      <c r="D25" s="67">
        <v>47205</v>
      </c>
      <c r="E25" s="67" t="s">
        <v>137</v>
      </c>
      <c r="F25" s="67" t="s">
        <v>72</v>
      </c>
      <c r="G25" s="68">
        <v>4706205077</v>
      </c>
      <c r="H25" s="67" t="s">
        <v>73</v>
      </c>
      <c r="I25" s="67" t="s">
        <v>138</v>
      </c>
      <c r="J25" s="67" t="s">
        <v>139</v>
      </c>
      <c r="K25" s="93" t="s">
        <v>140</v>
      </c>
      <c r="L25" s="67"/>
      <c r="M25" s="69">
        <v>11</v>
      </c>
      <c r="N25" s="69">
        <v>1838</v>
      </c>
      <c r="O25" s="70">
        <v>1838</v>
      </c>
      <c r="P25" s="71"/>
      <c r="Q25" s="72">
        <v>375</v>
      </c>
      <c r="R25" s="70">
        <v>337.5</v>
      </c>
      <c r="S25" s="69">
        <v>300</v>
      </c>
      <c r="T25" s="70">
        <v>270</v>
      </c>
      <c r="U25" s="69">
        <v>200</v>
      </c>
      <c r="V25" s="70">
        <v>180</v>
      </c>
      <c r="W25" s="71"/>
      <c r="X25" s="72">
        <f t="shared" si="0"/>
        <v>875</v>
      </c>
      <c r="Y25" s="70">
        <f t="shared" si="1"/>
        <v>787.5</v>
      </c>
    </row>
    <row r="26" spans="1:25" s="73" customFormat="1">
      <c r="A26" s="73">
        <v>22</v>
      </c>
      <c r="B26" s="66">
        <v>47</v>
      </c>
      <c r="C26" s="67" t="s">
        <v>17</v>
      </c>
      <c r="D26" s="67">
        <v>47205</v>
      </c>
      <c r="E26" s="67" t="s">
        <v>137</v>
      </c>
      <c r="F26" s="67" t="s">
        <v>72</v>
      </c>
      <c r="G26" s="68">
        <v>4706205078</v>
      </c>
      <c r="H26" s="67" t="s">
        <v>141</v>
      </c>
      <c r="I26" s="67" t="s">
        <v>142</v>
      </c>
      <c r="J26" s="67" t="s">
        <v>143</v>
      </c>
      <c r="K26" s="93" t="s">
        <v>144</v>
      </c>
      <c r="L26" s="67"/>
      <c r="M26" s="69">
        <v>74</v>
      </c>
      <c r="N26" s="69">
        <v>978</v>
      </c>
      <c r="O26" s="70">
        <v>1056</v>
      </c>
      <c r="P26" s="71" t="s">
        <v>236</v>
      </c>
      <c r="Q26" s="72">
        <v>425</v>
      </c>
      <c r="R26" s="70">
        <v>382.5</v>
      </c>
      <c r="S26" s="69">
        <v>1350</v>
      </c>
      <c r="T26" s="70">
        <v>1215</v>
      </c>
      <c r="U26" s="69">
        <v>1375</v>
      </c>
      <c r="V26" s="70">
        <v>1237.5</v>
      </c>
      <c r="W26" s="71"/>
      <c r="X26" s="72">
        <f t="shared" si="0"/>
        <v>3150</v>
      </c>
      <c r="Y26" s="70">
        <f t="shared" si="1"/>
        <v>2835</v>
      </c>
    </row>
    <row r="27" spans="1:25" s="73" customFormat="1">
      <c r="A27" s="73">
        <v>23</v>
      </c>
      <c r="B27" s="66">
        <v>47</v>
      </c>
      <c r="C27" s="67" t="s">
        <v>17</v>
      </c>
      <c r="D27" s="67">
        <v>47460</v>
      </c>
      <c r="E27" s="67" t="s">
        <v>145</v>
      </c>
      <c r="F27" s="67" t="s">
        <v>116</v>
      </c>
      <c r="G27" s="68">
        <v>4706460152</v>
      </c>
      <c r="H27" s="67" t="s">
        <v>146</v>
      </c>
      <c r="I27" s="67" t="s">
        <v>147</v>
      </c>
      <c r="J27" s="67" t="s">
        <v>146</v>
      </c>
      <c r="K27" s="93" t="s">
        <v>148</v>
      </c>
      <c r="L27" s="67"/>
      <c r="M27" s="69">
        <v>38</v>
      </c>
      <c r="N27" s="69">
        <v>3797</v>
      </c>
      <c r="O27" s="70">
        <v>3797</v>
      </c>
      <c r="P27" s="71"/>
      <c r="Q27" s="72">
        <v>800</v>
      </c>
      <c r="R27" s="70">
        <v>720</v>
      </c>
      <c r="S27" s="69">
        <v>700</v>
      </c>
      <c r="T27" s="70">
        <v>630</v>
      </c>
      <c r="U27" s="69">
        <v>400</v>
      </c>
      <c r="V27" s="70">
        <v>360</v>
      </c>
      <c r="W27" s="71"/>
      <c r="X27" s="72">
        <f t="shared" si="0"/>
        <v>1900</v>
      </c>
      <c r="Y27" s="70">
        <f t="shared" si="1"/>
        <v>1710</v>
      </c>
    </row>
    <row r="28" spans="1:25" s="73" customFormat="1">
      <c r="A28" s="73">
        <v>24</v>
      </c>
      <c r="B28" s="66">
        <v>47</v>
      </c>
      <c r="C28" s="67" t="s">
        <v>17</v>
      </c>
      <c r="D28" s="67">
        <v>47541</v>
      </c>
      <c r="E28" s="67" t="s">
        <v>149</v>
      </c>
      <c r="F28" s="67" t="s">
        <v>72</v>
      </c>
      <c r="G28" s="68">
        <v>4706541155</v>
      </c>
      <c r="H28" s="67" t="s">
        <v>92</v>
      </c>
      <c r="I28" s="67" t="s">
        <v>150</v>
      </c>
      <c r="J28" s="67" t="s">
        <v>119</v>
      </c>
      <c r="K28" s="93" t="s">
        <v>151</v>
      </c>
      <c r="L28" s="67"/>
      <c r="M28" s="69">
        <v>15</v>
      </c>
      <c r="N28" s="69">
        <v>2070</v>
      </c>
      <c r="O28" s="70">
        <v>2070</v>
      </c>
      <c r="P28" s="71"/>
      <c r="Q28" s="72">
        <v>425</v>
      </c>
      <c r="R28" s="70">
        <v>382.5</v>
      </c>
      <c r="S28" s="69">
        <v>350</v>
      </c>
      <c r="T28" s="70">
        <v>315</v>
      </c>
      <c r="U28" s="69">
        <v>225</v>
      </c>
      <c r="V28" s="70">
        <v>202.5</v>
      </c>
      <c r="W28" s="71"/>
      <c r="X28" s="72">
        <f t="shared" si="0"/>
        <v>1000</v>
      </c>
      <c r="Y28" s="70">
        <f t="shared" si="1"/>
        <v>900</v>
      </c>
    </row>
    <row r="29" spans="1:25" s="73" customFormat="1">
      <c r="A29" s="73">
        <v>25</v>
      </c>
      <c r="B29" s="66">
        <v>47</v>
      </c>
      <c r="C29" s="67" t="s">
        <v>17</v>
      </c>
      <c r="D29" s="67">
        <v>47555</v>
      </c>
      <c r="E29" s="67" t="s">
        <v>152</v>
      </c>
      <c r="F29" s="67" t="s">
        <v>116</v>
      </c>
      <c r="G29" s="68">
        <v>4706555197</v>
      </c>
      <c r="H29" s="67" t="s">
        <v>153</v>
      </c>
      <c r="I29" s="67" t="s">
        <v>154</v>
      </c>
      <c r="J29" s="67" t="s">
        <v>155</v>
      </c>
      <c r="K29" s="93" t="s">
        <v>156</v>
      </c>
      <c r="L29" s="67"/>
      <c r="M29" s="69">
        <v>265</v>
      </c>
      <c r="N29" s="69">
        <v>3537</v>
      </c>
      <c r="O29" s="70">
        <v>4695</v>
      </c>
      <c r="P29" s="71" t="s">
        <v>236</v>
      </c>
      <c r="Q29" s="72">
        <v>2550</v>
      </c>
      <c r="R29" s="70">
        <v>2295</v>
      </c>
      <c r="S29" s="69">
        <v>4800</v>
      </c>
      <c r="T29" s="70">
        <v>4320</v>
      </c>
      <c r="U29" s="69">
        <v>5025</v>
      </c>
      <c r="V29" s="70">
        <v>4522.5</v>
      </c>
      <c r="W29" s="71"/>
      <c r="X29" s="72">
        <f t="shared" si="0"/>
        <v>12375</v>
      </c>
      <c r="Y29" s="70">
        <f t="shared" si="1"/>
        <v>11137.5</v>
      </c>
    </row>
    <row r="30" spans="1:25" s="73" customFormat="1">
      <c r="A30" s="73">
        <v>26</v>
      </c>
      <c r="B30" s="66">
        <v>47</v>
      </c>
      <c r="C30" s="67" t="s">
        <v>17</v>
      </c>
      <c r="D30" s="67">
        <v>47555</v>
      </c>
      <c r="E30" s="67" t="s">
        <v>152</v>
      </c>
      <c r="F30" s="67" t="s">
        <v>116</v>
      </c>
      <c r="G30" s="68">
        <v>4706555203</v>
      </c>
      <c r="H30" s="67" t="s">
        <v>159</v>
      </c>
      <c r="I30" s="67" t="s">
        <v>159</v>
      </c>
      <c r="J30" s="67" t="s">
        <v>160</v>
      </c>
      <c r="K30" s="93" t="s">
        <v>161</v>
      </c>
      <c r="L30" s="67"/>
      <c r="M30" s="69">
        <v>74</v>
      </c>
      <c r="N30" s="69">
        <v>7541</v>
      </c>
      <c r="O30" s="70">
        <v>7541</v>
      </c>
      <c r="P30" s="71"/>
      <c r="Q30" s="72">
        <v>1700</v>
      </c>
      <c r="R30" s="70">
        <v>1530</v>
      </c>
      <c r="S30" s="69">
        <v>1425</v>
      </c>
      <c r="T30" s="70">
        <v>1282.5</v>
      </c>
      <c r="U30" s="69">
        <v>825</v>
      </c>
      <c r="V30" s="70">
        <v>742.5</v>
      </c>
      <c r="W30" s="71"/>
      <c r="X30" s="72">
        <f t="shared" si="0"/>
        <v>3950</v>
      </c>
      <c r="Y30" s="70">
        <f t="shared" si="1"/>
        <v>3555</v>
      </c>
    </row>
    <row r="31" spans="1:25" s="73" customFormat="1">
      <c r="A31" s="73">
        <v>27</v>
      </c>
      <c r="B31" s="66">
        <v>47</v>
      </c>
      <c r="C31" s="67" t="s">
        <v>17</v>
      </c>
      <c r="D31" s="67">
        <v>47660</v>
      </c>
      <c r="E31" s="67" t="s">
        <v>162</v>
      </c>
      <c r="F31" s="67" t="s">
        <v>116</v>
      </c>
      <c r="G31" s="68">
        <v>4706660235</v>
      </c>
      <c r="H31" s="67" t="s">
        <v>92</v>
      </c>
      <c r="I31" s="67" t="s">
        <v>163</v>
      </c>
      <c r="J31" s="67" t="s">
        <v>164</v>
      </c>
      <c r="K31" s="93" t="s">
        <v>165</v>
      </c>
      <c r="L31" s="67"/>
      <c r="M31" s="69">
        <v>22</v>
      </c>
      <c r="N31" s="69">
        <v>1729</v>
      </c>
      <c r="O31" s="70">
        <v>1729</v>
      </c>
      <c r="P31" s="71"/>
      <c r="Q31" s="72">
        <v>325</v>
      </c>
      <c r="R31" s="70">
        <v>292.5</v>
      </c>
      <c r="S31" s="69">
        <v>275</v>
      </c>
      <c r="T31" s="70">
        <v>247.5</v>
      </c>
      <c r="U31" s="69">
        <v>150</v>
      </c>
      <c r="V31" s="70">
        <v>135</v>
      </c>
      <c r="W31" s="71"/>
      <c r="X31" s="72">
        <f t="shared" si="0"/>
        <v>750</v>
      </c>
      <c r="Y31" s="70">
        <f t="shared" si="1"/>
        <v>675</v>
      </c>
    </row>
    <row r="32" spans="1:25" s="73" customFormat="1">
      <c r="A32" s="73">
        <v>28</v>
      </c>
      <c r="B32" s="66">
        <v>47</v>
      </c>
      <c r="C32" s="67" t="s">
        <v>17</v>
      </c>
      <c r="D32" s="67">
        <v>47798</v>
      </c>
      <c r="E32" s="67" t="s">
        <v>166</v>
      </c>
      <c r="F32" s="67" t="s">
        <v>116</v>
      </c>
      <c r="G32" s="68">
        <v>4706798407</v>
      </c>
      <c r="H32" s="67" t="s">
        <v>167</v>
      </c>
      <c r="I32" s="67" t="s">
        <v>168</v>
      </c>
      <c r="J32" s="67" t="s">
        <v>169</v>
      </c>
      <c r="K32" s="93" t="s">
        <v>170</v>
      </c>
      <c r="L32" s="67"/>
      <c r="M32" s="69">
        <v>90</v>
      </c>
      <c r="N32" s="69">
        <v>3515</v>
      </c>
      <c r="O32" s="70">
        <v>3671</v>
      </c>
      <c r="P32" s="71" t="s">
        <v>236</v>
      </c>
      <c r="Q32" s="72">
        <v>1075</v>
      </c>
      <c r="R32" s="70">
        <v>967.5</v>
      </c>
      <c r="S32" s="69">
        <v>1675</v>
      </c>
      <c r="T32" s="70">
        <v>1507.5</v>
      </c>
      <c r="U32" s="69">
        <v>1500</v>
      </c>
      <c r="V32" s="70">
        <v>1350</v>
      </c>
      <c r="W32" s="71"/>
      <c r="X32" s="72">
        <f t="shared" si="0"/>
        <v>4250</v>
      </c>
      <c r="Y32" s="70">
        <f t="shared" si="1"/>
        <v>3825</v>
      </c>
    </row>
    <row r="33" spans="1:25" s="73" customFormat="1">
      <c r="A33" s="73">
        <v>29</v>
      </c>
      <c r="B33" s="66">
        <v>47</v>
      </c>
      <c r="C33" s="67" t="s">
        <v>17</v>
      </c>
      <c r="D33" s="67">
        <v>47960</v>
      </c>
      <c r="E33" s="67" t="s">
        <v>171</v>
      </c>
      <c r="F33" s="67" t="s">
        <v>72</v>
      </c>
      <c r="G33" s="68">
        <v>4706960410</v>
      </c>
      <c r="H33" s="67" t="s">
        <v>92</v>
      </c>
      <c r="I33" s="67" t="s">
        <v>172</v>
      </c>
      <c r="J33" s="67" t="s">
        <v>146</v>
      </c>
      <c r="K33" s="93" t="s">
        <v>173</v>
      </c>
      <c r="L33" s="67"/>
      <c r="M33" s="69">
        <v>18</v>
      </c>
      <c r="N33" s="69">
        <v>1539</v>
      </c>
      <c r="O33" s="70">
        <v>1539</v>
      </c>
      <c r="P33" s="71"/>
      <c r="Q33" s="72">
        <v>300</v>
      </c>
      <c r="R33" s="70">
        <v>270</v>
      </c>
      <c r="S33" s="69">
        <v>275</v>
      </c>
      <c r="T33" s="70">
        <v>247.5</v>
      </c>
      <c r="U33" s="69">
        <v>125</v>
      </c>
      <c r="V33" s="70">
        <v>112.5</v>
      </c>
      <c r="W33" s="71"/>
      <c r="X33" s="72">
        <f t="shared" si="0"/>
        <v>700</v>
      </c>
      <c r="Y33" s="70">
        <f t="shared" si="1"/>
        <v>630</v>
      </c>
    </row>
    <row r="34" spans="1:25" s="73" customFormat="1">
      <c r="A34" s="73">
        <v>30</v>
      </c>
      <c r="B34" s="66">
        <v>47</v>
      </c>
      <c r="C34" s="67" t="s">
        <v>17</v>
      </c>
      <c r="D34" s="67">
        <v>47245</v>
      </c>
      <c r="E34" s="67" t="s">
        <v>174</v>
      </c>
      <c r="F34" s="67" t="s">
        <v>19</v>
      </c>
      <c r="G34" s="68">
        <v>4707245090</v>
      </c>
      <c r="H34" s="67" t="s">
        <v>175</v>
      </c>
      <c r="I34" s="67" t="s">
        <v>176</v>
      </c>
      <c r="J34" s="67" t="s">
        <v>177</v>
      </c>
      <c r="K34" s="93" t="s">
        <v>178</v>
      </c>
      <c r="L34" s="67"/>
      <c r="M34" s="69">
        <v>16</v>
      </c>
      <c r="N34" s="69">
        <v>733</v>
      </c>
      <c r="O34" s="70">
        <v>746</v>
      </c>
      <c r="P34" s="71" t="s">
        <v>236</v>
      </c>
      <c r="Q34" s="72">
        <v>75</v>
      </c>
      <c r="R34" s="70">
        <v>67.5</v>
      </c>
      <c r="S34" s="69">
        <v>175</v>
      </c>
      <c r="T34" s="70">
        <v>157.5</v>
      </c>
      <c r="U34" s="69">
        <v>200</v>
      </c>
      <c r="V34" s="70">
        <v>180</v>
      </c>
      <c r="W34" s="71"/>
      <c r="X34" s="72">
        <f t="shared" si="0"/>
        <v>450</v>
      </c>
      <c r="Y34" s="70">
        <f t="shared" si="1"/>
        <v>405</v>
      </c>
    </row>
    <row r="35" spans="1:25" s="73" customFormat="1">
      <c r="A35" s="73">
        <v>31</v>
      </c>
      <c r="B35" s="66">
        <v>47</v>
      </c>
      <c r="C35" s="67" t="s">
        <v>17</v>
      </c>
      <c r="D35" s="67">
        <v>47245</v>
      </c>
      <c r="E35" s="67" t="s">
        <v>174</v>
      </c>
      <c r="F35" s="67" t="s">
        <v>19</v>
      </c>
      <c r="G35" s="68">
        <v>4707245092</v>
      </c>
      <c r="H35" s="67" t="s">
        <v>179</v>
      </c>
      <c r="I35" s="67" t="s">
        <v>180</v>
      </c>
      <c r="J35" s="67" t="s">
        <v>181</v>
      </c>
      <c r="K35" s="93" t="s">
        <v>182</v>
      </c>
      <c r="L35" s="67"/>
      <c r="M35" s="69">
        <v>34</v>
      </c>
      <c r="N35" s="69">
        <v>769</v>
      </c>
      <c r="O35" s="70">
        <v>860</v>
      </c>
      <c r="P35" s="71" t="s">
        <v>236</v>
      </c>
      <c r="Q35" s="72">
        <v>225</v>
      </c>
      <c r="R35" s="70">
        <v>202.5</v>
      </c>
      <c r="S35" s="69">
        <v>450</v>
      </c>
      <c r="T35" s="70">
        <v>405</v>
      </c>
      <c r="U35" s="69">
        <v>450</v>
      </c>
      <c r="V35" s="70">
        <v>405</v>
      </c>
      <c r="W35" s="71"/>
      <c r="X35" s="72">
        <f t="shared" si="0"/>
        <v>1125</v>
      </c>
      <c r="Y35" s="70">
        <f t="shared" si="1"/>
        <v>1012.5</v>
      </c>
    </row>
    <row r="36" spans="1:25" s="73" customFormat="1">
      <c r="A36" s="73">
        <v>32</v>
      </c>
      <c r="B36" s="66">
        <v>47</v>
      </c>
      <c r="C36" s="67" t="s">
        <v>17</v>
      </c>
      <c r="D36" s="67">
        <v>47245</v>
      </c>
      <c r="E36" s="67" t="s">
        <v>174</v>
      </c>
      <c r="F36" s="67" t="s">
        <v>19</v>
      </c>
      <c r="G36" s="68">
        <v>4707245100</v>
      </c>
      <c r="H36" s="67" t="s">
        <v>183</v>
      </c>
      <c r="I36" s="67" t="s">
        <v>184</v>
      </c>
      <c r="J36" s="67" t="s">
        <v>185</v>
      </c>
      <c r="K36" s="93" t="s">
        <v>186</v>
      </c>
      <c r="L36" s="67"/>
      <c r="M36" s="69">
        <v>217</v>
      </c>
      <c r="N36" s="69">
        <v>16078</v>
      </c>
      <c r="O36" s="70">
        <v>16370</v>
      </c>
      <c r="P36" s="71" t="s">
        <v>236</v>
      </c>
      <c r="Q36" s="72">
        <v>3950</v>
      </c>
      <c r="R36" s="70">
        <v>3555</v>
      </c>
      <c r="S36" s="69">
        <v>4825</v>
      </c>
      <c r="T36" s="70">
        <v>4342.5</v>
      </c>
      <c r="U36" s="69">
        <v>3500</v>
      </c>
      <c r="V36" s="70">
        <v>3150</v>
      </c>
      <c r="W36" s="71"/>
      <c r="X36" s="72">
        <f t="shared" si="0"/>
        <v>12275</v>
      </c>
      <c r="Y36" s="70">
        <f t="shared" si="1"/>
        <v>11047.5</v>
      </c>
    </row>
    <row r="37" spans="1:25" s="73" customFormat="1">
      <c r="A37" s="73">
        <v>33</v>
      </c>
      <c r="B37" s="66">
        <v>47</v>
      </c>
      <c r="C37" s="67" t="s">
        <v>17</v>
      </c>
      <c r="D37" s="67">
        <v>47318</v>
      </c>
      <c r="E37" s="67" t="s">
        <v>187</v>
      </c>
      <c r="F37" s="67" t="s">
        <v>19</v>
      </c>
      <c r="G37" s="68">
        <v>4707318151</v>
      </c>
      <c r="H37" s="67" t="s">
        <v>188</v>
      </c>
      <c r="I37" s="67" t="s">
        <v>189</v>
      </c>
      <c r="J37" s="67" t="s">
        <v>190</v>
      </c>
      <c r="K37" s="93" t="s">
        <v>191</v>
      </c>
      <c r="L37" s="67"/>
      <c r="M37" s="69">
        <v>181</v>
      </c>
      <c r="N37" s="69">
        <v>6315</v>
      </c>
      <c r="O37" s="70">
        <v>6614</v>
      </c>
      <c r="P37" s="71" t="s">
        <v>236</v>
      </c>
      <c r="Q37" s="72">
        <v>1950</v>
      </c>
      <c r="R37" s="70">
        <v>1755</v>
      </c>
      <c r="S37" s="69">
        <v>3075</v>
      </c>
      <c r="T37" s="70">
        <v>2767.5</v>
      </c>
      <c r="U37" s="69">
        <v>2700</v>
      </c>
      <c r="V37" s="70">
        <v>2430</v>
      </c>
      <c r="W37" s="71"/>
      <c r="X37" s="72">
        <f t="shared" si="0"/>
        <v>7725</v>
      </c>
      <c r="Y37" s="70">
        <f t="shared" si="1"/>
        <v>6952.5</v>
      </c>
    </row>
    <row r="38" spans="1:25" s="73" customFormat="1">
      <c r="A38" s="73">
        <v>34</v>
      </c>
      <c r="B38" s="66">
        <v>47</v>
      </c>
      <c r="C38" s="67" t="s">
        <v>17</v>
      </c>
      <c r="D38" s="67">
        <v>47545</v>
      </c>
      <c r="E38" s="67" t="s">
        <v>192</v>
      </c>
      <c r="F38" s="67" t="s">
        <v>193</v>
      </c>
      <c r="G38" s="68">
        <v>4708545166</v>
      </c>
      <c r="H38" s="67" t="s">
        <v>194</v>
      </c>
      <c r="I38" s="67" t="s">
        <v>195</v>
      </c>
      <c r="J38" s="67" t="s">
        <v>196</v>
      </c>
      <c r="K38" s="93" t="s">
        <v>197</v>
      </c>
      <c r="L38" s="67"/>
      <c r="M38" s="69">
        <v>34</v>
      </c>
      <c r="N38" s="69">
        <v>3847</v>
      </c>
      <c r="O38" s="70">
        <v>3847</v>
      </c>
      <c r="P38" s="71"/>
      <c r="Q38" s="72">
        <v>725</v>
      </c>
      <c r="R38" s="70">
        <v>652.5</v>
      </c>
      <c r="S38" s="69">
        <v>600</v>
      </c>
      <c r="T38" s="70">
        <v>540</v>
      </c>
      <c r="U38" s="69">
        <v>350</v>
      </c>
      <c r="V38" s="70">
        <v>315</v>
      </c>
      <c r="W38" s="71"/>
      <c r="X38" s="72">
        <f t="shared" si="0"/>
        <v>1675</v>
      </c>
      <c r="Y38" s="70">
        <f t="shared" si="1"/>
        <v>1507.5</v>
      </c>
    </row>
    <row r="39" spans="1:25" s="73" customFormat="1">
      <c r="A39" s="73">
        <v>35</v>
      </c>
      <c r="B39" s="66">
        <v>47</v>
      </c>
      <c r="C39" s="67" t="s">
        <v>17</v>
      </c>
      <c r="D39" s="67">
        <v>47703</v>
      </c>
      <c r="E39" s="67" t="s">
        <v>198</v>
      </c>
      <c r="F39" s="67" t="s">
        <v>193</v>
      </c>
      <c r="G39" s="68">
        <v>4708703267</v>
      </c>
      <c r="H39" s="67" t="s">
        <v>199</v>
      </c>
      <c r="I39" s="67" t="s">
        <v>200</v>
      </c>
      <c r="J39" s="67" t="s">
        <v>201</v>
      </c>
      <c r="K39" s="93" t="s">
        <v>202</v>
      </c>
      <c r="L39" s="67"/>
      <c r="M39" s="69">
        <v>31</v>
      </c>
      <c r="N39" s="69">
        <v>2765</v>
      </c>
      <c r="O39" s="70">
        <v>2765</v>
      </c>
      <c r="P39" s="71"/>
      <c r="Q39" s="72">
        <v>500</v>
      </c>
      <c r="R39" s="70">
        <v>450</v>
      </c>
      <c r="S39" s="69">
        <v>400</v>
      </c>
      <c r="T39" s="70">
        <v>360</v>
      </c>
      <c r="U39" s="69">
        <v>250</v>
      </c>
      <c r="V39" s="70">
        <v>225</v>
      </c>
      <c r="W39" s="71"/>
      <c r="X39" s="72">
        <f t="shared" si="0"/>
        <v>1150</v>
      </c>
      <c r="Y39" s="70">
        <f t="shared" si="1"/>
        <v>1035</v>
      </c>
    </row>
    <row r="40" spans="1:25" s="73" customFormat="1">
      <c r="A40" s="73">
        <v>36</v>
      </c>
      <c r="B40" s="66">
        <v>47</v>
      </c>
      <c r="C40" s="67" t="s">
        <v>17</v>
      </c>
      <c r="D40" s="67">
        <v>47707</v>
      </c>
      <c r="E40" s="67" t="s">
        <v>203</v>
      </c>
      <c r="F40" s="67" t="s">
        <v>193</v>
      </c>
      <c r="G40" s="68">
        <v>4708707267</v>
      </c>
      <c r="H40" s="67" t="s">
        <v>204</v>
      </c>
      <c r="I40" s="67" t="s">
        <v>205</v>
      </c>
      <c r="J40" s="67" t="s">
        <v>206</v>
      </c>
      <c r="K40" s="93" t="s">
        <v>207</v>
      </c>
      <c r="L40" s="67"/>
      <c r="M40" s="69">
        <v>11</v>
      </c>
      <c r="N40" s="69">
        <v>132</v>
      </c>
      <c r="O40" s="70">
        <v>132</v>
      </c>
      <c r="P40" s="71" t="s">
        <v>236</v>
      </c>
      <c r="Q40" s="72">
        <v>50</v>
      </c>
      <c r="R40" s="70">
        <v>45</v>
      </c>
      <c r="S40" s="69">
        <v>175</v>
      </c>
      <c r="T40" s="70">
        <v>157.5</v>
      </c>
      <c r="U40" s="69">
        <v>200</v>
      </c>
      <c r="V40" s="70">
        <v>180</v>
      </c>
      <c r="W40" s="71"/>
      <c r="X40" s="72">
        <f t="shared" si="0"/>
        <v>425</v>
      </c>
      <c r="Y40" s="70">
        <f t="shared" si="1"/>
        <v>382.5</v>
      </c>
    </row>
    <row r="41" spans="1:25" s="73" customFormat="1" ht="15.75" thickBot="1">
      <c r="A41" s="73">
        <v>37</v>
      </c>
      <c r="B41" s="74">
        <v>47</v>
      </c>
      <c r="C41" s="75" t="s">
        <v>17</v>
      </c>
      <c r="D41" s="75">
        <v>47720</v>
      </c>
      <c r="E41" s="75" t="s">
        <v>208</v>
      </c>
      <c r="F41" s="75" t="s">
        <v>193</v>
      </c>
      <c r="G41" s="76">
        <v>4708720285</v>
      </c>
      <c r="H41" s="75" t="s">
        <v>146</v>
      </c>
      <c r="I41" s="75" t="s">
        <v>209</v>
      </c>
      <c r="J41" s="75" t="s">
        <v>210</v>
      </c>
      <c r="K41" s="94" t="s">
        <v>211</v>
      </c>
      <c r="L41" s="75"/>
      <c r="M41" s="77">
        <v>21</v>
      </c>
      <c r="N41" s="77">
        <v>2740</v>
      </c>
      <c r="O41" s="78">
        <v>2740</v>
      </c>
      <c r="P41" s="71"/>
      <c r="Q41" s="79">
        <v>475</v>
      </c>
      <c r="R41" s="78">
        <v>427.5</v>
      </c>
      <c r="S41" s="77">
        <v>400</v>
      </c>
      <c r="T41" s="78">
        <v>360</v>
      </c>
      <c r="U41" s="77">
        <v>225</v>
      </c>
      <c r="V41" s="78">
        <v>202.5</v>
      </c>
      <c r="W41" s="71"/>
      <c r="X41" s="79">
        <f t="shared" si="0"/>
        <v>1100</v>
      </c>
      <c r="Y41" s="78">
        <f t="shared" si="1"/>
        <v>990</v>
      </c>
    </row>
    <row r="42" spans="1:25" ht="15.75" thickBot="1"/>
    <row r="43" spans="1:25" ht="16.5" thickBot="1">
      <c r="L43" s="56" t="s">
        <v>233</v>
      </c>
      <c r="M43" s="58">
        <f>SUM(M5:M42)</f>
        <v>2287</v>
      </c>
      <c r="N43" s="59">
        <f>SUM(N5:N42)</f>
        <v>167114</v>
      </c>
      <c r="O43" s="60">
        <f t="shared" ref="O43" si="2">SUM(O5:O42)</f>
        <v>170679</v>
      </c>
      <c r="Q43" s="58">
        <f>SUM(Q5:Q42)</f>
        <v>41200</v>
      </c>
      <c r="R43" s="60">
        <f t="shared" ref="R43:V43" si="3">SUM(R5:R42)</f>
        <v>37080</v>
      </c>
      <c r="S43" s="58">
        <f t="shared" si="3"/>
        <v>46750</v>
      </c>
      <c r="T43" s="60">
        <f t="shared" si="3"/>
        <v>42075</v>
      </c>
      <c r="U43" s="58">
        <f t="shared" si="3"/>
        <v>36625</v>
      </c>
      <c r="V43" s="60">
        <f t="shared" si="3"/>
        <v>32962.5</v>
      </c>
      <c r="X43" s="58">
        <f t="shared" ref="X43" si="4">SUM(X5:X42)</f>
        <v>124575</v>
      </c>
      <c r="Y43" s="60">
        <f t="shared" ref="Y43" si="5">SUM(Y5:Y42)</f>
        <v>112117.5</v>
      </c>
    </row>
    <row r="45" spans="1:25" ht="15.75" thickBot="1">
      <c r="B45" s="91" t="s">
        <v>977</v>
      </c>
    </row>
    <row r="46" spans="1:25" ht="60.75" thickBot="1">
      <c r="A46" s="95" t="s">
        <v>978</v>
      </c>
      <c r="B46" s="61" t="s">
        <v>0</v>
      </c>
      <c r="C46" s="62" t="s">
        <v>1</v>
      </c>
      <c r="D46" s="62" t="s">
        <v>2</v>
      </c>
      <c r="E46" s="62" t="s">
        <v>3</v>
      </c>
      <c r="F46" s="62" t="s">
        <v>4</v>
      </c>
      <c r="G46" s="63" t="s">
        <v>5</v>
      </c>
      <c r="H46" s="62" t="s">
        <v>6</v>
      </c>
      <c r="I46" s="62" t="s">
        <v>7</v>
      </c>
      <c r="J46" s="62" t="s">
        <v>8</v>
      </c>
      <c r="K46" s="62" t="s">
        <v>9</v>
      </c>
      <c r="L46" s="62" t="s">
        <v>10</v>
      </c>
      <c r="M46" s="64" t="s">
        <v>11</v>
      </c>
      <c r="N46" s="64" t="s">
        <v>12</v>
      </c>
      <c r="O46" s="65" t="s">
        <v>13</v>
      </c>
      <c r="P46"/>
    </row>
    <row r="47" spans="1:25" outlineLevel="1">
      <c r="A47">
        <v>1</v>
      </c>
      <c r="B47" s="66" t="s">
        <v>238</v>
      </c>
      <c r="C47" s="67" t="s">
        <v>17</v>
      </c>
      <c r="D47" s="67">
        <v>47001</v>
      </c>
      <c r="E47" s="67" t="s">
        <v>29</v>
      </c>
      <c r="F47" s="67" t="s">
        <v>377</v>
      </c>
      <c r="G47" s="68">
        <v>4702001336</v>
      </c>
      <c r="H47" s="67" t="s">
        <v>402</v>
      </c>
      <c r="I47" s="67" t="s">
        <v>403</v>
      </c>
      <c r="J47" s="67" t="s">
        <v>404</v>
      </c>
      <c r="K47" s="67" t="s">
        <v>405</v>
      </c>
      <c r="L47" s="67"/>
      <c r="M47" s="69">
        <v>20</v>
      </c>
      <c r="N47" s="69">
        <v>528</v>
      </c>
      <c r="O47" s="70">
        <v>528</v>
      </c>
      <c r="P47"/>
    </row>
    <row r="48" spans="1:25" outlineLevel="1">
      <c r="A48">
        <v>2</v>
      </c>
      <c r="B48" s="66" t="s">
        <v>238</v>
      </c>
      <c r="C48" s="67" t="s">
        <v>17</v>
      </c>
      <c r="D48" s="67">
        <v>47001</v>
      </c>
      <c r="E48" s="67" t="s">
        <v>29</v>
      </c>
      <c r="F48" s="67" t="s">
        <v>377</v>
      </c>
      <c r="G48" s="68">
        <v>4702001351</v>
      </c>
      <c r="H48" s="67" t="s">
        <v>459</v>
      </c>
      <c r="I48" s="67" t="s">
        <v>460</v>
      </c>
      <c r="J48" s="67" t="s">
        <v>461</v>
      </c>
      <c r="K48" s="67" t="s">
        <v>462</v>
      </c>
      <c r="L48" s="67"/>
      <c r="M48" s="69">
        <v>24</v>
      </c>
      <c r="N48" s="69">
        <v>295</v>
      </c>
      <c r="O48" s="70">
        <v>386</v>
      </c>
      <c r="P48"/>
    </row>
    <row r="49" spans="1:16" outlineLevel="1">
      <c r="A49">
        <v>3</v>
      </c>
      <c r="B49" s="66" t="s">
        <v>238</v>
      </c>
      <c r="C49" s="67" t="s">
        <v>17</v>
      </c>
      <c r="D49" s="67">
        <v>47001</v>
      </c>
      <c r="E49" s="67" t="s">
        <v>29</v>
      </c>
      <c r="F49" s="67" t="s">
        <v>377</v>
      </c>
      <c r="G49" s="68">
        <v>4702001357</v>
      </c>
      <c r="H49" s="67" t="s">
        <v>483</v>
      </c>
      <c r="I49" s="67" t="s">
        <v>484</v>
      </c>
      <c r="J49" s="67" t="s">
        <v>485</v>
      </c>
      <c r="K49" s="67" t="s">
        <v>486</v>
      </c>
      <c r="L49" s="67"/>
      <c r="M49" s="69">
        <v>20</v>
      </c>
      <c r="N49" s="69">
        <v>246</v>
      </c>
      <c r="O49" s="70">
        <v>324</v>
      </c>
      <c r="P49"/>
    </row>
    <row r="50" spans="1:16" outlineLevel="1" collapsed="1">
      <c r="A50">
        <v>4</v>
      </c>
      <c r="B50" s="66" t="s">
        <v>238</v>
      </c>
      <c r="C50" s="67" t="s">
        <v>17</v>
      </c>
      <c r="D50" s="67">
        <v>47189</v>
      </c>
      <c r="E50" s="67" t="s">
        <v>50</v>
      </c>
      <c r="F50" s="67" t="s">
        <v>51</v>
      </c>
      <c r="G50" s="68">
        <v>4704189044</v>
      </c>
      <c r="H50" s="67" t="s">
        <v>515</v>
      </c>
      <c r="I50" s="67" t="s">
        <v>516</v>
      </c>
      <c r="J50" s="67" t="s">
        <v>517</v>
      </c>
      <c r="K50" s="67" t="s">
        <v>518</v>
      </c>
      <c r="L50" s="67"/>
      <c r="M50" s="69">
        <v>23</v>
      </c>
      <c r="N50" s="69">
        <v>281</v>
      </c>
      <c r="O50" s="70">
        <v>346</v>
      </c>
      <c r="P50"/>
    </row>
    <row r="51" spans="1:16" outlineLevel="1" collapsed="1">
      <c r="A51">
        <v>5</v>
      </c>
      <c r="B51" s="66" t="s">
        <v>238</v>
      </c>
      <c r="C51" s="67" t="s">
        <v>17</v>
      </c>
      <c r="D51" s="67">
        <v>47189</v>
      </c>
      <c r="E51" s="67" t="s">
        <v>50</v>
      </c>
      <c r="F51" s="67" t="s">
        <v>51</v>
      </c>
      <c r="G51" s="68">
        <v>4704189075</v>
      </c>
      <c r="H51" s="67" t="s">
        <v>599</v>
      </c>
      <c r="I51" s="67" t="s">
        <v>600</v>
      </c>
      <c r="J51" s="67" t="s">
        <v>601</v>
      </c>
      <c r="K51" s="67" t="s">
        <v>602</v>
      </c>
      <c r="L51" s="67"/>
      <c r="M51" s="69">
        <v>12</v>
      </c>
      <c r="N51" s="69">
        <v>432</v>
      </c>
      <c r="O51" s="70">
        <v>432</v>
      </c>
      <c r="P51"/>
    </row>
    <row r="52" spans="1:16" outlineLevel="1" collapsed="1">
      <c r="A52">
        <v>6</v>
      </c>
      <c r="B52" s="66" t="s">
        <v>238</v>
      </c>
      <c r="C52" s="67" t="s">
        <v>17</v>
      </c>
      <c r="D52" s="67">
        <v>47570</v>
      </c>
      <c r="E52" s="67" t="s">
        <v>60</v>
      </c>
      <c r="F52" s="67" t="s">
        <v>51</v>
      </c>
      <c r="G52" s="68">
        <v>4704570222</v>
      </c>
      <c r="H52" s="67" t="s">
        <v>610</v>
      </c>
      <c r="I52" s="67" t="s">
        <v>611</v>
      </c>
      <c r="J52" s="67" t="s">
        <v>612</v>
      </c>
      <c r="K52" s="67" t="s">
        <v>613</v>
      </c>
      <c r="L52" s="67"/>
      <c r="M52" s="69">
        <v>19</v>
      </c>
      <c r="N52" s="69">
        <v>228</v>
      </c>
      <c r="O52" s="70">
        <v>228</v>
      </c>
      <c r="P52"/>
    </row>
    <row r="53" spans="1:16" outlineLevel="1" collapsed="1">
      <c r="A53">
        <v>7</v>
      </c>
      <c r="B53" s="66" t="s">
        <v>238</v>
      </c>
      <c r="C53" s="67" t="s">
        <v>17</v>
      </c>
      <c r="D53" s="67">
        <v>47605</v>
      </c>
      <c r="E53" s="67" t="s">
        <v>66</v>
      </c>
      <c r="F53" s="67" t="s">
        <v>51</v>
      </c>
      <c r="G53" s="68">
        <v>4704605232</v>
      </c>
      <c r="H53" s="67" t="s">
        <v>634</v>
      </c>
      <c r="I53" s="67" t="s">
        <v>635</v>
      </c>
      <c r="J53" s="67" t="s">
        <v>636</v>
      </c>
      <c r="K53" s="67" t="s">
        <v>637</v>
      </c>
      <c r="L53" s="67"/>
      <c r="M53" s="69">
        <v>17</v>
      </c>
      <c r="N53" s="69">
        <v>204</v>
      </c>
      <c r="O53" s="70">
        <v>204</v>
      </c>
      <c r="P53"/>
    </row>
    <row r="54" spans="1:16" outlineLevel="1" collapsed="1">
      <c r="A54">
        <v>8</v>
      </c>
      <c r="B54" s="66" t="s">
        <v>238</v>
      </c>
      <c r="C54" s="67" t="s">
        <v>17</v>
      </c>
      <c r="D54" s="67">
        <v>47745</v>
      </c>
      <c r="E54" s="67" t="s">
        <v>77</v>
      </c>
      <c r="F54" s="67" t="s">
        <v>51</v>
      </c>
      <c r="G54" s="68">
        <v>4704745395</v>
      </c>
      <c r="H54" s="67" t="s">
        <v>653</v>
      </c>
      <c r="I54" s="67" t="s">
        <v>654</v>
      </c>
      <c r="J54" s="67" t="s">
        <v>655</v>
      </c>
      <c r="K54" s="67" t="s">
        <v>656</v>
      </c>
      <c r="L54" s="67"/>
      <c r="M54" s="69">
        <v>24</v>
      </c>
      <c r="N54" s="69">
        <v>288</v>
      </c>
      <c r="O54" s="70">
        <v>288</v>
      </c>
      <c r="P54"/>
    </row>
    <row r="55" spans="1:16" outlineLevel="1" collapsed="1">
      <c r="A55">
        <v>9</v>
      </c>
      <c r="B55" s="66" t="s">
        <v>238</v>
      </c>
      <c r="C55" s="67" t="s">
        <v>17</v>
      </c>
      <c r="D55" s="67">
        <v>47745</v>
      </c>
      <c r="E55" s="67" t="s">
        <v>77</v>
      </c>
      <c r="F55" s="67" t="s">
        <v>51</v>
      </c>
      <c r="G55" s="68">
        <v>4704745402</v>
      </c>
      <c r="H55" s="67" t="s">
        <v>673</v>
      </c>
      <c r="I55" s="67" t="s">
        <v>674</v>
      </c>
      <c r="J55" s="67" t="s">
        <v>675</v>
      </c>
      <c r="K55" s="67" t="s">
        <v>676</v>
      </c>
      <c r="L55" s="67"/>
      <c r="M55" s="69">
        <v>21</v>
      </c>
      <c r="N55" s="69">
        <v>252</v>
      </c>
      <c r="O55" s="70">
        <v>252</v>
      </c>
      <c r="P55"/>
    </row>
    <row r="56" spans="1:16" outlineLevel="1" collapsed="1">
      <c r="A56">
        <v>10</v>
      </c>
      <c r="B56" s="66" t="s">
        <v>238</v>
      </c>
      <c r="C56" s="67" t="s">
        <v>17</v>
      </c>
      <c r="D56" s="67">
        <v>47980</v>
      </c>
      <c r="E56" s="67" t="s">
        <v>82</v>
      </c>
      <c r="F56" s="67" t="s">
        <v>51</v>
      </c>
      <c r="G56" s="68">
        <v>4704980418</v>
      </c>
      <c r="H56" s="67" t="s">
        <v>685</v>
      </c>
      <c r="I56" s="67" t="s">
        <v>686</v>
      </c>
      <c r="J56" s="67" t="s">
        <v>687</v>
      </c>
      <c r="K56" s="67" t="s">
        <v>688</v>
      </c>
      <c r="L56" s="67"/>
      <c r="M56" s="69">
        <v>12</v>
      </c>
      <c r="N56" s="69">
        <v>432</v>
      </c>
      <c r="O56" s="70">
        <v>432</v>
      </c>
      <c r="P56"/>
    </row>
    <row r="57" spans="1:16" outlineLevel="1">
      <c r="A57">
        <v>11</v>
      </c>
      <c r="B57" s="66" t="s">
        <v>238</v>
      </c>
      <c r="C57" s="67" t="s">
        <v>17</v>
      </c>
      <c r="D57" s="67">
        <v>47980</v>
      </c>
      <c r="E57" s="67" t="s">
        <v>82</v>
      </c>
      <c r="F57" s="67" t="s">
        <v>51</v>
      </c>
      <c r="G57" s="68">
        <v>4704980430</v>
      </c>
      <c r="H57" s="67" t="s">
        <v>725</v>
      </c>
      <c r="I57" s="67" t="s">
        <v>726</v>
      </c>
      <c r="J57" s="67" t="s">
        <v>727</v>
      </c>
      <c r="K57" s="67" t="s">
        <v>728</v>
      </c>
      <c r="L57" s="67"/>
      <c r="M57" s="69">
        <v>16</v>
      </c>
      <c r="N57" s="69">
        <v>192</v>
      </c>
      <c r="O57" s="70">
        <v>192</v>
      </c>
      <c r="P57"/>
    </row>
    <row r="58" spans="1:16" outlineLevel="1">
      <c r="A58">
        <v>12</v>
      </c>
      <c r="B58" s="66" t="s">
        <v>238</v>
      </c>
      <c r="C58" s="67" t="s">
        <v>17</v>
      </c>
      <c r="D58" s="67">
        <v>47258</v>
      </c>
      <c r="E58" s="67" t="s">
        <v>91</v>
      </c>
      <c r="F58" s="67" t="s">
        <v>72</v>
      </c>
      <c r="G58" s="68">
        <v>4705258171</v>
      </c>
      <c r="H58" s="67" t="s">
        <v>777</v>
      </c>
      <c r="I58" s="67" t="s">
        <v>778</v>
      </c>
      <c r="J58" s="67" t="s">
        <v>779</v>
      </c>
      <c r="K58" s="67" t="s">
        <v>101</v>
      </c>
      <c r="L58" s="67"/>
      <c r="M58" s="69">
        <v>76</v>
      </c>
      <c r="N58" s="69">
        <v>1033</v>
      </c>
      <c r="O58" s="70">
        <v>1241</v>
      </c>
      <c r="P58"/>
    </row>
    <row r="59" spans="1:16" outlineLevel="1" collapsed="1">
      <c r="A59">
        <v>13</v>
      </c>
      <c r="B59" s="66" t="s">
        <v>238</v>
      </c>
      <c r="C59" s="67" t="s">
        <v>17</v>
      </c>
      <c r="D59" s="67">
        <v>47268</v>
      </c>
      <c r="E59" s="67" t="s">
        <v>96</v>
      </c>
      <c r="F59" s="67" t="s">
        <v>97</v>
      </c>
      <c r="G59" s="68">
        <v>4705268106</v>
      </c>
      <c r="H59" s="67" t="s">
        <v>780</v>
      </c>
      <c r="I59" s="67" t="s">
        <v>781</v>
      </c>
      <c r="J59" s="67" t="s">
        <v>782</v>
      </c>
      <c r="K59" s="67" t="s">
        <v>783</v>
      </c>
      <c r="L59" s="67"/>
      <c r="M59" s="69">
        <v>19</v>
      </c>
      <c r="N59" s="69">
        <v>235</v>
      </c>
      <c r="O59" s="70">
        <v>326</v>
      </c>
      <c r="P59"/>
    </row>
    <row r="60" spans="1:16" outlineLevel="1" collapsed="1">
      <c r="A60">
        <v>14</v>
      </c>
      <c r="B60" s="66" t="s">
        <v>238</v>
      </c>
      <c r="C60" s="67" t="s">
        <v>17</v>
      </c>
      <c r="D60" s="67">
        <v>47288</v>
      </c>
      <c r="E60" s="67" t="s">
        <v>102</v>
      </c>
      <c r="F60" s="67" t="s">
        <v>97</v>
      </c>
      <c r="G60" s="68">
        <v>4705288115</v>
      </c>
      <c r="H60" s="67" t="s">
        <v>800</v>
      </c>
      <c r="I60" s="67" t="s">
        <v>801</v>
      </c>
      <c r="J60" s="67" t="s">
        <v>802</v>
      </c>
      <c r="K60" s="67" t="s">
        <v>803</v>
      </c>
      <c r="L60" s="67"/>
      <c r="M60" s="69">
        <v>22</v>
      </c>
      <c r="N60" s="69">
        <v>273</v>
      </c>
      <c r="O60" s="70">
        <v>390</v>
      </c>
      <c r="P60"/>
    </row>
    <row r="61" spans="1:16" outlineLevel="1" collapsed="1">
      <c r="A61">
        <v>15</v>
      </c>
      <c r="B61" s="66" t="s">
        <v>238</v>
      </c>
      <c r="C61" s="67" t="s">
        <v>17</v>
      </c>
      <c r="D61" s="67">
        <v>47288</v>
      </c>
      <c r="E61" s="67" t="s">
        <v>102</v>
      </c>
      <c r="F61" s="67" t="s">
        <v>97</v>
      </c>
      <c r="G61" s="68">
        <v>4705288125</v>
      </c>
      <c r="H61" s="67" t="s">
        <v>829</v>
      </c>
      <c r="I61" s="67" t="s">
        <v>830</v>
      </c>
      <c r="J61" s="67" t="s">
        <v>831</v>
      </c>
      <c r="K61" s="67" t="s">
        <v>101</v>
      </c>
      <c r="L61" s="67"/>
      <c r="M61" s="69">
        <v>20</v>
      </c>
      <c r="N61" s="69">
        <v>247</v>
      </c>
      <c r="O61" s="70">
        <v>338</v>
      </c>
      <c r="P61"/>
    </row>
    <row r="62" spans="1:16" outlineLevel="1" collapsed="1">
      <c r="A62">
        <v>16</v>
      </c>
      <c r="B62" s="66" t="s">
        <v>238</v>
      </c>
      <c r="C62" s="67" t="s">
        <v>17</v>
      </c>
      <c r="D62" s="67">
        <v>47551</v>
      </c>
      <c r="E62" s="67" t="s">
        <v>108</v>
      </c>
      <c r="F62" s="67" t="s">
        <v>72</v>
      </c>
      <c r="G62" s="68">
        <v>4705551175</v>
      </c>
      <c r="H62" s="67" t="s">
        <v>843</v>
      </c>
      <c r="I62" s="67" t="s">
        <v>844</v>
      </c>
      <c r="J62" s="67" t="s">
        <v>845</v>
      </c>
      <c r="K62" s="67" t="s">
        <v>101</v>
      </c>
      <c r="L62" s="67"/>
      <c r="M62" s="69">
        <v>9</v>
      </c>
      <c r="N62" s="69">
        <v>158</v>
      </c>
      <c r="O62" s="70">
        <v>158</v>
      </c>
      <c r="P62"/>
    </row>
    <row r="63" spans="1:16" outlineLevel="1" collapsed="1">
      <c r="A63">
        <v>17</v>
      </c>
      <c r="B63" s="66" t="s">
        <v>238</v>
      </c>
      <c r="C63" s="67" t="s">
        <v>17</v>
      </c>
      <c r="D63" s="67">
        <v>47551</v>
      </c>
      <c r="E63" s="67" t="s">
        <v>108</v>
      </c>
      <c r="F63" s="67" t="s">
        <v>72</v>
      </c>
      <c r="G63" s="68">
        <v>4705551185</v>
      </c>
      <c r="H63" s="67" t="s">
        <v>862</v>
      </c>
      <c r="I63" s="67" t="s">
        <v>863</v>
      </c>
      <c r="J63" s="67" t="s">
        <v>864</v>
      </c>
      <c r="K63" s="67" t="s">
        <v>101</v>
      </c>
      <c r="L63" s="67"/>
      <c r="M63" s="69">
        <v>11</v>
      </c>
      <c r="N63" s="69">
        <v>332</v>
      </c>
      <c r="O63" s="70">
        <v>332</v>
      </c>
      <c r="P63"/>
    </row>
    <row r="64" spans="1:16" outlineLevel="1" collapsed="1">
      <c r="A64">
        <v>18</v>
      </c>
      <c r="B64" s="66" t="s">
        <v>238</v>
      </c>
      <c r="C64" s="67" t="s">
        <v>17</v>
      </c>
      <c r="D64" s="67">
        <v>47161</v>
      </c>
      <c r="E64" s="67" t="s">
        <v>125</v>
      </c>
      <c r="F64" s="67" t="s">
        <v>72</v>
      </c>
      <c r="G64" s="68">
        <v>4706161027</v>
      </c>
      <c r="H64" s="67" t="s">
        <v>868</v>
      </c>
      <c r="I64" s="67" t="s">
        <v>869</v>
      </c>
      <c r="J64" s="67" t="s">
        <v>870</v>
      </c>
      <c r="K64" s="67" t="s">
        <v>871</v>
      </c>
      <c r="L64" s="67"/>
      <c r="M64" s="69">
        <v>57</v>
      </c>
      <c r="N64" s="69">
        <v>930</v>
      </c>
      <c r="O64" s="70">
        <v>1134</v>
      </c>
      <c r="P64"/>
    </row>
    <row r="65" spans="1:16" outlineLevel="1" collapsed="1">
      <c r="A65">
        <v>19</v>
      </c>
      <c r="B65" s="66" t="s">
        <v>238</v>
      </c>
      <c r="C65" s="67" t="s">
        <v>17</v>
      </c>
      <c r="D65" s="67">
        <v>47460</v>
      </c>
      <c r="E65" s="67" t="s">
        <v>145</v>
      </c>
      <c r="F65" s="67" t="s">
        <v>116</v>
      </c>
      <c r="G65" s="68">
        <v>4706460153</v>
      </c>
      <c r="H65" s="67" t="s">
        <v>872</v>
      </c>
      <c r="I65" s="67" t="s">
        <v>872</v>
      </c>
      <c r="J65" s="67" t="s">
        <v>873</v>
      </c>
      <c r="K65" s="67" t="s">
        <v>874</v>
      </c>
      <c r="L65" s="67"/>
      <c r="M65" s="69">
        <v>11</v>
      </c>
      <c r="N65" s="69">
        <v>169</v>
      </c>
      <c r="O65" s="70">
        <v>182</v>
      </c>
      <c r="P65"/>
    </row>
    <row r="66" spans="1:16" outlineLevel="1" collapsed="1">
      <c r="A66">
        <v>20</v>
      </c>
      <c r="B66" s="66" t="s">
        <v>238</v>
      </c>
      <c r="C66" s="67" t="s">
        <v>17</v>
      </c>
      <c r="D66" s="67">
        <v>47541</v>
      </c>
      <c r="E66" s="67" t="s">
        <v>149</v>
      </c>
      <c r="F66" s="67" t="s">
        <v>72</v>
      </c>
      <c r="G66" s="68">
        <v>4706541160</v>
      </c>
      <c r="H66" s="67" t="s">
        <v>875</v>
      </c>
      <c r="I66" s="67" t="s">
        <v>876</v>
      </c>
      <c r="J66" s="67" t="s">
        <v>119</v>
      </c>
      <c r="K66" s="67" t="s">
        <v>877</v>
      </c>
      <c r="L66" s="67"/>
      <c r="M66" s="69">
        <v>62</v>
      </c>
      <c r="N66" s="69">
        <v>752</v>
      </c>
      <c r="O66" s="70">
        <v>856</v>
      </c>
      <c r="P66"/>
    </row>
    <row r="67" spans="1:16" outlineLevel="1">
      <c r="A67">
        <v>21</v>
      </c>
      <c r="B67" s="66" t="s">
        <v>238</v>
      </c>
      <c r="C67" s="67" t="s">
        <v>17</v>
      </c>
      <c r="D67" s="67">
        <v>47960</v>
      </c>
      <c r="E67" s="67" t="s">
        <v>171</v>
      </c>
      <c r="F67" s="67" t="s">
        <v>72</v>
      </c>
      <c r="G67" s="68">
        <v>4706960409</v>
      </c>
      <c r="H67" s="67" t="s">
        <v>882</v>
      </c>
      <c r="I67" s="67" t="s">
        <v>883</v>
      </c>
      <c r="J67" s="67" t="s">
        <v>884</v>
      </c>
      <c r="K67" s="67" t="s">
        <v>101</v>
      </c>
      <c r="L67" s="67"/>
      <c r="M67" s="69">
        <v>40</v>
      </c>
      <c r="N67" s="69">
        <v>490</v>
      </c>
      <c r="O67" s="70">
        <v>620</v>
      </c>
      <c r="P67"/>
    </row>
    <row r="68" spans="1:16" outlineLevel="1">
      <c r="A68">
        <v>22</v>
      </c>
      <c r="B68" s="66" t="s">
        <v>238</v>
      </c>
      <c r="C68" s="67" t="s">
        <v>17</v>
      </c>
      <c r="D68" s="67">
        <v>47245</v>
      </c>
      <c r="E68" s="67" t="s">
        <v>174</v>
      </c>
      <c r="F68" s="67" t="s">
        <v>19</v>
      </c>
      <c r="G68" s="68">
        <v>4707245084</v>
      </c>
      <c r="H68" s="67" t="s">
        <v>889</v>
      </c>
      <c r="I68" s="67" t="s">
        <v>890</v>
      </c>
      <c r="J68" s="67" t="s">
        <v>891</v>
      </c>
      <c r="K68" s="67" t="s">
        <v>892</v>
      </c>
      <c r="L68" s="67"/>
      <c r="M68" s="69">
        <v>20</v>
      </c>
      <c r="N68" s="69">
        <v>250</v>
      </c>
      <c r="O68" s="70">
        <v>380</v>
      </c>
      <c r="P68"/>
    </row>
    <row r="69" spans="1:16" outlineLevel="1">
      <c r="A69">
        <v>23</v>
      </c>
      <c r="B69" s="66" t="s">
        <v>238</v>
      </c>
      <c r="C69" s="67" t="s">
        <v>17</v>
      </c>
      <c r="D69" s="67">
        <v>47318</v>
      </c>
      <c r="E69" s="67" t="s">
        <v>187</v>
      </c>
      <c r="F69" s="67" t="s">
        <v>19</v>
      </c>
      <c r="G69" s="68">
        <v>47073180001</v>
      </c>
      <c r="H69" s="67" t="s">
        <v>913</v>
      </c>
      <c r="I69" s="67" t="s">
        <v>914</v>
      </c>
      <c r="J69" s="67" t="s">
        <v>915</v>
      </c>
      <c r="K69" s="67" t="s">
        <v>916</v>
      </c>
      <c r="L69" s="67"/>
      <c r="M69" s="69">
        <v>35</v>
      </c>
      <c r="N69" s="69">
        <v>428</v>
      </c>
      <c r="O69" s="70">
        <v>532</v>
      </c>
      <c r="P69"/>
    </row>
    <row r="70" spans="1:16" outlineLevel="1">
      <c r="A70">
        <v>24</v>
      </c>
      <c r="B70" s="66" t="s">
        <v>238</v>
      </c>
      <c r="C70" s="67" t="s">
        <v>17</v>
      </c>
      <c r="D70" s="67">
        <v>47545</v>
      </c>
      <c r="E70" s="67" t="s">
        <v>192</v>
      </c>
      <c r="F70" s="67" t="s">
        <v>193</v>
      </c>
      <c r="G70" s="68">
        <v>4708545164</v>
      </c>
      <c r="H70" s="67" t="s">
        <v>932</v>
      </c>
      <c r="I70" s="67" t="s">
        <v>933</v>
      </c>
      <c r="J70" s="67" t="s">
        <v>934</v>
      </c>
      <c r="K70" s="67" t="s">
        <v>165</v>
      </c>
      <c r="L70" s="67"/>
      <c r="M70" s="69">
        <v>23</v>
      </c>
      <c r="N70" s="69">
        <v>344</v>
      </c>
      <c r="O70" s="70">
        <v>448</v>
      </c>
      <c r="P70"/>
    </row>
    <row r="71" spans="1:16" outlineLevel="1">
      <c r="A71">
        <v>25</v>
      </c>
      <c r="B71" s="66" t="s">
        <v>238</v>
      </c>
      <c r="C71" s="67" t="s">
        <v>17</v>
      </c>
      <c r="D71" s="67">
        <v>47703</v>
      </c>
      <c r="E71" s="67" t="s">
        <v>198</v>
      </c>
      <c r="F71" s="67" t="s">
        <v>193</v>
      </c>
      <c r="G71" s="68">
        <v>4708545167</v>
      </c>
      <c r="H71" s="67" t="s">
        <v>939</v>
      </c>
      <c r="I71" s="67" t="s">
        <v>940</v>
      </c>
      <c r="J71" s="67" t="s">
        <v>941</v>
      </c>
      <c r="K71" s="67" t="s">
        <v>942</v>
      </c>
      <c r="L71" s="67"/>
      <c r="M71" s="69">
        <v>10</v>
      </c>
      <c r="N71" s="69">
        <v>122</v>
      </c>
      <c r="O71" s="70">
        <v>148</v>
      </c>
      <c r="P71"/>
    </row>
    <row r="72" spans="1:16" outlineLevel="1">
      <c r="A72">
        <v>26</v>
      </c>
      <c r="B72" s="66" t="s">
        <v>238</v>
      </c>
      <c r="C72" s="67" t="s">
        <v>17</v>
      </c>
      <c r="D72" s="67">
        <v>47707</v>
      </c>
      <c r="E72" s="67" t="s">
        <v>203</v>
      </c>
      <c r="F72" s="67" t="s">
        <v>193</v>
      </c>
      <c r="G72" s="68">
        <v>4708707270</v>
      </c>
      <c r="H72" s="67" t="s">
        <v>962</v>
      </c>
      <c r="I72" s="67" t="s">
        <v>963</v>
      </c>
      <c r="J72" s="67" t="s">
        <v>964</v>
      </c>
      <c r="K72" s="67" t="s">
        <v>965</v>
      </c>
      <c r="L72" s="67"/>
      <c r="M72" s="69">
        <v>18</v>
      </c>
      <c r="N72" s="69">
        <v>320</v>
      </c>
      <c r="O72" s="70">
        <v>502</v>
      </c>
      <c r="P72"/>
    </row>
    <row r="73" spans="1:16" ht="15.75" thickBot="1">
      <c r="B73" s="74"/>
      <c r="C73" s="75"/>
      <c r="D73" s="75"/>
      <c r="E73" s="75"/>
      <c r="F73" s="75"/>
      <c r="G73" s="76"/>
      <c r="H73" s="75"/>
      <c r="I73" s="75"/>
      <c r="J73" s="75"/>
      <c r="K73" s="75"/>
      <c r="L73" s="75"/>
      <c r="M73" s="77"/>
      <c r="N73" s="77"/>
      <c r="O73" s="78"/>
      <c r="P73"/>
    </row>
  </sheetData>
  <autoFilter ref="B46:O72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X602"/>
  <sheetViews>
    <sheetView topLeftCell="J1" workbookViewId="0">
      <selection activeCell="O5" sqref="O5"/>
    </sheetView>
  </sheetViews>
  <sheetFormatPr baseColWidth="10" defaultRowHeight="15" outlineLevelRow="2"/>
  <sheetData>
    <row r="1" spans="1:24">
      <c r="A1" s="91" t="s">
        <v>977</v>
      </c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</row>
    <row r="2" spans="1:24" ht="15.75" thickBot="1"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</row>
    <row r="3" spans="1:24" ht="45">
      <c r="A3" s="61" t="s">
        <v>0</v>
      </c>
      <c r="B3" s="62" t="s">
        <v>1</v>
      </c>
      <c r="C3" s="62" t="s">
        <v>2</v>
      </c>
      <c r="D3" s="62" t="s">
        <v>3</v>
      </c>
      <c r="E3" s="62" t="s">
        <v>4</v>
      </c>
      <c r="F3" s="63" t="s">
        <v>5</v>
      </c>
      <c r="G3" s="62" t="s">
        <v>6</v>
      </c>
      <c r="H3" s="62" t="s">
        <v>7</v>
      </c>
      <c r="I3" s="62" t="s">
        <v>8</v>
      </c>
      <c r="J3" s="62" t="s">
        <v>9</v>
      </c>
      <c r="K3" s="62" t="s">
        <v>10</v>
      </c>
      <c r="L3" s="64" t="s">
        <v>11</v>
      </c>
      <c r="M3" s="64" t="s">
        <v>12</v>
      </c>
      <c r="N3" s="64" t="s">
        <v>13</v>
      </c>
      <c r="O3" s="65" t="s">
        <v>237</v>
      </c>
      <c r="P3" s="57"/>
      <c r="Q3" s="57"/>
      <c r="R3" s="57"/>
      <c r="S3" s="57"/>
      <c r="T3" s="57"/>
      <c r="U3" s="57"/>
      <c r="V3" s="57"/>
      <c r="W3" s="57"/>
      <c r="X3" s="57"/>
    </row>
    <row r="4" spans="1:24" outlineLevel="2">
      <c r="A4" s="66" t="s">
        <v>238</v>
      </c>
      <c r="B4" s="67" t="s">
        <v>17</v>
      </c>
      <c r="C4" s="67">
        <v>47703</v>
      </c>
      <c r="D4" s="67" t="s">
        <v>198</v>
      </c>
      <c r="E4" s="67" t="s">
        <v>193</v>
      </c>
      <c r="F4" s="68">
        <v>1077</v>
      </c>
      <c r="G4" s="67" t="s">
        <v>239</v>
      </c>
      <c r="H4" s="67" t="s">
        <v>240</v>
      </c>
      <c r="I4" s="67" t="s">
        <v>241</v>
      </c>
      <c r="J4" s="67" t="s">
        <v>165</v>
      </c>
      <c r="K4" s="67" t="s">
        <v>49</v>
      </c>
      <c r="L4" s="69">
        <v>5</v>
      </c>
      <c r="M4" s="69">
        <v>60</v>
      </c>
      <c r="N4" s="69">
        <v>60</v>
      </c>
      <c r="O4" s="70"/>
      <c r="P4" s="57"/>
      <c r="Q4" s="57"/>
      <c r="R4" s="57"/>
      <c r="S4" s="57"/>
      <c r="T4" s="57"/>
      <c r="U4" s="57"/>
      <c r="V4" s="57"/>
      <c r="W4" s="57"/>
      <c r="X4" s="57"/>
    </row>
    <row r="5" spans="1:24" outlineLevel="1">
      <c r="A5" s="86"/>
      <c r="B5" s="87"/>
      <c r="C5" s="87"/>
      <c r="D5" s="87"/>
      <c r="E5" s="87"/>
      <c r="F5" s="88">
        <v>1077</v>
      </c>
      <c r="G5" s="87"/>
      <c r="H5" s="87"/>
      <c r="I5" s="87"/>
      <c r="J5" s="87"/>
      <c r="K5" s="87"/>
      <c r="L5" s="89">
        <f>SUBTOTAL(9,L4:L4)</f>
        <v>5</v>
      </c>
      <c r="M5" s="89">
        <f>SUBTOTAL(9,M4:M4)</f>
        <v>60</v>
      </c>
      <c r="N5" s="89">
        <f>SUBTOTAL(9,N4:N4)</f>
        <v>60</v>
      </c>
      <c r="O5" s="90">
        <f>SUBTOTAL(9,O4:O4)</f>
        <v>0</v>
      </c>
      <c r="P5" s="57"/>
      <c r="Q5" s="57"/>
      <c r="R5" s="57"/>
      <c r="S5" s="57"/>
      <c r="T5" s="57"/>
      <c r="U5" s="57"/>
      <c r="V5" s="57"/>
      <c r="W5" s="57"/>
      <c r="X5" s="57"/>
    </row>
    <row r="6" spans="1:24" outlineLevel="2">
      <c r="A6" s="66" t="s">
        <v>238</v>
      </c>
      <c r="B6" s="67" t="s">
        <v>17</v>
      </c>
      <c r="C6" s="67">
        <v>47001</v>
      </c>
      <c r="D6" s="67" t="s">
        <v>29</v>
      </c>
      <c r="E6" s="67" t="s">
        <v>30</v>
      </c>
      <c r="F6" s="68">
        <v>47010010005</v>
      </c>
      <c r="G6" s="67" t="s">
        <v>203</v>
      </c>
      <c r="H6" s="67" t="s">
        <v>242</v>
      </c>
      <c r="I6" s="67" t="s">
        <v>243</v>
      </c>
      <c r="J6" s="67" t="s">
        <v>244</v>
      </c>
      <c r="K6" s="67" t="s">
        <v>24</v>
      </c>
      <c r="L6" s="69">
        <v>3</v>
      </c>
      <c r="M6" s="69">
        <v>39</v>
      </c>
      <c r="N6" s="69">
        <v>78</v>
      </c>
      <c r="O6" s="70"/>
      <c r="P6" s="57"/>
      <c r="Q6" s="57"/>
      <c r="R6" s="57"/>
      <c r="S6" s="57"/>
      <c r="T6" s="57"/>
      <c r="U6" s="57"/>
      <c r="V6" s="57"/>
      <c r="W6" s="57"/>
      <c r="X6" s="57"/>
    </row>
    <row r="7" spans="1:24" outlineLevel="2">
      <c r="A7" s="66" t="s">
        <v>238</v>
      </c>
      <c r="B7" s="67" t="s">
        <v>17</v>
      </c>
      <c r="C7" s="67">
        <v>47001</v>
      </c>
      <c r="D7" s="67" t="s">
        <v>29</v>
      </c>
      <c r="E7" s="67" t="s">
        <v>30</v>
      </c>
      <c r="F7" s="68">
        <v>47010010005</v>
      </c>
      <c r="G7" s="67" t="s">
        <v>203</v>
      </c>
      <c r="H7" s="67" t="s">
        <v>242</v>
      </c>
      <c r="I7" s="67" t="s">
        <v>243</v>
      </c>
      <c r="J7" s="67" t="s">
        <v>244</v>
      </c>
      <c r="K7" s="67" t="s">
        <v>49</v>
      </c>
      <c r="L7" s="69">
        <v>5</v>
      </c>
      <c r="M7" s="69">
        <v>60</v>
      </c>
      <c r="N7" s="69">
        <v>60</v>
      </c>
      <c r="O7" s="70"/>
      <c r="P7" s="57"/>
      <c r="Q7" s="57"/>
      <c r="R7" s="57"/>
      <c r="S7" s="57"/>
      <c r="T7" s="57"/>
      <c r="U7" s="57"/>
      <c r="V7" s="57"/>
      <c r="W7" s="57"/>
      <c r="X7" s="57"/>
    </row>
    <row r="8" spans="1:24" outlineLevel="2">
      <c r="A8" s="66" t="s">
        <v>238</v>
      </c>
      <c r="B8" s="67" t="s">
        <v>17</v>
      </c>
      <c r="C8" s="67">
        <v>47001</v>
      </c>
      <c r="D8" s="67" t="s">
        <v>29</v>
      </c>
      <c r="E8" s="67" t="s">
        <v>30</v>
      </c>
      <c r="F8" s="68">
        <v>47010010005</v>
      </c>
      <c r="G8" s="67" t="s">
        <v>203</v>
      </c>
      <c r="H8" s="67" t="s">
        <v>242</v>
      </c>
      <c r="I8" s="67" t="s">
        <v>243</v>
      </c>
      <c r="J8" s="67" t="s">
        <v>244</v>
      </c>
      <c r="K8" s="67" t="s">
        <v>123</v>
      </c>
      <c r="L8" s="69">
        <v>2</v>
      </c>
      <c r="M8" s="69">
        <v>24</v>
      </c>
      <c r="N8" s="69">
        <v>24</v>
      </c>
      <c r="O8" s="70"/>
      <c r="P8" s="57"/>
      <c r="Q8" s="57"/>
      <c r="R8" s="57"/>
      <c r="S8" s="57"/>
      <c r="T8" s="57"/>
      <c r="U8" s="57"/>
      <c r="V8" s="57"/>
      <c r="W8" s="57"/>
      <c r="X8" s="57"/>
    </row>
    <row r="9" spans="1:24" outlineLevel="1">
      <c r="A9" s="86"/>
      <c r="B9" s="87"/>
      <c r="C9" s="87"/>
      <c r="D9" s="87"/>
      <c r="E9" s="87"/>
      <c r="F9" s="88">
        <v>47010010005</v>
      </c>
      <c r="G9" s="87"/>
      <c r="H9" s="87"/>
      <c r="I9" s="87"/>
      <c r="J9" s="87"/>
      <c r="K9" s="87"/>
      <c r="L9" s="89">
        <f>SUBTOTAL(9,L6:L8)</f>
        <v>10</v>
      </c>
      <c r="M9" s="89">
        <f>SUBTOTAL(9,M6:M8)</f>
        <v>123</v>
      </c>
      <c r="N9" s="89">
        <f>SUBTOTAL(9,N6:N8)</f>
        <v>162</v>
      </c>
      <c r="O9" s="90">
        <f>SUBTOTAL(9,O6:O8)</f>
        <v>0</v>
      </c>
      <c r="P9" s="57"/>
      <c r="Q9" s="57"/>
      <c r="R9" s="57"/>
      <c r="S9" s="57"/>
      <c r="T9" s="57"/>
      <c r="U9" s="57"/>
      <c r="V9" s="57"/>
      <c r="W9" s="57"/>
      <c r="X9" s="57"/>
    </row>
    <row r="10" spans="1:24" outlineLevel="2">
      <c r="A10" s="66" t="s">
        <v>238</v>
      </c>
      <c r="B10" s="67" t="s">
        <v>17</v>
      </c>
      <c r="C10" s="67">
        <v>47001</v>
      </c>
      <c r="D10" s="67" t="s">
        <v>29</v>
      </c>
      <c r="E10" s="67" t="s">
        <v>30</v>
      </c>
      <c r="F10" s="68">
        <v>47010010006</v>
      </c>
      <c r="G10" s="67" t="s">
        <v>245</v>
      </c>
      <c r="H10" s="67" t="s">
        <v>246</v>
      </c>
      <c r="I10" s="67" t="s">
        <v>247</v>
      </c>
      <c r="J10" s="67" t="s">
        <v>248</v>
      </c>
      <c r="K10" s="67" t="s">
        <v>24</v>
      </c>
      <c r="L10" s="69">
        <v>1</v>
      </c>
      <c r="M10" s="69">
        <v>13</v>
      </c>
      <c r="N10" s="69">
        <v>26</v>
      </c>
      <c r="O10" s="70"/>
      <c r="P10" s="57"/>
      <c r="Q10" s="57"/>
      <c r="R10" s="57"/>
      <c r="S10" s="57"/>
      <c r="T10" s="57"/>
      <c r="U10" s="57"/>
      <c r="V10" s="57"/>
      <c r="W10" s="57"/>
      <c r="X10" s="57"/>
    </row>
    <row r="11" spans="1:24" outlineLevel="2">
      <c r="A11" s="66" t="s">
        <v>238</v>
      </c>
      <c r="B11" s="67" t="s">
        <v>17</v>
      </c>
      <c r="C11" s="67">
        <v>47001</v>
      </c>
      <c r="D11" s="67" t="s">
        <v>29</v>
      </c>
      <c r="E11" s="67" t="s">
        <v>30</v>
      </c>
      <c r="F11" s="68">
        <v>47010010006</v>
      </c>
      <c r="G11" s="67" t="s">
        <v>245</v>
      </c>
      <c r="H11" s="67" t="s">
        <v>246</v>
      </c>
      <c r="I11" s="67" t="s">
        <v>247</v>
      </c>
      <c r="J11" s="67" t="s">
        <v>248</v>
      </c>
      <c r="K11" s="67" t="s">
        <v>49</v>
      </c>
      <c r="L11" s="69">
        <v>4</v>
      </c>
      <c r="M11" s="69">
        <v>48</v>
      </c>
      <c r="N11" s="69">
        <v>48</v>
      </c>
      <c r="O11" s="70"/>
      <c r="P11" s="57"/>
      <c r="Q11" s="57"/>
      <c r="R11" s="57"/>
      <c r="S11" s="57"/>
      <c r="T11" s="57"/>
      <c r="U11" s="57"/>
      <c r="V11" s="57"/>
      <c r="W11" s="57"/>
      <c r="X11" s="57"/>
    </row>
    <row r="12" spans="1:24" outlineLevel="1">
      <c r="A12" s="86"/>
      <c r="B12" s="87"/>
      <c r="C12" s="87"/>
      <c r="D12" s="87"/>
      <c r="E12" s="87"/>
      <c r="F12" s="88">
        <v>47010010006</v>
      </c>
      <c r="G12" s="87"/>
      <c r="H12" s="87"/>
      <c r="I12" s="87"/>
      <c r="J12" s="87"/>
      <c r="K12" s="87"/>
      <c r="L12" s="89">
        <f>SUBTOTAL(9,L10:L11)</f>
        <v>5</v>
      </c>
      <c r="M12" s="89">
        <f>SUBTOTAL(9,M10:M11)</f>
        <v>61</v>
      </c>
      <c r="N12" s="89">
        <f>SUBTOTAL(9,N10:N11)</f>
        <v>74</v>
      </c>
      <c r="O12" s="90">
        <f>SUBTOTAL(9,O10:O11)</f>
        <v>0</v>
      </c>
      <c r="P12" s="57"/>
      <c r="Q12" s="57"/>
      <c r="R12" s="57"/>
      <c r="S12" s="57"/>
      <c r="T12" s="57"/>
      <c r="U12" s="57"/>
      <c r="V12" s="57"/>
      <c r="W12" s="57"/>
      <c r="X12" s="57"/>
    </row>
    <row r="13" spans="1:24" outlineLevel="2">
      <c r="A13" s="66" t="s">
        <v>238</v>
      </c>
      <c r="B13" s="67" t="s">
        <v>17</v>
      </c>
      <c r="C13" s="67">
        <v>47001</v>
      </c>
      <c r="D13" s="67" t="s">
        <v>29</v>
      </c>
      <c r="E13" s="67" t="s">
        <v>30</v>
      </c>
      <c r="F13" s="68">
        <v>47010010007</v>
      </c>
      <c r="G13" s="67" t="s">
        <v>249</v>
      </c>
      <c r="H13" s="67" t="s">
        <v>250</v>
      </c>
      <c r="I13" s="67" t="s">
        <v>251</v>
      </c>
      <c r="J13" s="67" t="s">
        <v>252</v>
      </c>
      <c r="K13" s="67" t="s">
        <v>24</v>
      </c>
      <c r="L13" s="69">
        <v>1</v>
      </c>
      <c r="M13" s="69">
        <v>13</v>
      </c>
      <c r="N13" s="69">
        <v>26</v>
      </c>
      <c r="O13" s="70"/>
      <c r="P13" s="57"/>
      <c r="Q13" s="57"/>
      <c r="R13" s="57"/>
      <c r="S13" s="57"/>
      <c r="T13" s="57"/>
      <c r="U13" s="57"/>
      <c r="V13" s="57"/>
      <c r="W13" s="57"/>
      <c r="X13" s="57"/>
    </row>
    <row r="14" spans="1:24" outlineLevel="2">
      <c r="A14" s="66" t="s">
        <v>238</v>
      </c>
      <c r="B14" s="67" t="s">
        <v>17</v>
      </c>
      <c r="C14" s="67">
        <v>47001</v>
      </c>
      <c r="D14" s="67" t="s">
        <v>29</v>
      </c>
      <c r="E14" s="67" t="s">
        <v>30</v>
      </c>
      <c r="F14" s="68">
        <v>47010010007</v>
      </c>
      <c r="G14" s="67" t="s">
        <v>249</v>
      </c>
      <c r="H14" s="67" t="s">
        <v>250</v>
      </c>
      <c r="I14" s="67" t="s">
        <v>251</v>
      </c>
      <c r="J14" s="67" t="s">
        <v>252</v>
      </c>
      <c r="K14" s="67" t="s">
        <v>49</v>
      </c>
      <c r="L14" s="69">
        <v>4</v>
      </c>
      <c r="M14" s="69">
        <v>48</v>
      </c>
      <c r="N14" s="69">
        <v>48</v>
      </c>
      <c r="O14" s="70"/>
      <c r="P14" s="57"/>
      <c r="Q14" s="57"/>
      <c r="R14" s="57"/>
      <c r="S14" s="57"/>
      <c r="T14" s="57"/>
      <c r="U14" s="57"/>
      <c r="V14" s="57"/>
      <c r="W14" s="57"/>
      <c r="X14" s="57"/>
    </row>
    <row r="15" spans="1:24" outlineLevel="2">
      <c r="A15" s="66" t="s">
        <v>238</v>
      </c>
      <c r="B15" s="67" t="s">
        <v>17</v>
      </c>
      <c r="C15" s="67">
        <v>47001</v>
      </c>
      <c r="D15" s="67" t="s">
        <v>29</v>
      </c>
      <c r="E15" s="67" t="s">
        <v>30</v>
      </c>
      <c r="F15" s="68">
        <v>47010010007</v>
      </c>
      <c r="G15" s="67" t="s">
        <v>249</v>
      </c>
      <c r="H15" s="67" t="s">
        <v>250</v>
      </c>
      <c r="I15" s="67" t="s">
        <v>251</v>
      </c>
      <c r="J15" s="67" t="s">
        <v>252</v>
      </c>
      <c r="K15" s="67" t="s">
        <v>122</v>
      </c>
      <c r="L15" s="69">
        <v>1</v>
      </c>
      <c r="M15" s="69">
        <v>13</v>
      </c>
      <c r="N15" s="69">
        <v>26</v>
      </c>
      <c r="O15" s="70"/>
      <c r="P15" s="57"/>
      <c r="Q15" s="57"/>
      <c r="R15" s="57"/>
      <c r="S15" s="57"/>
      <c r="T15" s="57"/>
      <c r="U15" s="57"/>
      <c r="V15" s="57"/>
      <c r="W15" s="57"/>
      <c r="X15" s="57"/>
    </row>
    <row r="16" spans="1:24" outlineLevel="1">
      <c r="A16" s="86"/>
      <c r="B16" s="87"/>
      <c r="C16" s="87"/>
      <c r="D16" s="87"/>
      <c r="E16" s="87"/>
      <c r="F16" s="88">
        <v>47010010007</v>
      </c>
      <c r="G16" s="87"/>
      <c r="H16" s="87"/>
      <c r="I16" s="87"/>
      <c r="J16" s="87"/>
      <c r="K16" s="87"/>
      <c r="L16" s="89">
        <f>SUBTOTAL(9,L13:L15)</f>
        <v>6</v>
      </c>
      <c r="M16" s="89">
        <f>SUBTOTAL(9,M13:M15)</f>
        <v>74</v>
      </c>
      <c r="N16" s="89">
        <f>SUBTOTAL(9,N13:N15)</f>
        <v>100</v>
      </c>
      <c r="O16" s="90">
        <f>SUBTOTAL(9,O13:O15)</f>
        <v>0</v>
      </c>
      <c r="P16" s="57"/>
      <c r="Q16" s="57"/>
      <c r="R16" s="57"/>
      <c r="S16" s="57"/>
      <c r="T16" s="57"/>
      <c r="U16" s="57"/>
      <c r="V16" s="57"/>
      <c r="W16" s="57"/>
      <c r="X16" s="57"/>
    </row>
    <row r="17" spans="1:24" outlineLevel="2">
      <c r="A17" s="66" t="s">
        <v>238</v>
      </c>
      <c r="B17" s="67" t="s">
        <v>17</v>
      </c>
      <c r="C17" s="67">
        <v>47001</v>
      </c>
      <c r="D17" s="67" t="s">
        <v>29</v>
      </c>
      <c r="E17" s="67" t="s">
        <v>30</v>
      </c>
      <c r="F17" s="68">
        <v>4701001285</v>
      </c>
      <c r="G17" s="67" t="s">
        <v>253</v>
      </c>
      <c r="H17" s="67" t="s">
        <v>254</v>
      </c>
      <c r="I17" s="67" t="s">
        <v>255</v>
      </c>
      <c r="J17" s="67" t="s">
        <v>256</v>
      </c>
      <c r="K17" s="67" t="s">
        <v>49</v>
      </c>
      <c r="L17" s="69">
        <v>7</v>
      </c>
      <c r="M17" s="69">
        <v>84</v>
      </c>
      <c r="N17" s="69">
        <v>84</v>
      </c>
      <c r="O17" s="70"/>
      <c r="P17" s="57"/>
      <c r="Q17" s="57"/>
      <c r="R17" s="57"/>
      <c r="S17" s="57"/>
      <c r="T17" s="57"/>
      <c r="U17" s="57"/>
      <c r="V17" s="57"/>
      <c r="W17" s="57"/>
      <c r="X17" s="57"/>
    </row>
    <row r="18" spans="1:24" outlineLevel="2">
      <c r="A18" s="66" t="s">
        <v>238</v>
      </c>
      <c r="B18" s="67" t="s">
        <v>17</v>
      </c>
      <c r="C18" s="67">
        <v>47001</v>
      </c>
      <c r="D18" s="67" t="s">
        <v>29</v>
      </c>
      <c r="E18" s="67" t="s">
        <v>30</v>
      </c>
      <c r="F18" s="68">
        <v>4701001285</v>
      </c>
      <c r="G18" s="67" t="s">
        <v>253</v>
      </c>
      <c r="H18" s="67" t="s">
        <v>254</v>
      </c>
      <c r="I18" s="67" t="s">
        <v>255</v>
      </c>
      <c r="J18" s="67" t="s">
        <v>256</v>
      </c>
      <c r="K18" s="67" t="s">
        <v>122</v>
      </c>
      <c r="L18" s="69">
        <v>2</v>
      </c>
      <c r="M18" s="69">
        <v>26</v>
      </c>
      <c r="N18" s="69">
        <v>52</v>
      </c>
      <c r="O18" s="70"/>
      <c r="P18" s="57"/>
      <c r="Q18" s="57"/>
      <c r="R18" s="57"/>
      <c r="S18" s="57"/>
      <c r="T18" s="57"/>
      <c r="U18" s="57"/>
      <c r="V18" s="57"/>
      <c r="W18" s="57"/>
      <c r="X18" s="57"/>
    </row>
    <row r="19" spans="1:24" outlineLevel="2">
      <c r="A19" s="66" t="s">
        <v>238</v>
      </c>
      <c r="B19" s="67" t="s">
        <v>17</v>
      </c>
      <c r="C19" s="67">
        <v>47001</v>
      </c>
      <c r="D19" s="67" t="s">
        <v>29</v>
      </c>
      <c r="E19" s="67" t="s">
        <v>30</v>
      </c>
      <c r="F19" s="68">
        <v>4701001285</v>
      </c>
      <c r="G19" s="67" t="s">
        <v>253</v>
      </c>
      <c r="H19" s="67" t="s">
        <v>254</v>
      </c>
      <c r="I19" s="67" t="s">
        <v>255</v>
      </c>
      <c r="J19" s="67" t="s">
        <v>256</v>
      </c>
      <c r="K19" s="67" t="s">
        <v>123</v>
      </c>
      <c r="L19" s="69">
        <v>2</v>
      </c>
      <c r="M19" s="69">
        <v>24</v>
      </c>
      <c r="N19" s="69">
        <v>24</v>
      </c>
      <c r="O19" s="70"/>
      <c r="P19" s="57"/>
      <c r="Q19" s="57"/>
      <c r="R19" s="57"/>
      <c r="S19" s="57"/>
      <c r="T19" s="57"/>
      <c r="U19" s="57"/>
      <c r="V19" s="57"/>
      <c r="W19" s="57"/>
      <c r="X19" s="57"/>
    </row>
    <row r="20" spans="1:24" outlineLevel="1">
      <c r="A20" s="86"/>
      <c r="B20" s="87"/>
      <c r="C20" s="87"/>
      <c r="D20" s="87"/>
      <c r="E20" s="87"/>
      <c r="F20" s="88">
        <v>4701001285</v>
      </c>
      <c r="G20" s="87"/>
      <c r="H20" s="87"/>
      <c r="I20" s="87"/>
      <c r="J20" s="87"/>
      <c r="K20" s="87"/>
      <c r="L20" s="89">
        <f>SUBTOTAL(9,L17:L19)</f>
        <v>11</v>
      </c>
      <c r="M20" s="89">
        <f>SUBTOTAL(9,M17:M19)</f>
        <v>134</v>
      </c>
      <c r="N20" s="89">
        <f>SUBTOTAL(9,N17:N19)</f>
        <v>160</v>
      </c>
      <c r="O20" s="90">
        <f>SUBTOTAL(9,O17:O19)</f>
        <v>0</v>
      </c>
      <c r="P20" s="57"/>
      <c r="Q20" s="57"/>
      <c r="R20" s="57"/>
      <c r="S20" s="57"/>
      <c r="T20" s="57"/>
      <c r="U20" s="57"/>
      <c r="V20" s="57"/>
      <c r="W20" s="57"/>
      <c r="X20" s="57"/>
    </row>
    <row r="21" spans="1:24" outlineLevel="2">
      <c r="A21" s="66" t="s">
        <v>238</v>
      </c>
      <c r="B21" s="67" t="s">
        <v>17</v>
      </c>
      <c r="C21" s="67">
        <v>47001</v>
      </c>
      <c r="D21" s="67" t="s">
        <v>29</v>
      </c>
      <c r="E21" s="67" t="s">
        <v>30</v>
      </c>
      <c r="F21" s="68">
        <v>4701001286</v>
      </c>
      <c r="G21" s="67" t="s">
        <v>257</v>
      </c>
      <c r="H21" s="67" t="s">
        <v>258</v>
      </c>
      <c r="I21" s="67" t="s">
        <v>259</v>
      </c>
      <c r="J21" s="67" t="s">
        <v>260</v>
      </c>
      <c r="K21" s="67" t="s">
        <v>24</v>
      </c>
      <c r="L21" s="69">
        <v>1</v>
      </c>
      <c r="M21" s="69">
        <v>13</v>
      </c>
      <c r="N21" s="69">
        <v>26</v>
      </c>
      <c r="O21" s="70"/>
      <c r="P21" s="57"/>
      <c r="Q21" s="57"/>
      <c r="R21" s="57"/>
      <c r="S21" s="57"/>
      <c r="T21" s="57"/>
      <c r="U21" s="57"/>
      <c r="V21" s="57"/>
      <c r="W21" s="57"/>
      <c r="X21" s="57"/>
    </row>
    <row r="22" spans="1:24" outlineLevel="2">
      <c r="A22" s="66" t="s">
        <v>238</v>
      </c>
      <c r="B22" s="67" t="s">
        <v>17</v>
      </c>
      <c r="C22" s="67">
        <v>47001</v>
      </c>
      <c r="D22" s="67" t="s">
        <v>29</v>
      </c>
      <c r="E22" s="67" t="s">
        <v>30</v>
      </c>
      <c r="F22" s="68">
        <v>4701001286</v>
      </c>
      <c r="G22" s="67" t="s">
        <v>257</v>
      </c>
      <c r="H22" s="67" t="s">
        <v>258</v>
      </c>
      <c r="I22" s="67" t="s">
        <v>259</v>
      </c>
      <c r="J22" s="67" t="s">
        <v>260</v>
      </c>
      <c r="K22" s="67" t="s">
        <v>49</v>
      </c>
      <c r="L22" s="69">
        <v>6</v>
      </c>
      <c r="M22" s="69">
        <v>72</v>
      </c>
      <c r="N22" s="69">
        <v>72</v>
      </c>
      <c r="O22" s="70"/>
      <c r="P22" s="57"/>
      <c r="Q22" s="57"/>
      <c r="R22" s="57"/>
      <c r="S22" s="57"/>
      <c r="T22" s="57"/>
      <c r="U22" s="57"/>
      <c r="V22" s="57"/>
      <c r="W22" s="57"/>
      <c r="X22" s="57"/>
    </row>
    <row r="23" spans="1:24" outlineLevel="2">
      <c r="A23" s="66" t="s">
        <v>238</v>
      </c>
      <c r="B23" s="67" t="s">
        <v>17</v>
      </c>
      <c r="C23" s="67">
        <v>47001</v>
      </c>
      <c r="D23" s="67" t="s">
        <v>29</v>
      </c>
      <c r="E23" s="67" t="s">
        <v>30</v>
      </c>
      <c r="F23" s="68">
        <v>4701001286</v>
      </c>
      <c r="G23" s="67" t="s">
        <v>257</v>
      </c>
      <c r="H23" s="67" t="s">
        <v>258</v>
      </c>
      <c r="I23" s="67" t="s">
        <v>259</v>
      </c>
      <c r="J23" s="67" t="s">
        <v>260</v>
      </c>
      <c r="K23" s="67" t="s">
        <v>123</v>
      </c>
      <c r="L23" s="69">
        <v>1</v>
      </c>
      <c r="M23" s="69">
        <v>12</v>
      </c>
      <c r="N23" s="69">
        <v>12</v>
      </c>
      <c r="O23" s="70"/>
      <c r="P23" s="57"/>
      <c r="Q23" s="57"/>
      <c r="R23" s="57"/>
      <c r="S23" s="57"/>
      <c r="T23" s="57"/>
      <c r="U23" s="57"/>
      <c r="V23" s="57"/>
      <c r="W23" s="57"/>
      <c r="X23" s="57"/>
    </row>
    <row r="24" spans="1:24" outlineLevel="1">
      <c r="A24" s="86"/>
      <c r="B24" s="87"/>
      <c r="C24" s="87"/>
      <c r="D24" s="87"/>
      <c r="E24" s="87"/>
      <c r="F24" s="88">
        <v>4701001286</v>
      </c>
      <c r="G24" s="87"/>
      <c r="H24" s="87"/>
      <c r="I24" s="87"/>
      <c r="J24" s="87"/>
      <c r="K24" s="87"/>
      <c r="L24" s="89">
        <f>SUBTOTAL(9,L21:L23)</f>
        <v>8</v>
      </c>
      <c r="M24" s="89">
        <f>SUBTOTAL(9,M21:M23)</f>
        <v>97</v>
      </c>
      <c r="N24" s="89">
        <f>SUBTOTAL(9,N21:N23)</f>
        <v>110</v>
      </c>
      <c r="O24" s="90">
        <f>SUBTOTAL(9,O21:O23)</f>
        <v>0</v>
      </c>
      <c r="P24" s="57"/>
      <c r="Q24" s="57"/>
      <c r="R24" s="57"/>
      <c r="S24" s="57"/>
      <c r="T24" s="57"/>
      <c r="U24" s="57"/>
      <c r="V24" s="57"/>
      <c r="W24" s="57"/>
      <c r="X24" s="57"/>
    </row>
    <row r="25" spans="1:24" outlineLevel="2">
      <c r="A25" s="66" t="s">
        <v>238</v>
      </c>
      <c r="B25" s="67" t="s">
        <v>17</v>
      </c>
      <c r="C25" s="67">
        <v>47001</v>
      </c>
      <c r="D25" s="67" t="s">
        <v>29</v>
      </c>
      <c r="E25" s="67" t="s">
        <v>30</v>
      </c>
      <c r="F25" s="68">
        <v>4701001287</v>
      </c>
      <c r="G25" s="67" t="s">
        <v>261</v>
      </c>
      <c r="H25" s="67" t="s">
        <v>262</v>
      </c>
      <c r="I25" s="67" t="s">
        <v>263</v>
      </c>
      <c r="J25" s="67" t="s">
        <v>264</v>
      </c>
      <c r="K25" s="67" t="s">
        <v>24</v>
      </c>
      <c r="L25" s="69">
        <v>2</v>
      </c>
      <c r="M25" s="69">
        <v>26</v>
      </c>
      <c r="N25" s="69">
        <v>52</v>
      </c>
      <c r="O25" s="70"/>
      <c r="P25" s="57"/>
      <c r="Q25" s="57"/>
      <c r="R25" s="57"/>
      <c r="S25" s="57"/>
      <c r="T25" s="57"/>
      <c r="U25" s="57"/>
      <c r="V25" s="57"/>
      <c r="W25" s="57"/>
      <c r="X25" s="57"/>
    </row>
    <row r="26" spans="1:24" outlineLevel="2">
      <c r="A26" s="66" t="s">
        <v>238</v>
      </c>
      <c r="B26" s="67" t="s">
        <v>17</v>
      </c>
      <c r="C26" s="67">
        <v>47001</v>
      </c>
      <c r="D26" s="67" t="s">
        <v>29</v>
      </c>
      <c r="E26" s="67" t="s">
        <v>30</v>
      </c>
      <c r="F26" s="68">
        <v>4701001287</v>
      </c>
      <c r="G26" s="67" t="s">
        <v>261</v>
      </c>
      <c r="H26" s="67" t="s">
        <v>262</v>
      </c>
      <c r="I26" s="67" t="s">
        <v>263</v>
      </c>
      <c r="J26" s="67" t="s">
        <v>264</v>
      </c>
      <c r="K26" s="67" t="s">
        <v>49</v>
      </c>
      <c r="L26" s="69">
        <v>7</v>
      </c>
      <c r="M26" s="69">
        <v>84</v>
      </c>
      <c r="N26" s="69">
        <v>84</v>
      </c>
      <c r="O26" s="70"/>
      <c r="P26" s="57"/>
      <c r="Q26" s="57"/>
      <c r="R26" s="57"/>
      <c r="S26" s="57"/>
      <c r="T26" s="57"/>
      <c r="U26" s="57"/>
      <c r="V26" s="57"/>
      <c r="W26" s="57"/>
      <c r="X26" s="57"/>
    </row>
    <row r="27" spans="1:24" outlineLevel="2">
      <c r="A27" s="66" t="s">
        <v>238</v>
      </c>
      <c r="B27" s="67" t="s">
        <v>17</v>
      </c>
      <c r="C27" s="67">
        <v>47001</v>
      </c>
      <c r="D27" s="67" t="s">
        <v>29</v>
      </c>
      <c r="E27" s="67" t="s">
        <v>30</v>
      </c>
      <c r="F27" s="68">
        <v>4701001287</v>
      </c>
      <c r="G27" s="67" t="s">
        <v>261</v>
      </c>
      <c r="H27" s="67" t="s">
        <v>262</v>
      </c>
      <c r="I27" s="67" t="s">
        <v>263</v>
      </c>
      <c r="J27" s="67" t="s">
        <v>264</v>
      </c>
      <c r="K27" s="67" t="s">
        <v>123</v>
      </c>
      <c r="L27" s="69">
        <v>1</v>
      </c>
      <c r="M27" s="69">
        <v>12</v>
      </c>
      <c r="N27" s="69">
        <v>12</v>
      </c>
      <c r="O27" s="70"/>
      <c r="P27" s="57"/>
      <c r="Q27" s="57"/>
      <c r="R27" s="57"/>
      <c r="S27" s="57"/>
      <c r="T27" s="57"/>
      <c r="U27" s="57"/>
      <c r="V27" s="57"/>
      <c r="W27" s="57"/>
      <c r="X27" s="57"/>
    </row>
    <row r="28" spans="1:24" outlineLevel="1">
      <c r="A28" s="86"/>
      <c r="B28" s="87"/>
      <c r="C28" s="87"/>
      <c r="D28" s="87"/>
      <c r="E28" s="87"/>
      <c r="F28" s="88">
        <v>4701001287</v>
      </c>
      <c r="G28" s="87"/>
      <c r="H28" s="87"/>
      <c r="I28" s="87"/>
      <c r="J28" s="87"/>
      <c r="K28" s="87"/>
      <c r="L28" s="89">
        <f>SUBTOTAL(9,L25:L27)</f>
        <v>10</v>
      </c>
      <c r="M28" s="89">
        <f>SUBTOTAL(9,M25:M27)</f>
        <v>122</v>
      </c>
      <c r="N28" s="89">
        <f>SUBTOTAL(9,N25:N27)</f>
        <v>148</v>
      </c>
      <c r="O28" s="90">
        <f>SUBTOTAL(9,O25:O27)</f>
        <v>0</v>
      </c>
      <c r="P28" s="57"/>
      <c r="Q28" s="57"/>
      <c r="R28" s="57"/>
      <c r="S28" s="57"/>
      <c r="T28" s="57"/>
      <c r="U28" s="57"/>
      <c r="V28" s="57"/>
      <c r="W28" s="57"/>
      <c r="X28" s="57"/>
    </row>
    <row r="29" spans="1:24" outlineLevel="2">
      <c r="A29" s="66" t="s">
        <v>238</v>
      </c>
      <c r="B29" s="67" t="s">
        <v>17</v>
      </c>
      <c r="C29" s="67">
        <v>47001</v>
      </c>
      <c r="D29" s="67" t="s">
        <v>29</v>
      </c>
      <c r="E29" s="67" t="s">
        <v>30</v>
      </c>
      <c r="F29" s="68">
        <v>4701001288</v>
      </c>
      <c r="G29" s="67" t="s">
        <v>265</v>
      </c>
      <c r="H29" s="67" t="s">
        <v>266</v>
      </c>
      <c r="I29" s="67" t="s">
        <v>267</v>
      </c>
      <c r="J29" s="67" t="s">
        <v>268</v>
      </c>
      <c r="K29" s="67" t="s">
        <v>24</v>
      </c>
      <c r="L29" s="69">
        <v>1</v>
      </c>
      <c r="M29" s="69">
        <v>13</v>
      </c>
      <c r="N29" s="69">
        <v>26</v>
      </c>
      <c r="O29" s="70"/>
      <c r="P29" s="57"/>
      <c r="Q29" s="57"/>
      <c r="R29" s="57"/>
      <c r="S29" s="57"/>
      <c r="T29" s="57"/>
      <c r="U29" s="57"/>
      <c r="V29" s="57"/>
      <c r="W29" s="57"/>
      <c r="X29" s="57"/>
    </row>
    <row r="30" spans="1:24" outlineLevel="2">
      <c r="A30" s="66" t="s">
        <v>238</v>
      </c>
      <c r="B30" s="67" t="s">
        <v>17</v>
      </c>
      <c r="C30" s="67">
        <v>47001</v>
      </c>
      <c r="D30" s="67" t="s">
        <v>29</v>
      </c>
      <c r="E30" s="67" t="s">
        <v>30</v>
      </c>
      <c r="F30" s="68">
        <v>4701001288</v>
      </c>
      <c r="G30" s="67" t="s">
        <v>265</v>
      </c>
      <c r="H30" s="67" t="s">
        <v>266</v>
      </c>
      <c r="I30" s="67" t="s">
        <v>267</v>
      </c>
      <c r="J30" s="67" t="s">
        <v>268</v>
      </c>
      <c r="K30" s="67" t="s">
        <v>49</v>
      </c>
      <c r="L30" s="69">
        <v>11</v>
      </c>
      <c r="M30" s="69">
        <v>132</v>
      </c>
      <c r="N30" s="69">
        <v>132</v>
      </c>
      <c r="O30" s="70"/>
      <c r="P30" s="57"/>
      <c r="Q30" s="57"/>
      <c r="R30" s="57"/>
      <c r="S30" s="57"/>
      <c r="T30" s="57"/>
      <c r="U30" s="57"/>
      <c r="V30" s="57"/>
      <c r="W30" s="57"/>
      <c r="X30" s="57"/>
    </row>
    <row r="31" spans="1:24" outlineLevel="2">
      <c r="A31" s="66" t="s">
        <v>238</v>
      </c>
      <c r="B31" s="67" t="s">
        <v>17</v>
      </c>
      <c r="C31" s="67">
        <v>47001</v>
      </c>
      <c r="D31" s="67" t="s">
        <v>29</v>
      </c>
      <c r="E31" s="67" t="s">
        <v>30</v>
      </c>
      <c r="F31" s="68">
        <v>4701001288</v>
      </c>
      <c r="G31" s="67" t="s">
        <v>265</v>
      </c>
      <c r="H31" s="67" t="s">
        <v>266</v>
      </c>
      <c r="I31" s="67" t="s">
        <v>267</v>
      </c>
      <c r="J31" s="67" t="s">
        <v>268</v>
      </c>
      <c r="K31" s="67" t="s">
        <v>122</v>
      </c>
      <c r="L31" s="69">
        <v>1</v>
      </c>
      <c r="M31" s="69">
        <v>13</v>
      </c>
      <c r="N31" s="69">
        <v>26</v>
      </c>
      <c r="O31" s="70"/>
      <c r="P31" s="57"/>
      <c r="Q31" s="57"/>
      <c r="R31" s="57"/>
      <c r="S31" s="57"/>
      <c r="T31" s="57"/>
      <c r="U31" s="57"/>
      <c r="V31" s="57"/>
      <c r="W31" s="57"/>
      <c r="X31" s="57"/>
    </row>
    <row r="32" spans="1:24" outlineLevel="2">
      <c r="A32" s="66" t="s">
        <v>238</v>
      </c>
      <c r="B32" s="67" t="s">
        <v>17</v>
      </c>
      <c r="C32" s="67">
        <v>47001</v>
      </c>
      <c r="D32" s="67" t="s">
        <v>29</v>
      </c>
      <c r="E32" s="67" t="s">
        <v>30</v>
      </c>
      <c r="F32" s="68">
        <v>4701001288</v>
      </c>
      <c r="G32" s="67" t="s">
        <v>265</v>
      </c>
      <c r="H32" s="67" t="s">
        <v>266</v>
      </c>
      <c r="I32" s="67" t="s">
        <v>267</v>
      </c>
      <c r="J32" s="67" t="s">
        <v>268</v>
      </c>
      <c r="K32" s="67" t="s">
        <v>123</v>
      </c>
      <c r="L32" s="69">
        <v>3</v>
      </c>
      <c r="M32" s="69">
        <v>36</v>
      </c>
      <c r="N32" s="69">
        <v>36</v>
      </c>
      <c r="O32" s="70"/>
      <c r="P32" s="57"/>
      <c r="Q32" s="57"/>
      <c r="R32" s="57"/>
      <c r="S32" s="57"/>
      <c r="T32" s="57"/>
      <c r="U32" s="57"/>
      <c r="V32" s="57"/>
      <c r="W32" s="57"/>
      <c r="X32" s="57"/>
    </row>
    <row r="33" spans="1:24" outlineLevel="1">
      <c r="A33" s="86"/>
      <c r="B33" s="87"/>
      <c r="C33" s="87"/>
      <c r="D33" s="87"/>
      <c r="E33" s="87"/>
      <c r="F33" s="88">
        <v>4701001288</v>
      </c>
      <c r="G33" s="87"/>
      <c r="H33" s="87"/>
      <c r="I33" s="87"/>
      <c r="J33" s="87"/>
      <c r="K33" s="87"/>
      <c r="L33" s="89">
        <f>SUBTOTAL(9,L29:L32)</f>
        <v>16</v>
      </c>
      <c r="M33" s="89">
        <f>SUBTOTAL(9,M29:M32)</f>
        <v>194</v>
      </c>
      <c r="N33" s="89">
        <f>SUBTOTAL(9,N29:N32)</f>
        <v>220</v>
      </c>
      <c r="O33" s="90">
        <f>SUBTOTAL(9,O29:O32)</f>
        <v>0</v>
      </c>
      <c r="P33" s="57"/>
      <c r="Q33" s="57"/>
      <c r="R33" s="57"/>
      <c r="S33" s="57"/>
      <c r="T33" s="57"/>
      <c r="U33" s="57"/>
      <c r="V33" s="57"/>
      <c r="W33" s="57"/>
      <c r="X33" s="57"/>
    </row>
    <row r="34" spans="1:24" outlineLevel="2">
      <c r="A34" s="66" t="s">
        <v>238</v>
      </c>
      <c r="B34" s="67" t="s">
        <v>17</v>
      </c>
      <c r="C34" s="67">
        <v>47001</v>
      </c>
      <c r="D34" s="67" t="s">
        <v>29</v>
      </c>
      <c r="E34" s="67" t="s">
        <v>30</v>
      </c>
      <c r="F34" s="68">
        <v>4701001289</v>
      </c>
      <c r="G34" s="67" t="s">
        <v>269</v>
      </c>
      <c r="H34" s="67" t="s">
        <v>270</v>
      </c>
      <c r="I34" s="67" t="s">
        <v>271</v>
      </c>
      <c r="J34" s="67" t="s">
        <v>272</v>
      </c>
      <c r="K34" s="67" t="s">
        <v>24</v>
      </c>
      <c r="L34" s="69">
        <v>1</v>
      </c>
      <c r="M34" s="69">
        <v>13</v>
      </c>
      <c r="N34" s="69">
        <v>26</v>
      </c>
      <c r="O34" s="70"/>
      <c r="P34" s="57"/>
      <c r="Q34" s="57"/>
      <c r="R34" s="57"/>
      <c r="S34" s="57"/>
      <c r="T34" s="57"/>
      <c r="U34" s="57"/>
      <c r="V34" s="57"/>
      <c r="W34" s="57"/>
      <c r="X34" s="57"/>
    </row>
    <row r="35" spans="1:24" outlineLevel="2">
      <c r="A35" s="66" t="s">
        <v>238</v>
      </c>
      <c r="B35" s="67" t="s">
        <v>17</v>
      </c>
      <c r="C35" s="67">
        <v>47001</v>
      </c>
      <c r="D35" s="67" t="s">
        <v>29</v>
      </c>
      <c r="E35" s="67" t="s">
        <v>30</v>
      </c>
      <c r="F35" s="68">
        <v>4701001289</v>
      </c>
      <c r="G35" s="67" t="s">
        <v>269</v>
      </c>
      <c r="H35" s="67" t="s">
        <v>270</v>
      </c>
      <c r="I35" s="67" t="s">
        <v>271</v>
      </c>
      <c r="J35" s="67" t="s">
        <v>272</v>
      </c>
      <c r="K35" s="67" t="s">
        <v>49</v>
      </c>
      <c r="L35" s="69">
        <v>10</v>
      </c>
      <c r="M35" s="69">
        <v>120</v>
      </c>
      <c r="N35" s="69">
        <v>120</v>
      </c>
      <c r="O35" s="70"/>
      <c r="P35" s="57"/>
      <c r="Q35" s="57"/>
      <c r="R35" s="57"/>
      <c r="S35" s="57"/>
      <c r="T35" s="57"/>
      <c r="U35" s="57"/>
      <c r="V35" s="57"/>
      <c r="W35" s="57"/>
      <c r="X35" s="57"/>
    </row>
    <row r="36" spans="1:24" outlineLevel="1">
      <c r="A36" s="86"/>
      <c r="B36" s="87"/>
      <c r="C36" s="87"/>
      <c r="D36" s="87"/>
      <c r="E36" s="87"/>
      <c r="F36" s="88">
        <v>4701001289</v>
      </c>
      <c r="G36" s="87"/>
      <c r="H36" s="87"/>
      <c r="I36" s="87"/>
      <c r="J36" s="87"/>
      <c r="K36" s="87"/>
      <c r="L36" s="89">
        <f>SUBTOTAL(9,L34:L35)</f>
        <v>11</v>
      </c>
      <c r="M36" s="89">
        <f>SUBTOTAL(9,M34:M35)</f>
        <v>133</v>
      </c>
      <c r="N36" s="89">
        <f>SUBTOTAL(9,N34:N35)</f>
        <v>146</v>
      </c>
      <c r="O36" s="90">
        <f>SUBTOTAL(9,O34:O35)</f>
        <v>0</v>
      </c>
      <c r="P36" s="57"/>
      <c r="Q36" s="57"/>
      <c r="R36" s="57"/>
      <c r="S36" s="57"/>
      <c r="T36" s="57"/>
      <c r="U36" s="57"/>
      <c r="V36" s="57"/>
      <c r="W36" s="57"/>
      <c r="X36" s="57"/>
    </row>
    <row r="37" spans="1:24" outlineLevel="2">
      <c r="A37" s="66" t="s">
        <v>238</v>
      </c>
      <c r="B37" s="67" t="s">
        <v>17</v>
      </c>
      <c r="C37" s="67">
        <v>47001</v>
      </c>
      <c r="D37" s="67" t="s">
        <v>29</v>
      </c>
      <c r="E37" s="67" t="s">
        <v>30</v>
      </c>
      <c r="F37" s="68">
        <v>4701001290</v>
      </c>
      <c r="G37" s="67" t="s">
        <v>273</v>
      </c>
      <c r="H37" s="67" t="s">
        <v>274</v>
      </c>
      <c r="I37" s="67" t="s">
        <v>275</v>
      </c>
      <c r="J37" s="67" t="s">
        <v>276</v>
      </c>
      <c r="K37" s="67" t="s">
        <v>24</v>
      </c>
      <c r="L37" s="69">
        <v>4</v>
      </c>
      <c r="M37" s="69">
        <v>52</v>
      </c>
      <c r="N37" s="69">
        <v>104</v>
      </c>
      <c r="O37" s="70"/>
      <c r="P37" s="57"/>
      <c r="Q37" s="57"/>
      <c r="R37" s="57"/>
      <c r="S37" s="57"/>
      <c r="T37" s="57"/>
      <c r="U37" s="57"/>
      <c r="V37" s="57"/>
      <c r="W37" s="57"/>
      <c r="X37" s="57"/>
    </row>
    <row r="38" spans="1:24" outlineLevel="2">
      <c r="A38" s="66" t="s">
        <v>238</v>
      </c>
      <c r="B38" s="67" t="s">
        <v>17</v>
      </c>
      <c r="C38" s="67">
        <v>47001</v>
      </c>
      <c r="D38" s="67" t="s">
        <v>29</v>
      </c>
      <c r="E38" s="67" t="s">
        <v>30</v>
      </c>
      <c r="F38" s="68">
        <v>4701001290</v>
      </c>
      <c r="G38" s="67" t="s">
        <v>273</v>
      </c>
      <c r="H38" s="67" t="s">
        <v>274</v>
      </c>
      <c r="I38" s="67" t="s">
        <v>275</v>
      </c>
      <c r="J38" s="67" t="s">
        <v>276</v>
      </c>
      <c r="K38" s="67" t="s">
        <v>49</v>
      </c>
      <c r="L38" s="69">
        <v>6</v>
      </c>
      <c r="M38" s="69">
        <v>72</v>
      </c>
      <c r="N38" s="69">
        <v>72</v>
      </c>
      <c r="O38" s="70"/>
      <c r="P38" s="57"/>
      <c r="Q38" s="57"/>
      <c r="R38" s="57"/>
      <c r="S38" s="57"/>
      <c r="T38" s="57"/>
      <c r="U38" s="57"/>
      <c r="V38" s="57"/>
      <c r="W38" s="57"/>
      <c r="X38" s="57"/>
    </row>
    <row r="39" spans="1:24" outlineLevel="1">
      <c r="A39" s="86"/>
      <c r="B39" s="87"/>
      <c r="C39" s="87"/>
      <c r="D39" s="87"/>
      <c r="E39" s="87"/>
      <c r="F39" s="88">
        <v>4701001290</v>
      </c>
      <c r="G39" s="87"/>
      <c r="H39" s="87"/>
      <c r="I39" s="87"/>
      <c r="J39" s="87"/>
      <c r="K39" s="87"/>
      <c r="L39" s="89">
        <f>SUBTOTAL(9,L37:L38)</f>
        <v>10</v>
      </c>
      <c r="M39" s="89">
        <f>SUBTOTAL(9,M37:M38)</f>
        <v>124</v>
      </c>
      <c r="N39" s="89">
        <f>SUBTOTAL(9,N37:N38)</f>
        <v>176</v>
      </c>
      <c r="O39" s="90">
        <f>SUBTOTAL(9,O37:O38)</f>
        <v>0</v>
      </c>
      <c r="P39" s="57"/>
      <c r="Q39" s="57"/>
      <c r="R39" s="57"/>
      <c r="S39" s="57"/>
      <c r="T39" s="57"/>
      <c r="U39" s="57"/>
      <c r="V39" s="57"/>
      <c r="W39" s="57"/>
      <c r="X39" s="57"/>
    </row>
    <row r="40" spans="1:24" outlineLevel="2">
      <c r="A40" s="66" t="s">
        <v>238</v>
      </c>
      <c r="B40" s="67" t="s">
        <v>17</v>
      </c>
      <c r="C40" s="67">
        <v>47001</v>
      </c>
      <c r="D40" s="67" t="s">
        <v>29</v>
      </c>
      <c r="E40" s="67" t="s">
        <v>30</v>
      </c>
      <c r="F40" s="68">
        <v>4701001291</v>
      </c>
      <c r="G40" s="67" t="s">
        <v>277</v>
      </c>
      <c r="H40" s="67" t="s">
        <v>278</v>
      </c>
      <c r="I40" s="67" t="s">
        <v>279</v>
      </c>
      <c r="J40" s="67" t="s">
        <v>280</v>
      </c>
      <c r="K40" s="67" t="s">
        <v>49</v>
      </c>
      <c r="L40" s="69">
        <v>4</v>
      </c>
      <c r="M40" s="69">
        <v>48</v>
      </c>
      <c r="N40" s="69">
        <v>48</v>
      </c>
      <c r="O40" s="70"/>
      <c r="P40" s="57"/>
      <c r="Q40" s="57"/>
      <c r="R40" s="57"/>
      <c r="S40" s="57"/>
      <c r="T40" s="57"/>
      <c r="U40" s="57"/>
      <c r="V40" s="57"/>
      <c r="W40" s="57"/>
      <c r="X40" s="57"/>
    </row>
    <row r="41" spans="1:24" outlineLevel="2">
      <c r="A41" s="66" t="s">
        <v>238</v>
      </c>
      <c r="B41" s="67" t="s">
        <v>17</v>
      </c>
      <c r="C41" s="67">
        <v>47001</v>
      </c>
      <c r="D41" s="67" t="s">
        <v>29</v>
      </c>
      <c r="E41" s="67" t="s">
        <v>30</v>
      </c>
      <c r="F41" s="68">
        <v>4701001291</v>
      </c>
      <c r="G41" s="67" t="s">
        <v>277</v>
      </c>
      <c r="H41" s="67" t="s">
        <v>278</v>
      </c>
      <c r="I41" s="67" t="s">
        <v>279</v>
      </c>
      <c r="J41" s="67" t="s">
        <v>280</v>
      </c>
      <c r="K41" s="67" t="s">
        <v>122</v>
      </c>
      <c r="L41" s="69">
        <v>3</v>
      </c>
      <c r="M41" s="69">
        <v>39</v>
      </c>
      <c r="N41" s="69">
        <v>78</v>
      </c>
      <c r="O41" s="70"/>
      <c r="P41" s="57"/>
      <c r="Q41" s="57"/>
      <c r="R41" s="57"/>
      <c r="S41" s="57"/>
      <c r="T41" s="57"/>
      <c r="U41" s="57"/>
      <c r="V41" s="57"/>
      <c r="W41" s="57"/>
      <c r="X41" s="57"/>
    </row>
    <row r="42" spans="1:24" outlineLevel="2">
      <c r="A42" s="66" t="s">
        <v>238</v>
      </c>
      <c r="B42" s="67" t="s">
        <v>17</v>
      </c>
      <c r="C42" s="67">
        <v>47001</v>
      </c>
      <c r="D42" s="67" t="s">
        <v>29</v>
      </c>
      <c r="E42" s="67" t="s">
        <v>30</v>
      </c>
      <c r="F42" s="68">
        <v>4701001291</v>
      </c>
      <c r="G42" s="67" t="s">
        <v>277</v>
      </c>
      <c r="H42" s="67" t="s">
        <v>278</v>
      </c>
      <c r="I42" s="67" t="s">
        <v>279</v>
      </c>
      <c r="J42" s="67" t="s">
        <v>280</v>
      </c>
      <c r="K42" s="67" t="s">
        <v>123</v>
      </c>
      <c r="L42" s="69">
        <v>2</v>
      </c>
      <c r="M42" s="69">
        <v>24</v>
      </c>
      <c r="N42" s="69">
        <v>24</v>
      </c>
      <c r="O42" s="70"/>
      <c r="P42" s="57"/>
      <c r="Q42" s="57"/>
      <c r="R42" s="57"/>
      <c r="S42" s="57"/>
      <c r="T42" s="57"/>
      <c r="U42" s="57"/>
      <c r="V42" s="57"/>
      <c r="W42" s="57"/>
      <c r="X42" s="57"/>
    </row>
    <row r="43" spans="1:24" outlineLevel="1">
      <c r="A43" s="86"/>
      <c r="B43" s="87"/>
      <c r="C43" s="87"/>
      <c r="D43" s="87"/>
      <c r="E43" s="87"/>
      <c r="F43" s="88">
        <v>4701001291</v>
      </c>
      <c r="G43" s="87"/>
      <c r="H43" s="87"/>
      <c r="I43" s="87"/>
      <c r="J43" s="87"/>
      <c r="K43" s="87"/>
      <c r="L43" s="89">
        <f>SUBTOTAL(9,L40:L42)</f>
        <v>9</v>
      </c>
      <c r="M43" s="89">
        <f>SUBTOTAL(9,M40:M42)</f>
        <v>111</v>
      </c>
      <c r="N43" s="89">
        <f>SUBTOTAL(9,N40:N42)</f>
        <v>150</v>
      </c>
      <c r="O43" s="90">
        <f>SUBTOTAL(9,O40:O42)</f>
        <v>0</v>
      </c>
      <c r="P43" s="57"/>
      <c r="Q43" s="57"/>
      <c r="R43" s="57"/>
      <c r="S43" s="57"/>
      <c r="T43" s="57"/>
      <c r="U43" s="57"/>
      <c r="V43" s="57"/>
      <c r="W43" s="57"/>
      <c r="X43" s="57"/>
    </row>
    <row r="44" spans="1:24" outlineLevel="2">
      <c r="A44" s="66" t="s">
        <v>238</v>
      </c>
      <c r="B44" s="67" t="s">
        <v>17</v>
      </c>
      <c r="C44" s="67">
        <v>47001</v>
      </c>
      <c r="D44" s="67" t="s">
        <v>29</v>
      </c>
      <c r="E44" s="67" t="s">
        <v>30</v>
      </c>
      <c r="F44" s="68">
        <v>4701001292</v>
      </c>
      <c r="G44" s="67" t="s">
        <v>281</v>
      </c>
      <c r="H44" s="67" t="s">
        <v>282</v>
      </c>
      <c r="I44" s="67" t="s">
        <v>283</v>
      </c>
      <c r="J44" s="67" t="s">
        <v>284</v>
      </c>
      <c r="K44" s="67" t="s">
        <v>24</v>
      </c>
      <c r="L44" s="69">
        <v>2</v>
      </c>
      <c r="M44" s="69">
        <v>26</v>
      </c>
      <c r="N44" s="69">
        <v>52</v>
      </c>
      <c r="O44" s="70"/>
      <c r="P44" s="57"/>
      <c r="Q44" s="57"/>
      <c r="R44" s="57"/>
      <c r="S44" s="57"/>
      <c r="T44" s="57"/>
      <c r="U44" s="57"/>
      <c r="V44" s="57"/>
      <c r="W44" s="57"/>
      <c r="X44" s="57"/>
    </row>
    <row r="45" spans="1:24" outlineLevel="2">
      <c r="A45" s="66" t="s">
        <v>238</v>
      </c>
      <c r="B45" s="67" t="s">
        <v>17</v>
      </c>
      <c r="C45" s="67">
        <v>47001</v>
      </c>
      <c r="D45" s="67" t="s">
        <v>29</v>
      </c>
      <c r="E45" s="67" t="s">
        <v>30</v>
      </c>
      <c r="F45" s="68">
        <v>4701001292</v>
      </c>
      <c r="G45" s="67" t="s">
        <v>281</v>
      </c>
      <c r="H45" s="67" t="s">
        <v>282</v>
      </c>
      <c r="I45" s="67" t="s">
        <v>283</v>
      </c>
      <c r="J45" s="67" t="s">
        <v>284</v>
      </c>
      <c r="K45" s="67" t="s">
        <v>49</v>
      </c>
      <c r="L45" s="69">
        <v>3</v>
      </c>
      <c r="M45" s="69">
        <v>36</v>
      </c>
      <c r="N45" s="69">
        <v>36</v>
      </c>
      <c r="O45" s="70"/>
      <c r="P45" s="57"/>
      <c r="Q45" s="57"/>
      <c r="R45" s="57"/>
      <c r="S45" s="57"/>
      <c r="T45" s="57"/>
      <c r="U45" s="57"/>
      <c r="V45" s="57"/>
      <c r="W45" s="57"/>
      <c r="X45" s="57"/>
    </row>
    <row r="46" spans="1:24" outlineLevel="1">
      <c r="A46" s="86"/>
      <c r="B46" s="87"/>
      <c r="C46" s="87"/>
      <c r="D46" s="87"/>
      <c r="E46" s="87"/>
      <c r="F46" s="88">
        <v>4701001292</v>
      </c>
      <c r="G46" s="87"/>
      <c r="H46" s="87"/>
      <c r="I46" s="87"/>
      <c r="J46" s="87"/>
      <c r="K46" s="87"/>
      <c r="L46" s="89">
        <f>SUBTOTAL(9,L44:L45)</f>
        <v>5</v>
      </c>
      <c r="M46" s="89">
        <f>SUBTOTAL(9,M44:M45)</f>
        <v>62</v>
      </c>
      <c r="N46" s="89">
        <f>SUBTOTAL(9,N44:N45)</f>
        <v>88</v>
      </c>
      <c r="O46" s="90">
        <f>SUBTOTAL(9,O44:O45)</f>
        <v>0</v>
      </c>
      <c r="P46" s="57"/>
      <c r="Q46" s="57"/>
      <c r="R46" s="57"/>
      <c r="S46" s="57"/>
      <c r="T46" s="57"/>
      <c r="U46" s="57"/>
      <c r="V46" s="57"/>
      <c r="W46" s="57"/>
      <c r="X46" s="57"/>
    </row>
    <row r="47" spans="1:24" outlineLevel="2">
      <c r="A47" s="66" t="s">
        <v>238</v>
      </c>
      <c r="B47" s="67" t="s">
        <v>17</v>
      </c>
      <c r="C47" s="67">
        <v>47001</v>
      </c>
      <c r="D47" s="67" t="s">
        <v>29</v>
      </c>
      <c r="E47" s="67" t="s">
        <v>30</v>
      </c>
      <c r="F47" s="68">
        <v>4701001293</v>
      </c>
      <c r="G47" s="67" t="s">
        <v>285</v>
      </c>
      <c r="H47" s="67" t="s">
        <v>286</v>
      </c>
      <c r="I47" s="67" t="s">
        <v>287</v>
      </c>
      <c r="J47" s="67" t="s">
        <v>288</v>
      </c>
      <c r="K47" s="67" t="s">
        <v>24</v>
      </c>
      <c r="L47" s="69">
        <v>2</v>
      </c>
      <c r="M47" s="69">
        <v>26</v>
      </c>
      <c r="N47" s="69">
        <v>52</v>
      </c>
      <c r="O47" s="70"/>
      <c r="P47" s="57"/>
      <c r="Q47" s="57"/>
      <c r="R47" s="57"/>
      <c r="S47" s="57"/>
      <c r="T47" s="57"/>
      <c r="U47" s="57"/>
      <c r="V47" s="57"/>
      <c r="W47" s="57"/>
      <c r="X47" s="57"/>
    </row>
    <row r="48" spans="1:24" outlineLevel="2">
      <c r="A48" s="66" t="s">
        <v>238</v>
      </c>
      <c r="B48" s="67" t="s">
        <v>17</v>
      </c>
      <c r="C48" s="67">
        <v>47001</v>
      </c>
      <c r="D48" s="67" t="s">
        <v>29</v>
      </c>
      <c r="E48" s="67" t="s">
        <v>30</v>
      </c>
      <c r="F48" s="68">
        <v>4701001293</v>
      </c>
      <c r="G48" s="67" t="s">
        <v>285</v>
      </c>
      <c r="H48" s="67" t="s">
        <v>286</v>
      </c>
      <c r="I48" s="67" t="s">
        <v>287</v>
      </c>
      <c r="J48" s="67" t="s">
        <v>288</v>
      </c>
      <c r="K48" s="67" t="s">
        <v>49</v>
      </c>
      <c r="L48" s="69">
        <v>8</v>
      </c>
      <c r="M48" s="69">
        <v>96</v>
      </c>
      <c r="N48" s="69">
        <v>96</v>
      </c>
      <c r="O48" s="70"/>
      <c r="P48" s="57"/>
      <c r="Q48" s="57"/>
      <c r="R48" s="57"/>
      <c r="S48" s="57"/>
      <c r="T48" s="57"/>
      <c r="U48" s="57"/>
      <c r="V48" s="57"/>
      <c r="W48" s="57"/>
      <c r="X48" s="57"/>
    </row>
    <row r="49" spans="1:24" outlineLevel="1">
      <c r="A49" s="86"/>
      <c r="B49" s="87"/>
      <c r="C49" s="87"/>
      <c r="D49" s="87"/>
      <c r="E49" s="87"/>
      <c r="F49" s="88">
        <v>4701001293</v>
      </c>
      <c r="G49" s="87"/>
      <c r="H49" s="87"/>
      <c r="I49" s="87"/>
      <c r="J49" s="87"/>
      <c r="K49" s="87"/>
      <c r="L49" s="89">
        <f>SUBTOTAL(9,L47:L48)</f>
        <v>10</v>
      </c>
      <c r="M49" s="89">
        <f>SUBTOTAL(9,M47:M48)</f>
        <v>122</v>
      </c>
      <c r="N49" s="89">
        <f>SUBTOTAL(9,N47:N48)</f>
        <v>148</v>
      </c>
      <c r="O49" s="90">
        <f>SUBTOTAL(9,O47:O48)</f>
        <v>0</v>
      </c>
      <c r="P49" s="57"/>
      <c r="Q49" s="57"/>
      <c r="R49" s="57"/>
      <c r="S49" s="57"/>
      <c r="T49" s="57"/>
      <c r="U49" s="57"/>
      <c r="V49" s="57"/>
      <c r="W49" s="57"/>
      <c r="X49" s="57"/>
    </row>
    <row r="50" spans="1:24" outlineLevel="2">
      <c r="A50" s="66" t="s">
        <v>238</v>
      </c>
      <c r="B50" s="67" t="s">
        <v>17</v>
      </c>
      <c r="C50" s="67">
        <v>47001</v>
      </c>
      <c r="D50" s="67" t="s">
        <v>29</v>
      </c>
      <c r="E50" s="67" t="s">
        <v>30</v>
      </c>
      <c r="F50" s="68">
        <v>4701001294</v>
      </c>
      <c r="G50" s="67" t="s">
        <v>289</v>
      </c>
      <c r="H50" s="67" t="s">
        <v>290</v>
      </c>
      <c r="I50" s="67" t="s">
        <v>291</v>
      </c>
      <c r="J50" s="67" t="s">
        <v>292</v>
      </c>
      <c r="K50" s="67" t="s">
        <v>24</v>
      </c>
      <c r="L50" s="69">
        <v>1</v>
      </c>
      <c r="M50" s="69">
        <v>13</v>
      </c>
      <c r="N50" s="69">
        <v>26</v>
      </c>
      <c r="O50" s="70"/>
      <c r="P50" s="57"/>
      <c r="Q50" s="57"/>
      <c r="R50" s="57"/>
      <c r="S50" s="57"/>
      <c r="T50" s="57"/>
      <c r="U50" s="57"/>
      <c r="V50" s="57"/>
      <c r="W50" s="57"/>
      <c r="X50" s="57"/>
    </row>
    <row r="51" spans="1:24" outlineLevel="2">
      <c r="A51" s="66" t="s">
        <v>238</v>
      </c>
      <c r="B51" s="67" t="s">
        <v>17</v>
      </c>
      <c r="C51" s="67">
        <v>47001</v>
      </c>
      <c r="D51" s="67" t="s">
        <v>29</v>
      </c>
      <c r="E51" s="67" t="s">
        <v>30</v>
      </c>
      <c r="F51" s="68">
        <v>4701001294</v>
      </c>
      <c r="G51" s="67" t="s">
        <v>289</v>
      </c>
      <c r="H51" s="67" t="s">
        <v>290</v>
      </c>
      <c r="I51" s="67" t="s">
        <v>291</v>
      </c>
      <c r="J51" s="67" t="s">
        <v>292</v>
      </c>
      <c r="K51" s="67" t="s">
        <v>49</v>
      </c>
      <c r="L51" s="69">
        <v>6</v>
      </c>
      <c r="M51" s="69">
        <v>72</v>
      </c>
      <c r="N51" s="69">
        <v>72</v>
      </c>
      <c r="O51" s="70"/>
      <c r="P51" s="57"/>
      <c r="Q51" s="57"/>
      <c r="R51" s="57"/>
      <c r="S51" s="57"/>
      <c r="T51" s="57"/>
      <c r="U51" s="57"/>
      <c r="V51" s="57"/>
      <c r="W51" s="57"/>
      <c r="X51" s="57"/>
    </row>
    <row r="52" spans="1:24" outlineLevel="2">
      <c r="A52" s="66" t="s">
        <v>238</v>
      </c>
      <c r="B52" s="67" t="s">
        <v>17</v>
      </c>
      <c r="C52" s="67">
        <v>47001</v>
      </c>
      <c r="D52" s="67" t="s">
        <v>29</v>
      </c>
      <c r="E52" s="67" t="s">
        <v>30</v>
      </c>
      <c r="F52" s="68">
        <v>4701001294</v>
      </c>
      <c r="G52" s="67" t="s">
        <v>289</v>
      </c>
      <c r="H52" s="67" t="s">
        <v>290</v>
      </c>
      <c r="I52" s="67" t="s">
        <v>291</v>
      </c>
      <c r="J52" s="67" t="s">
        <v>292</v>
      </c>
      <c r="K52" s="67" t="s">
        <v>122</v>
      </c>
      <c r="L52" s="69">
        <v>1</v>
      </c>
      <c r="M52" s="69">
        <v>13</v>
      </c>
      <c r="N52" s="69">
        <v>26</v>
      </c>
      <c r="O52" s="70"/>
      <c r="P52" s="57"/>
      <c r="Q52" s="57"/>
      <c r="R52" s="57"/>
      <c r="S52" s="57"/>
      <c r="T52" s="57"/>
      <c r="U52" s="57"/>
      <c r="V52" s="57"/>
      <c r="W52" s="57"/>
      <c r="X52" s="57"/>
    </row>
    <row r="53" spans="1:24" outlineLevel="2">
      <c r="A53" s="66" t="s">
        <v>238</v>
      </c>
      <c r="B53" s="67" t="s">
        <v>17</v>
      </c>
      <c r="C53" s="67">
        <v>47001</v>
      </c>
      <c r="D53" s="67" t="s">
        <v>29</v>
      </c>
      <c r="E53" s="67" t="s">
        <v>30</v>
      </c>
      <c r="F53" s="68">
        <v>4701001294</v>
      </c>
      <c r="G53" s="67" t="s">
        <v>289</v>
      </c>
      <c r="H53" s="67" t="s">
        <v>290</v>
      </c>
      <c r="I53" s="67" t="s">
        <v>291</v>
      </c>
      <c r="J53" s="67" t="s">
        <v>292</v>
      </c>
      <c r="K53" s="67" t="s">
        <v>123</v>
      </c>
      <c r="L53" s="69">
        <v>2</v>
      </c>
      <c r="M53" s="69">
        <v>24</v>
      </c>
      <c r="N53" s="69">
        <v>24</v>
      </c>
      <c r="O53" s="70"/>
      <c r="P53" s="57"/>
      <c r="Q53" s="57"/>
      <c r="R53" s="57"/>
      <c r="S53" s="57"/>
      <c r="T53" s="57"/>
      <c r="U53" s="57"/>
      <c r="V53" s="57"/>
      <c r="W53" s="57"/>
      <c r="X53" s="57"/>
    </row>
    <row r="54" spans="1:24" outlineLevel="1">
      <c r="A54" s="86"/>
      <c r="B54" s="87"/>
      <c r="C54" s="87"/>
      <c r="D54" s="87"/>
      <c r="E54" s="87"/>
      <c r="F54" s="88">
        <v>4701001294</v>
      </c>
      <c r="G54" s="87"/>
      <c r="H54" s="87"/>
      <c r="I54" s="87"/>
      <c r="J54" s="87"/>
      <c r="K54" s="87"/>
      <c r="L54" s="89">
        <f>SUBTOTAL(9,L50:L53)</f>
        <v>10</v>
      </c>
      <c r="M54" s="89">
        <f>SUBTOTAL(9,M50:M53)</f>
        <v>122</v>
      </c>
      <c r="N54" s="89">
        <f>SUBTOTAL(9,N50:N53)</f>
        <v>148</v>
      </c>
      <c r="O54" s="90">
        <f>SUBTOTAL(9,O50:O53)</f>
        <v>0</v>
      </c>
      <c r="P54" s="57"/>
      <c r="Q54" s="57"/>
      <c r="R54" s="57"/>
      <c r="S54" s="57"/>
      <c r="T54" s="57"/>
      <c r="U54" s="57"/>
      <c r="V54" s="57"/>
      <c r="W54" s="57"/>
      <c r="X54" s="57"/>
    </row>
    <row r="55" spans="1:24" outlineLevel="2">
      <c r="A55" s="66" t="s">
        <v>238</v>
      </c>
      <c r="B55" s="67" t="s">
        <v>17</v>
      </c>
      <c r="C55" s="67">
        <v>47001</v>
      </c>
      <c r="D55" s="67" t="s">
        <v>29</v>
      </c>
      <c r="E55" s="67" t="s">
        <v>30</v>
      </c>
      <c r="F55" s="68">
        <v>4701001298</v>
      </c>
      <c r="G55" s="67" t="s">
        <v>293</v>
      </c>
      <c r="H55" s="67" t="s">
        <v>294</v>
      </c>
      <c r="I55" s="67" t="s">
        <v>295</v>
      </c>
      <c r="J55" s="67" t="s">
        <v>296</v>
      </c>
      <c r="K55" s="67" t="s">
        <v>24</v>
      </c>
      <c r="L55" s="69">
        <v>4</v>
      </c>
      <c r="M55" s="69">
        <v>52</v>
      </c>
      <c r="N55" s="69">
        <v>104</v>
      </c>
      <c r="O55" s="70"/>
      <c r="P55" s="57"/>
      <c r="Q55" s="57"/>
      <c r="R55" s="57"/>
      <c r="S55" s="57"/>
      <c r="T55" s="57"/>
      <c r="U55" s="57"/>
      <c r="V55" s="57"/>
      <c r="W55" s="57"/>
      <c r="X55" s="57"/>
    </row>
    <row r="56" spans="1:24" outlineLevel="2">
      <c r="A56" s="66" t="s">
        <v>238</v>
      </c>
      <c r="B56" s="67" t="s">
        <v>17</v>
      </c>
      <c r="C56" s="67">
        <v>47001</v>
      </c>
      <c r="D56" s="67" t="s">
        <v>29</v>
      </c>
      <c r="E56" s="67" t="s">
        <v>30</v>
      </c>
      <c r="F56" s="68">
        <v>4701001298</v>
      </c>
      <c r="G56" s="67" t="s">
        <v>293</v>
      </c>
      <c r="H56" s="67" t="s">
        <v>294</v>
      </c>
      <c r="I56" s="67" t="s">
        <v>295</v>
      </c>
      <c r="J56" s="67" t="s">
        <v>296</v>
      </c>
      <c r="K56" s="67" t="s">
        <v>49</v>
      </c>
      <c r="L56" s="69">
        <v>6</v>
      </c>
      <c r="M56" s="69">
        <v>72</v>
      </c>
      <c r="N56" s="69">
        <v>72</v>
      </c>
      <c r="O56" s="70"/>
      <c r="P56" s="57"/>
      <c r="Q56" s="57"/>
      <c r="R56" s="57"/>
      <c r="S56" s="57"/>
      <c r="T56" s="57"/>
      <c r="U56" s="57"/>
      <c r="V56" s="57"/>
      <c r="W56" s="57"/>
      <c r="X56" s="57"/>
    </row>
    <row r="57" spans="1:24" outlineLevel="1">
      <c r="A57" s="86"/>
      <c r="B57" s="87"/>
      <c r="C57" s="87"/>
      <c r="D57" s="87"/>
      <c r="E57" s="87"/>
      <c r="F57" s="88">
        <v>4701001298</v>
      </c>
      <c r="G57" s="87"/>
      <c r="H57" s="87"/>
      <c r="I57" s="87"/>
      <c r="J57" s="87"/>
      <c r="K57" s="87"/>
      <c r="L57" s="89">
        <f>SUBTOTAL(9,L55:L56)</f>
        <v>10</v>
      </c>
      <c r="M57" s="89">
        <f>SUBTOTAL(9,M55:M56)</f>
        <v>124</v>
      </c>
      <c r="N57" s="89">
        <f>SUBTOTAL(9,N55:N56)</f>
        <v>176</v>
      </c>
      <c r="O57" s="90">
        <f>SUBTOTAL(9,O55:O56)</f>
        <v>0</v>
      </c>
      <c r="P57" s="57"/>
      <c r="Q57" s="57"/>
      <c r="R57" s="57"/>
      <c r="S57" s="57"/>
      <c r="T57" s="57"/>
      <c r="U57" s="57"/>
      <c r="V57" s="57"/>
      <c r="W57" s="57"/>
      <c r="X57" s="57"/>
    </row>
    <row r="58" spans="1:24" outlineLevel="2">
      <c r="A58" s="66" t="s">
        <v>238</v>
      </c>
      <c r="B58" s="67" t="s">
        <v>17</v>
      </c>
      <c r="C58" s="67">
        <v>47001</v>
      </c>
      <c r="D58" s="67" t="s">
        <v>29</v>
      </c>
      <c r="E58" s="67" t="s">
        <v>30</v>
      </c>
      <c r="F58" s="68">
        <v>4701001299</v>
      </c>
      <c r="G58" s="67" t="s">
        <v>297</v>
      </c>
      <c r="H58" s="67" t="s">
        <v>298</v>
      </c>
      <c r="I58" s="67" t="s">
        <v>299</v>
      </c>
      <c r="J58" s="67" t="s">
        <v>300</v>
      </c>
      <c r="K58" s="67" t="s">
        <v>24</v>
      </c>
      <c r="L58" s="69">
        <v>3</v>
      </c>
      <c r="M58" s="69">
        <v>39</v>
      </c>
      <c r="N58" s="69">
        <v>78</v>
      </c>
      <c r="O58" s="70"/>
      <c r="P58" s="57"/>
      <c r="Q58" s="57"/>
      <c r="R58" s="57"/>
      <c r="S58" s="57"/>
      <c r="T58" s="57"/>
      <c r="U58" s="57"/>
      <c r="V58" s="57"/>
      <c r="W58" s="57"/>
      <c r="X58" s="57"/>
    </row>
    <row r="59" spans="1:24" outlineLevel="2">
      <c r="A59" s="66" t="s">
        <v>238</v>
      </c>
      <c r="B59" s="67" t="s">
        <v>17</v>
      </c>
      <c r="C59" s="67">
        <v>47001</v>
      </c>
      <c r="D59" s="67" t="s">
        <v>29</v>
      </c>
      <c r="E59" s="67" t="s">
        <v>30</v>
      </c>
      <c r="F59" s="68">
        <v>4701001299</v>
      </c>
      <c r="G59" s="67" t="s">
        <v>297</v>
      </c>
      <c r="H59" s="67" t="s">
        <v>298</v>
      </c>
      <c r="I59" s="67" t="s">
        <v>299</v>
      </c>
      <c r="J59" s="67" t="s">
        <v>300</v>
      </c>
      <c r="K59" s="67" t="s">
        <v>49</v>
      </c>
      <c r="L59" s="69">
        <v>7</v>
      </c>
      <c r="M59" s="69">
        <v>84</v>
      </c>
      <c r="N59" s="69">
        <v>84</v>
      </c>
      <c r="O59" s="70"/>
      <c r="P59" s="57"/>
      <c r="Q59" s="57"/>
      <c r="R59" s="57"/>
      <c r="S59" s="57"/>
      <c r="T59" s="57"/>
      <c r="U59" s="57"/>
      <c r="V59" s="57"/>
      <c r="W59" s="57"/>
      <c r="X59" s="57"/>
    </row>
    <row r="60" spans="1:24" outlineLevel="1">
      <c r="A60" s="86"/>
      <c r="B60" s="87"/>
      <c r="C60" s="87"/>
      <c r="D60" s="87"/>
      <c r="E60" s="87"/>
      <c r="F60" s="88">
        <v>4701001299</v>
      </c>
      <c r="G60" s="87"/>
      <c r="H60" s="87"/>
      <c r="I60" s="87"/>
      <c r="J60" s="87"/>
      <c r="K60" s="87"/>
      <c r="L60" s="89">
        <f>SUBTOTAL(9,L58:L59)</f>
        <v>10</v>
      </c>
      <c r="M60" s="89">
        <f>SUBTOTAL(9,M58:M59)</f>
        <v>123</v>
      </c>
      <c r="N60" s="89">
        <f>SUBTOTAL(9,N58:N59)</f>
        <v>162</v>
      </c>
      <c r="O60" s="90">
        <f>SUBTOTAL(9,O58:O59)</f>
        <v>0</v>
      </c>
      <c r="P60" s="57"/>
      <c r="Q60" s="57"/>
      <c r="R60" s="57"/>
      <c r="S60" s="57"/>
      <c r="T60" s="57"/>
      <c r="U60" s="57"/>
      <c r="V60" s="57"/>
      <c r="W60" s="57"/>
      <c r="X60" s="57"/>
    </row>
    <row r="61" spans="1:24" outlineLevel="2">
      <c r="A61" s="66" t="s">
        <v>238</v>
      </c>
      <c r="B61" s="67" t="s">
        <v>17</v>
      </c>
      <c r="C61" s="67">
        <v>47001</v>
      </c>
      <c r="D61" s="67" t="s">
        <v>29</v>
      </c>
      <c r="E61" s="67" t="s">
        <v>30</v>
      </c>
      <c r="F61" s="68">
        <v>4701001300</v>
      </c>
      <c r="G61" s="67" t="s">
        <v>301</v>
      </c>
      <c r="H61" s="67" t="s">
        <v>302</v>
      </c>
      <c r="I61" s="67" t="s">
        <v>303</v>
      </c>
      <c r="J61" s="67" t="s">
        <v>304</v>
      </c>
      <c r="K61" s="67" t="s">
        <v>49</v>
      </c>
      <c r="L61" s="69">
        <v>6</v>
      </c>
      <c r="M61" s="69">
        <v>72</v>
      </c>
      <c r="N61" s="69">
        <v>72</v>
      </c>
      <c r="O61" s="70"/>
      <c r="P61" s="57"/>
      <c r="Q61" s="57"/>
      <c r="R61" s="57"/>
      <c r="S61" s="57"/>
      <c r="T61" s="57"/>
      <c r="U61" s="57"/>
      <c r="V61" s="57"/>
      <c r="W61" s="57"/>
      <c r="X61" s="57"/>
    </row>
    <row r="62" spans="1:24" outlineLevel="2">
      <c r="A62" s="66" t="s">
        <v>238</v>
      </c>
      <c r="B62" s="67" t="s">
        <v>17</v>
      </c>
      <c r="C62" s="67">
        <v>47001</v>
      </c>
      <c r="D62" s="67" t="s">
        <v>29</v>
      </c>
      <c r="E62" s="67" t="s">
        <v>30</v>
      </c>
      <c r="F62" s="68">
        <v>4701001300</v>
      </c>
      <c r="G62" s="67" t="s">
        <v>301</v>
      </c>
      <c r="H62" s="67" t="s">
        <v>302</v>
      </c>
      <c r="I62" s="67" t="s">
        <v>303</v>
      </c>
      <c r="J62" s="67" t="s">
        <v>304</v>
      </c>
      <c r="K62" s="67" t="s">
        <v>123</v>
      </c>
      <c r="L62" s="69">
        <v>2</v>
      </c>
      <c r="M62" s="69">
        <v>24</v>
      </c>
      <c r="N62" s="69">
        <v>24</v>
      </c>
      <c r="O62" s="70"/>
      <c r="P62" s="57"/>
      <c r="Q62" s="57"/>
      <c r="R62" s="57"/>
      <c r="S62" s="57"/>
      <c r="T62" s="57"/>
      <c r="U62" s="57"/>
      <c r="V62" s="57"/>
      <c r="W62" s="57"/>
      <c r="X62" s="57"/>
    </row>
    <row r="63" spans="1:24" outlineLevel="1">
      <c r="A63" s="86"/>
      <c r="B63" s="87"/>
      <c r="C63" s="87"/>
      <c r="D63" s="87"/>
      <c r="E63" s="87"/>
      <c r="F63" s="88">
        <v>4701001300</v>
      </c>
      <c r="G63" s="87"/>
      <c r="H63" s="87"/>
      <c r="I63" s="87"/>
      <c r="J63" s="87"/>
      <c r="K63" s="87"/>
      <c r="L63" s="89">
        <f>SUBTOTAL(9,L61:L62)</f>
        <v>8</v>
      </c>
      <c r="M63" s="89">
        <f>SUBTOTAL(9,M61:M62)</f>
        <v>96</v>
      </c>
      <c r="N63" s="89">
        <f>SUBTOTAL(9,N61:N62)</f>
        <v>96</v>
      </c>
      <c r="O63" s="90">
        <f>SUBTOTAL(9,O61:O62)</f>
        <v>0</v>
      </c>
      <c r="P63" s="57"/>
      <c r="Q63" s="57"/>
      <c r="R63" s="57"/>
      <c r="S63" s="57"/>
      <c r="T63" s="57"/>
      <c r="U63" s="57"/>
      <c r="V63" s="57"/>
      <c r="W63" s="57"/>
      <c r="X63" s="57"/>
    </row>
    <row r="64" spans="1:24" outlineLevel="2">
      <c r="A64" s="66" t="s">
        <v>238</v>
      </c>
      <c r="B64" s="67" t="s">
        <v>17</v>
      </c>
      <c r="C64" s="67">
        <v>47001</v>
      </c>
      <c r="D64" s="67" t="s">
        <v>29</v>
      </c>
      <c r="E64" s="67" t="s">
        <v>30</v>
      </c>
      <c r="F64" s="68">
        <v>4701001301</v>
      </c>
      <c r="G64" s="67" t="s">
        <v>305</v>
      </c>
      <c r="H64" s="67" t="s">
        <v>306</v>
      </c>
      <c r="I64" s="67" t="s">
        <v>307</v>
      </c>
      <c r="J64" s="67" t="s">
        <v>308</v>
      </c>
      <c r="K64" s="67" t="s">
        <v>24</v>
      </c>
      <c r="L64" s="69">
        <v>1</v>
      </c>
      <c r="M64" s="69">
        <v>13</v>
      </c>
      <c r="N64" s="69">
        <v>26</v>
      </c>
      <c r="O64" s="70"/>
      <c r="P64" s="57"/>
      <c r="Q64" s="57"/>
      <c r="R64" s="57"/>
      <c r="S64" s="57"/>
      <c r="T64" s="57"/>
      <c r="U64" s="57"/>
      <c r="V64" s="57"/>
      <c r="W64" s="57"/>
      <c r="X64" s="57"/>
    </row>
    <row r="65" spans="1:24" outlineLevel="2">
      <c r="A65" s="66" t="s">
        <v>238</v>
      </c>
      <c r="B65" s="67" t="s">
        <v>17</v>
      </c>
      <c r="C65" s="67">
        <v>47001</v>
      </c>
      <c r="D65" s="67" t="s">
        <v>29</v>
      </c>
      <c r="E65" s="67" t="s">
        <v>30</v>
      </c>
      <c r="F65" s="68">
        <v>4701001301</v>
      </c>
      <c r="G65" s="67" t="s">
        <v>305</v>
      </c>
      <c r="H65" s="67" t="s">
        <v>306</v>
      </c>
      <c r="I65" s="67" t="s">
        <v>307</v>
      </c>
      <c r="J65" s="67" t="s">
        <v>308</v>
      </c>
      <c r="K65" s="67" t="s">
        <v>49</v>
      </c>
      <c r="L65" s="69">
        <v>5</v>
      </c>
      <c r="M65" s="69">
        <v>60</v>
      </c>
      <c r="N65" s="69">
        <v>60</v>
      </c>
      <c r="O65" s="70"/>
      <c r="P65" s="57"/>
      <c r="Q65" s="57"/>
      <c r="R65" s="57"/>
      <c r="S65" s="57"/>
      <c r="T65" s="57"/>
      <c r="U65" s="57"/>
      <c r="V65" s="57"/>
      <c r="W65" s="57"/>
      <c r="X65" s="57"/>
    </row>
    <row r="66" spans="1:24" outlineLevel="1">
      <c r="A66" s="86"/>
      <c r="B66" s="87"/>
      <c r="C66" s="87"/>
      <c r="D66" s="87"/>
      <c r="E66" s="87"/>
      <c r="F66" s="88">
        <v>4701001301</v>
      </c>
      <c r="G66" s="87"/>
      <c r="H66" s="87"/>
      <c r="I66" s="87"/>
      <c r="J66" s="87"/>
      <c r="K66" s="87"/>
      <c r="L66" s="89">
        <f>SUBTOTAL(9,L64:L65)</f>
        <v>6</v>
      </c>
      <c r="M66" s="89">
        <f>SUBTOTAL(9,M64:M65)</f>
        <v>73</v>
      </c>
      <c r="N66" s="89">
        <f>SUBTOTAL(9,N64:N65)</f>
        <v>86</v>
      </c>
      <c r="O66" s="90">
        <f>SUBTOTAL(9,O64:O65)</f>
        <v>0</v>
      </c>
      <c r="P66" s="57"/>
      <c r="Q66" s="57"/>
      <c r="R66" s="57"/>
      <c r="S66" s="57"/>
      <c r="T66" s="57"/>
      <c r="U66" s="57"/>
      <c r="V66" s="57"/>
      <c r="W66" s="57"/>
      <c r="X66" s="57"/>
    </row>
    <row r="67" spans="1:24" outlineLevel="2">
      <c r="A67" s="66" t="s">
        <v>238</v>
      </c>
      <c r="B67" s="67" t="s">
        <v>17</v>
      </c>
      <c r="C67" s="67">
        <v>47001</v>
      </c>
      <c r="D67" s="67" t="s">
        <v>29</v>
      </c>
      <c r="E67" s="67" t="s">
        <v>30</v>
      </c>
      <c r="F67" s="68">
        <v>4701001302</v>
      </c>
      <c r="G67" s="67" t="s">
        <v>309</v>
      </c>
      <c r="H67" s="67" t="s">
        <v>310</v>
      </c>
      <c r="I67" s="67" t="s">
        <v>311</v>
      </c>
      <c r="J67" s="67" t="s">
        <v>312</v>
      </c>
      <c r="K67" s="67" t="s">
        <v>24</v>
      </c>
      <c r="L67" s="69">
        <v>2</v>
      </c>
      <c r="M67" s="69">
        <v>26</v>
      </c>
      <c r="N67" s="69">
        <v>52</v>
      </c>
      <c r="O67" s="70"/>
      <c r="P67" s="57"/>
      <c r="Q67" s="57"/>
      <c r="R67" s="57"/>
      <c r="S67" s="57"/>
      <c r="T67" s="57"/>
      <c r="U67" s="57"/>
      <c r="V67" s="57"/>
      <c r="W67" s="57"/>
      <c r="X67" s="57"/>
    </row>
    <row r="68" spans="1:24" outlineLevel="2">
      <c r="A68" s="66" t="s">
        <v>238</v>
      </c>
      <c r="B68" s="67" t="s">
        <v>17</v>
      </c>
      <c r="C68" s="67">
        <v>47001</v>
      </c>
      <c r="D68" s="67" t="s">
        <v>29</v>
      </c>
      <c r="E68" s="67" t="s">
        <v>30</v>
      </c>
      <c r="F68" s="68">
        <v>4701001302</v>
      </c>
      <c r="G68" s="67" t="s">
        <v>309</v>
      </c>
      <c r="H68" s="67" t="s">
        <v>310</v>
      </c>
      <c r="I68" s="67" t="s">
        <v>311</v>
      </c>
      <c r="J68" s="67" t="s">
        <v>312</v>
      </c>
      <c r="K68" s="67" t="s">
        <v>49</v>
      </c>
      <c r="L68" s="69">
        <v>4</v>
      </c>
      <c r="M68" s="69">
        <v>48</v>
      </c>
      <c r="N68" s="69">
        <v>48</v>
      </c>
      <c r="O68" s="70"/>
      <c r="P68" s="57"/>
      <c r="Q68" s="57"/>
      <c r="R68" s="57"/>
      <c r="S68" s="57"/>
      <c r="T68" s="57"/>
      <c r="U68" s="57"/>
      <c r="V68" s="57"/>
      <c r="W68" s="57"/>
      <c r="X68" s="57"/>
    </row>
    <row r="69" spans="1:24" outlineLevel="1">
      <c r="A69" s="86"/>
      <c r="B69" s="87"/>
      <c r="C69" s="87"/>
      <c r="D69" s="87"/>
      <c r="E69" s="87"/>
      <c r="F69" s="88">
        <v>4701001302</v>
      </c>
      <c r="G69" s="87"/>
      <c r="H69" s="87"/>
      <c r="I69" s="87"/>
      <c r="J69" s="87"/>
      <c r="K69" s="87"/>
      <c r="L69" s="89">
        <f>SUBTOTAL(9,L67:L68)</f>
        <v>6</v>
      </c>
      <c r="M69" s="89">
        <f>SUBTOTAL(9,M67:M68)</f>
        <v>74</v>
      </c>
      <c r="N69" s="89">
        <f>SUBTOTAL(9,N67:N68)</f>
        <v>100</v>
      </c>
      <c r="O69" s="90">
        <f>SUBTOTAL(9,O67:O68)</f>
        <v>0</v>
      </c>
      <c r="P69" s="57"/>
      <c r="Q69" s="57"/>
      <c r="R69" s="57"/>
      <c r="S69" s="57"/>
      <c r="T69" s="57"/>
      <c r="U69" s="57"/>
      <c r="V69" s="57"/>
      <c r="W69" s="57"/>
      <c r="X69" s="57"/>
    </row>
    <row r="70" spans="1:24" outlineLevel="2">
      <c r="A70" s="66" t="s">
        <v>238</v>
      </c>
      <c r="B70" s="67" t="s">
        <v>17</v>
      </c>
      <c r="C70" s="67">
        <v>47001</v>
      </c>
      <c r="D70" s="67" t="s">
        <v>29</v>
      </c>
      <c r="E70" s="67" t="s">
        <v>30</v>
      </c>
      <c r="F70" s="68">
        <v>4701001303</v>
      </c>
      <c r="G70" s="67" t="s">
        <v>313</v>
      </c>
      <c r="H70" s="67" t="s">
        <v>314</v>
      </c>
      <c r="I70" s="67" t="s">
        <v>315</v>
      </c>
      <c r="J70" s="67" t="s">
        <v>316</v>
      </c>
      <c r="K70" s="67" t="s">
        <v>24</v>
      </c>
      <c r="L70" s="69">
        <v>1</v>
      </c>
      <c r="M70" s="69">
        <v>13</v>
      </c>
      <c r="N70" s="69">
        <v>26</v>
      </c>
      <c r="O70" s="70"/>
      <c r="P70" s="57"/>
      <c r="Q70" s="57"/>
      <c r="R70" s="57"/>
      <c r="S70" s="57"/>
      <c r="T70" s="57"/>
      <c r="U70" s="57"/>
      <c r="V70" s="57"/>
      <c r="W70" s="57"/>
      <c r="X70" s="57"/>
    </row>
    <row r="71" spans="1:24" outlineLevel="2">
      <c r="A71" s="66" t="s">
        <v>238</v>
      </c>
      <c r="B71" s="67" t="s">
        <v>17</v>
      </c>
      <c r="C71" s="67">
        <v>47001</v>
      </c>
      <c r="D71" s="67" t="s">
        <v>29</v>
      </c>
      <c r="E71" s="67" t="s">
        <v>30</v>
      </c>
      <c r="F71" s="68">
        <v>4701001303</v>
      </c>
      <c r="G71" s="67" t="s">
        <v>313</v>
      </c>
      <c r="H71" s="67" t="s">
        <v>314</v>
      </c>
      <c r="I71" s="67" t="s">
        <v>315</v>
      </c>
      <c r="J71" s="67" t="s">
        <v>316</v>
      </c>
      <c r="K71" s="67" t="s">
        <v>49</v>
      </c>
      <c r="L71" s="69">
        <v>14</v>
      </c>
      <c r="M71" s="69">
        <v>168</v>
      </c>
      <c r="N71" s="69">
        <v>168</v>
      </c>
      <c r="O71" s="70"/>
      <c r="P71" s="57"/>
      <c r="Q71" s="57"/>
      <c r="R71" s="57"/>
      <c r="S71" s="57"/>
      <c r="T71" s="57"/>
      <c r="U71" s="57"/>
      <c r="V71" s="57"/>
      <c r="W71" s="57"/>
      <c r="X71" s="57"/>
    </row>
    <row r="72" spans="1:24" outlineLevel="2">
      <c r="A72" s="66" t="s">
        <v>238</v>
      </c>
      <c r="B72" s="67" t="s">
        <v>17</v>
      </c>
      <c r="C72" s="67">
        <v>47001</v>
      </c>
      <c r="D72" s="67" t="s">
        <v>29</v>
      </c>
      <c r="E72" s="67" t="s">
        <v>30</v>
      </c>
      <c r="F72" s="68">
        <v>4701001303</v>
      </c>
      <c r="G72" s="67" t="s">
        <v>313</v>
      </c>
      <c r="H72" s="67" t="s">
        <v>314</v>
      </c>
      <c r="I72" s="67" t="s">
        <v>315</v>
      </c>
      <c r="J72" s="67" t="s">
        <v>316</v>
      </c>
      <c r="K72" s="67" t="s">
        <v>123</v>
      </c>
      <c r="L72" s="69">
        <v>3</v>
      </c>
      <c r="M72" s="69">
        <v>36</v>
      </c>
      <c r="N72" s="69">
        <v>36</v>
      </c>
      <c r="O72" s="70"/>
      <c r="P72" s="57"/>
      <c r="Q72" s="57"/>
      <c r="R72" s="57"/>
      <c r="S72" s="57"/>
      <c r="T72" s="57"/>
      <c r="U72" s="57"/>
      <c r="V72" s="57"/>
      <c r="W72" s="57"/>
      <c r="X72" s="57"/>
    </row>
    <row r="73" spans="1:24" outlineLevel="1">
      <c r="A73" s="86"/>
      <c r="B73" s="87"/>
      <c r="C73" s="87"/>
      <c r="D73" s="87"/>
      <c r="E73" s="87"/>
      <c r="F73" s="88">
        <v>4701001303</v>
      </c>
      <c r="G73" s="87"/>
      <c r="H73" s="87"/>
      <c r="I73" s="87"/>
      <c r="J73" s="87"/>
      <c r="K73" s="87"/>
      <c r="L73" s="89">
        <f>SUBTOTAL(9,L70:L72)</f>
        <v>18</v>
      </c>
      <c r="M73" s="89">
        <f>SUBTOTAL(9,M70:M72)</f>
        <v>217</v>
      </c>
      <c r="N73" s="89">
        <f>SUBTOTAL(9,N70:N72)</f>
        <v>230</v>
      </c>
      <c r="O73" s="90">
        <f>SUBTOTAL(9,O70:O72)</f>
        <v>0</v>
      </c>
      <c r="P73" s="57"/>
      <c r="Q73" s="57"/>
      <c r="R73" s="57"/>
      <c r="S73" s="57"/>
      <c r="T73" s="57"/>
      <c r="U73" s="57"/>
      <c r="V73" s="57"/>
      <c r="W73" s="57"/>
      <c r="X73" s="57"/>
    </row>
    <row r="74" spans="1:24" outlineLevel="2">
      <c r="A74" s="66" t="s">
        <v>238</v>
      </c>
      <c r="B74" s="67" t="s">
        <v>17</v>
      </c>
      <c r="C74" s="67">
        <v>47001</v>
      </c>
      <c r="D74" s="67" t="s">
        <v>29</v>
      </c>
      <c r="E74" s="67" t="s">
        <v>30</v>
      </c>
      <c r="F74" s="68">
        <v>4701001304</v>
      </c>
      <c r="G74" s="67" t="s">
        <v>317</v>
      </c>
      <c r="H74" s="67" t="s">
        <v>318</v>
      </c>
      <c r="I74" s="67" t="s">
        <v>319</v>
      </c>
      <c r="J74" s="67" t="s">
        <v>320</v>
      </c>
      <c r="K74" s="67" t="s">
        <v>24</v>
      </c>
      <c r="L74" s="69">
        <v>6</v>
      </c>
      <c r="M74" s="69">
        <v>78</v>
      </c>
      <c r="N74" s="69">
        <v>156</v>
      </c>
      <c r="O74" s="70"/>
      <c r="P74" s="57"/>
      <c r="Q74" s="57"/>
      <c r="R74" s="57"/>
      <c r="S74" s="57"/>
      <c r="T74" s="57"/>
      <c r="U74" s="57"/>
      <c r="V74" s="57"/>
      <c r="W74" s="57"/>
      <c r="X74" s="57"/>
    </row>
    <row r="75" spans="1:24" outlineLevel="2">
      <c r="A75" s="66" t="s">
        <v>238</v>
      </c>
      <c r="B75" s="67" t="s">
        <v>17</v>
      </c>
      <c r="C75" s="67">
        <v>47001</v>
      </c>
      <c r="D75" s="67" t="s">
        <v>29</v>
      </c>
      <c r="E75" s="67" t="s">
        <v>30</v>
      </c>
      <c r="F75" s="68">
        <v>4701001304</v>
      </c>
      <c r="G75" s="67" t="s">
        <v>317</v>
      </c>
      <c r="H75" s="67" t="s">
        <v>318</v>
      </c>
      <c r="I75" s="67" t="s">
        <v>319</v>
      </c>
      <c r="J75" s="67" t="s">
        <v>320</v>
      </c>
      <c r="K75" s="67" t="s">
        <v>49</v>
      </c>
      <c r="L75" s="69">
        <v>11</v>
      </c>
      <c r="M75" s="69">
        <v>132</v>
      </c>
      <c r="N75" s="69">
        <v>132</v>
      </c>
      <c r="O75" s="70"/>
      <c r="P75" s="57"/>
      <c r="Q75" s="57"/>
      <c r="R75" s="57"/>
      <c r="S75" s="57"/>
      <c r="T75" s="57"/>
      <c r="U75" s="57"/>
      <c r="V75" s="57"/>
      <c r="W75" s="57"/>
      <c r="X75" s="57"/>
    </row>
    <row r="76" spans="1:24" outlineLevel="2">
      <c r="A76" s="66" t="s">
        <v>238</v>
      </c>
      <c r="B76" s="67" t="s">
        <v>17</v>
      </c>
      <c r="C76" s="67">
        <v>47001</v>
      </c>
      <c r="D76" s="67" t="s">
        <v>29</v>
      </c>
      <c r="E76" s="67" t="s">
        <v>30</v>
      </c>
      <c r="F76" s="68">
        <v>4701001304</v>
      </c>
      <c r="G76" s="67" t="s">
        <v>317</v>
      </c>
      <c r="H76" s="67" t="s">
        <v>318</v>
      </c>
      <c r="I76" s="67" t="s">
        <v>319</v>
      </c>
      <c r="J76" s="67" t="s">
        <v>320</v>
      </c>
      <c r="K76" s="67" t="s">
        <v>123</v>
      </c>
      <c r="L76" s="69">
        <v>4</v>
      </c>
      <c r="M76" s="69">
        <v>48</v>
      </c>
      <c r="N76" s="69">
        <v>48</v>
      </c>
      <c r="O76" s="70"/>
      <c r="P76" s="57"/>
      <c r="Q76" s="57"/>
      <c r="R76" s="57"/>
      <c r="S76" s="57"/>
      <c r="T76" s="57"/>
      <c r="U76" s="57"/>
      <c r="V76" s="57"/>
      <c r="W76" s="57"/>
      <c r="X76" s="57"/>
    </row>
    <row r="77" spans="1:24" outlineLevel="1">
      <c r="A77" s="86"/>
      <c r="B77" s="87"/>
      <c r="C77" s="87"/>
      <c r="D77" s="87"/>
      <c r="E77" s="87"/>
      <c r="F77" s="88">
        <v>4701001304</v>
      </c>
      <c r="G77" s="87"/>
      <c r="H77" s="87"/>
      <c r="I77" s="87"/>
      <c r="J77" s="87"/>
      <c r="K77" s="87"/>
      <c r="L77" s="89">
        <f>SUBTOTAL(9,L74:L76)</f>
        <v>21</v>
      </c>
      <c r="M77" s="89">
        <f>SUBTOTAL(9,M74:M76)</f>
        <v>258</v>
      </c>
      <c r="N77" s="89">
        <f>SUBTOTAL(9,N74:N76)</f>
        <v>336</v>
      </c>
      <c r="O77" s="90">
        <f>SUBTOTAL(9,O74:O76)</f>
        <v>0</v>
      </c>
      <c r="P77" s="57"/>
      <c r="Q77" s="57"/>
      <c r="R77" s="57"/>
      <c r="S77" s="57"/>
      <c r="T77" s="57"/>
      <c r="U77" s="57"/>
      <c r="V77" s="57"/>
      <c r="W77" s="57"/>
      <c r="X77" s="57"/>
    </row>
    <row r="78" spans="1:24" outlineLevel="2">
      <c r="A78" s="66" t="s">
        <v>238</v>
      </c>
      <c r="B78" s="67" t="s">
        <v>17</v>
      </c>
      <c r="C78" s="67">
        <v>47001</v>
      </c>
      <c r="D78" s="67" t="s">
        <v>29</v>
      </c>
      <c r="E78" s="67" t="s">
        <v>30</v>
      </c>
      <c r="F78" s="68">
        <v>4701001305</v>
      </c>
      <c r="G78" s="67" t="s">
        <v>321</v>
      </c>
      <c r="H78" s="67" t="s">
        <v>322</v>
      </c>
      <c r="I78" s="67" t="s">
        <v>323</v>
      </c>
      <c r="J78" s="67" t="s">
        <v>324</v>
      </c>
      <c r="K78" s="67" t="s">
        <v>24</v>
      </c>
      <c r="L78" s="69">
        <v>3</v>
      </c>
      <c r="M78" s="69">
        <v>39</v>
      </c>
      <c r="N78" s="69">
        <v>78</v>
      </c>
      <c r="O78" s="70"/>
      <c r="P78" s="57"/>
      <c r="Q78" s="57"/>
      <c r="R78" s="57"/>
      <c r="S78" s="57"/>
      <c r="T78" s="57"/>
      <c r="U78" s="57"/>
      <c r="V78" s="57"/>
      <c r="W78" s="57"/>
      <c r="X78" s="57"/>
    </row>
    <row r="79" spans="1:24" outlineLevel="2">
      <c r="A79" s="66" t="s">
        <v>238</v>
      </c>
      <c r="B79" s="67" t="s">
        <v>17</v>
      </c>
      <c r="C79" s="67">
        <v>47001</v>
      </c>
      <c r="D79" s="67" t="s">
        <v>29</v>
      </c>
      <c r="E79" s="67" t="s">
        <v>30</v>
      </c>
      <c r="F79" s="68">
        <v>4701001305</v>
      </c>
      <c r="G79" s="67" t="s">
        <v>321</v>
      </c>
      <c r="H79" s="67" t="s">
        <v>322</v>
      </c>
      <c r="I79" s="67" t="s">
        <v>323</v>
      </c>
      <c r="J79" s="67" t="s">
        <v>324</v>
      </c>
      <c r="K79" s="67" t="s">
        <v>122</v>
      </c>
      <c r="L79" s="69">
        <v>2</v>
      </c>
      <c r="M79" s="69">
        <v>26</v>
      </c>
      <c r="N79" s="69">
        <v>52</v>
      </c>
      <c r="O79" s="70"/>
      <c r="P79" s="57"/>
      <c r="Q79" s="57"/>
      <c r="R79" s="57"/>
      <c r="S79" s="57"/>
      <c r="T79" s="57"/>
      <c r="U79" s="57"/>
      <c r="V79" s="57"/>
      <c r="W79" s="57"/>
      <c r="X79" s="57"/>
    </row>
    <row r="80" spans="1:24" outlineLevel="2">
      <c r="A80" s="66" t="s">
        <v>238</v>
      </c>
      <c r="B80" s="67" t="s">
        <v>17</v>
      </c>
      <c r="C80" s="67">
        <v>47001</v>
      </c>
      <c r="D80" s="67" t="s">
        <v>29</v>
      </c>
      <c r="E80" s="67" t="s">
        <v>30</v>
      </c>
      <c r="F80" s="68">
        <v>4701001305</v>
      </c>
      <c r="G80" s="67" t="s">
        <v>321</v>
      </c>
      <c r="H80" s="67" t="s">
        <v>322</v>
      </c>
      <c r="I80" s="67" t="s">
        <v>323</v>
      </c>
      <c r="J80" s="67" t="s">
        <v>324</v>
      </c>
      <c r="K80" s="67" t="s">
        <v>123</v>
      </c>
      <c r="L80" s="69">
        <v>3</v>
      </c>
      <c r="M80" s="69">
        <v>36</v>
      </c>
      <c r="N80" s="69">
        <v>36</v>
      </c>
      <c r="O80" s="70"/>
      <c r="P80" s="57"/>
      <c r="Q80" s="57"/>
      <c r="R80" s="57"/>
      <c r="S80" s="57"/>
      <c r="T80" s="57"/>
      <c r="U80" s="57"/>
      <c r="V80" s="57"/>
      <c r="W80" s="57"/>
      <c r="X80" s="57"/>
    </row>
    <row r="81" spans="1:24" outlineLevel="1">
      <c r="A81" s="86"/>
      <c r="B81" s="87"/>
      <c r="C81" s="87"/>
      <c r="D81" s="87"/>
      <c r="E81" s="87"/>
      <c r="F81" s="88">
        <v>4701001305</v>
      </c>
      <c r="G81" s="87"/>
      <c r="H81" s="87"/>
      <c r="I81" s="87"/>
      <c r="J81" s="87"/>
      <c r="K81" s="87"/>
      <c r="L81" s="89">
        <f>SUBTOTAL(9,L78:L80)</f>
        <v>8</v>
      </c>
      <c r="M81" s="89">
        <f>SUBTOTAL(9,M78:M80)</f>
        <v>101</v>
      </c>
      <c r="N81" s="89">
        <f>SUBTOTAL(9,N78:N80)</f>
        <v>166</v>
      </c>
      <c r="O81" s="90">
        <f>SUBTOTAL(9,O78:O80)</f>
        <v>0</v>
      </c>
      <c r="P81" s="57"/>
      <c r="Q81" s="57"/>
      <c r="R81" s="57"/>
      <c r="S81" s="57"/>
      <c r="T81" s="57"/>
      <c r="U81" s="57"/>
      <c r="V81" s="57"/>
      <c r="W81" s="57"/>
      <c r="X81" s="57"/>
    </row>
    <row r="82" spans="1:24" outlineLevel="2">
      <c r="A82" s="66" t="s">
        <v>238</v>
      </c>
      <c r="B82" s="67" t="s">
        <v>17</v>
      </c>
      <c r="C82" s="67">
        <v>47001</v>
      </c>
      <c r="D82" s="67" t="s">
        <v>29</v>
      </c>
      <c r="E82" s="67" t="s">
        <v>30</v>
      </c>
      <c r="F82" s="68">
        <v>4701001307</v>
      </c>
      <c r="G82" s="67" t="s">
        <v>325</v>
      </c>
      <c r="H82" s="67" t="s">
        <v>326</v>
      </c>
      <c r="I82" s="67" t="s">
        <v>327</v>
      </c>
      <c r="J82" s="67" t="s">
        <v>328</v>
      </c>
      <c r="K82" s="67" t="s">
        <v>24</v>
      </c>
      <c r="L82" s="69">
        <v>2</v>
      </c>
      <c r="M82" s="69">
        <v>26</v>
      </c>
      <c r="N82" s="69">
        <v>52</v>
      </c>
      <c r="O82" s="70"/>
      <c r="P82" s="57"/>
      <c r="Q82" s="57"/>
      <c r="R82" s="57"/>
      <c r="S82" s="57"/>
      <c r="T82" s="57"/>
      <c r="U82" s="57"/>
      <c r="V82" s="57"/>
      <c r="W82" s="57"/>
      <c r="X82" s="57"/>
    </row>
    <row r="83" spans="1:24" outlineLevel="2">
      <c r="A83" s="66" t="s">
        <v>238</v>
      </c>
      <c r="B83" s="67" t="s">
        <v>17</v>
      </c>
      <c r="C83" s="67">
        <v>47001</v>
      </c>
      <c r="D83" s="67" t="s">
        <v>29</v>
      </c>
      <c r="E83" s="67" t="s">
        <v>30</v>
      </c>
      <c r="F83" s="68">
        <v>4701001307</v>
      </c>
      <c r="G83" s="67" t="s">
        <v>325</v>
      </c>
      <c r="H83" s="67" t="s">
        <v>326</v>
      </c>
      <c r="I83" s="67" t="s">
        <v>327</v>
      </c>
      <c r="J83" s="67" t="s">
        <v>328</v>
      </c>
      <c r="K83" s="67" t="s">
        <v>49</v>
      </c>
      <c r="L83" s="69">
        <v>5</v>
      </c>
      <c r="M83" s="69">
        <v>60</v>
      </c>
      <c r="N83" s="69">
        <v>60</v>
      </c>
      <c r="O83" s="70"/>
      <c r="P83" s="57"/>
      <c r="Q83" s="57"/>
      <c r="R83" s="57"/>
      <c r="S83" s="57"/>
      <c r="T83" s="57"/>
      <c r="U83" s="57"/>
      <c r="V83" s="57"/>
      <c r="W83" s="57"/>
      <c r="X83" s="57"/>
    </row>
    <row r="84" spans="1:24" outlineLevel="1">
      <c r="A84" s="86"/>
      <c r="B84" s="87"/>
      <c r="C84" s="87"/>
      <c r="D84" s="87"/>
      <c r="E84" s="87"/>
      <c r="F84" s="88">
        <v>4701001307</v>
      </c>
      <c r="G84" s="87"/>
      <c r="H84" s="87"/>
      <c r="I84" s="87"/>
      <c r="J84" s="87"/>
      <c r="K84" s="87"/>
      <c r="L84" s="89">
        <f>SUBTOTAL(9,L82:L83)</f>
        <v>7</v>
      </c>
      <c r="M84" s="89">
        <f>SUBTOTAL(9,M82:M83)</f>
        <v>86</v>
      </c>
      <c r="N84" s="89">
        <f>SUBTOTAL(9,N82:N83)</f>
        <v>112</v>
      </c>
      <c r="O84" s="90">
        <f>SUBTOTAL(9,O82:O83)</f>
        <v>0</v>
      </c>
      <c r="P84" s="57"/>
      <c r="Q84" s="57"/>
      <c r="R84" s="57"/>
      <c r="S84" s="57"/>
      <c r="T84" s="57"/>
      <c r="U84" s="57"/>
      <c r="V84" s="57"/>
      <c r="W84" s="57"/>
      <c r="X84" s="57"/>
    </row>
    <row r="85" spans="1:24" outlineLevel="2">
      <c r="A85" s="66" t="s">
        <v>238</v>
      </c>
      <c r="B85" s="67" t="s">
        <v>17</v>
      </c>
      <c r="C85" s="67">
        <v>47001</v>
      </c>
      <c r="D85" s="67" t="s">
        <v>29</v>
      </c>
      <c r="E85" s="67" t="s">
        <v>30</v>
      </c>
      <c r="F85" s="68">
        <v>4701001308</v>
      </c>
      <c r="G85" s="67" t="s">
        <v>329</v>
      </c>
      <c r="H85" s="67" t="s">
        <v>330</v>
      </c>
      <c r="I85" s="67" t="s">
        <v>331</v>
      </c>
      <c r="J85" s="67" t="s">
        <v>332</v>
      </c>
      <c r="K85" s="67" t="s">
        <v>24</v>
      </c>
      <c r="L85" s="69">
        <v>8</v>
      </c>
      <c r="M85" s="69">
        <v>104</v>
      </c>
      <c r="N85" s="69">
        <v>208</v>
      </c>
      <c r="O85" s="70"/>
      <c r="P85" s="57"/>
      <c r="Q85" s="57"/>
      <c r="R85" s="57"/>
      <c r="S85" s="57"/>
      <c r="T85" s="57"/>
      <c r="U85" s="57"/>
      <c r="V85" s="57"/>
      <c r="W85" s="57"/>
      <c r="X85" s="57"/>
    </row>
    <row r="86" spans="1:24" outlineLevel="2">
      <c r="A86" s="66" t="s">
        <v>238</v>
      </c>
      <c r="B86" s="67" t="s">
        <v>17</v>
      </c>
      <c r="C86" s="67">
        <v>47001</v>
      </c>
      <c r="D86" s="67" t="s">
        <v>29</v>
      </c>
      <c r="E86" s="67" t="s">
        <v>30</v>
      </c>
      <c r="F86" s="68">
        <v>4701001308</v>
      </c>
      <c r="G86" s="67" t="s">
        <v>329</v>
      </c>
      <c r="H86" s="67" t="s">
        <v>330</v>
      </c>
      <c r="I86" s="67" t="s">
        <v>331</v>
      </c>
      <c r="J86" s="67" t="s">
        <v>332</v>
      </c>
      <c r="K86" s="67" t="s">
        <v>49</v>
      </c>
      <c r="L86" s="69">
        <v>1</v>
      </c>
      <c r="M86" s="69">
        <v>12</v>
      </c>
      <c r="N86" s="69">
        <v>12</v>
      </c>
      <c r="O86" s="70"/>
      <c r="P86" s="57"/>
      <c r="Q86" s="57"/>
      <c r="R86" s="57"/>
      <c r="S86" s="57"/>
      <c r="T86" s="57"/>
      <c r="U86" s="57"/>
      <c r="V86" s="57"/>
      <c r="W86" s="57"/>
      <c r="X86" s="57"/>
    </row>
    <row r="87" spans="1:24" outlineLevel="2">
      <c r="A87" s="66" t="s">
        <v>238</v>
      </c>
      <c r="B87" s="67" t="s">
        <v>17</v>
      </c>
      <c r="C87" s="67">
        <v>47001</v>
      </c>
      <c r="D87" s="67" t="s">
        <v>29</v>
      </c>
      <c r="E87" s="67" t="s">
        <v>30</v>
      </c>
      <c r="F87" s="68">
        <v>4701001308</v>
      </c>
      <c r="G87" s="67" t="s">
        <v>329</v>
      </c>
      <c r="H87" s="67" t="s">
        <v>330</v>
      </c>
      <c r="I87" s="67" t="s">
        <v>331</v>
      </c>
      <c r="J87" s="67" t="s">
        <v>332</v>
      </c>
      <c r="K87" s="67" t="s">
        <v>123</v>
      </c>
      <c r="L87" s="69">
        <v>1</v>
      </c>
      <c r="M87" s="69">
        <v>12</v>
      </c>
      <c r="N87" s="69">
        <v>12</v>
      </c>
      <c r="O87" s="70"/>
      <c r="P87" s="57"/>
      <c r="Q87" s="57"/>
      <c r="R87" s="57"/>
      <c r="S87" s="57"/>
      <c r="T87" s="57"/>
      <c r="U87" s="57"/>
      <c r="V87" s="57"/>
      <c r="W87" s="57"/>
      <c r="X87" s="57"/>
    </row>
    <row r="88" spans="1:24" outlineLevel="1">
      <c r="A88" s="86"/>
      <c r="B88" s="87"/>
      <c r="C88" s="87"/>
      <c r="D88" s="87"/>
      <c r="E88" s="87"/>
      <c r="F88" s="88">
        <v>4701001308</v>
      </c>
      <c r="G88" s="87"/>
      <c r="H88" s="87"/>
      <c r="I88" s="87"/>
      <c r="J88" s="87"/>
      <c r="K88" s="87"/>
      <c r="L88" s="89">
        <f>SUBTOTAL(9,L85:L87)</f>
        <v>10</v>
      </c>
      <c r="M88" s="89">
        <f>SUBTOTAL(9,M85:M87)</f>
        <v>128</v>
      </c>
      <c r="N88" s="89">
        <f>SUBTOTAL(9,N85:N87)</f>
        <v>232</v>
      </c>
      <c r="O88" s="90">
        <f>SUBTOTAL(9,O85:O87)</f>
        <v>0</v>
      </c>
      <c r="P88" s="57"/>
      <c r="Q88" s="57"/>
      <c r="R88" s="57"/>
      <c r="S88" s="57"/>
      <c r="T88" s="57"/>
      <c r="U88" s="57"/>
      <c r="V88" s="57"/>
      <c r="W88" s="57"/>
      <c r="X88" s="57"/>
    </row>
    <row r="89" spans="1:24" outlineLevel="2">
      <c r="A89" s="66" t="s">
        <v>238</v>
      </c>
      <c r="B89" s="67" t="s">
        <v>17</v>
      </c>
      <c r="C89" s="67">
        <v>47001</v>
      </c>
      <c r="D89" s="67" t="s">
        <v>29</v>
      </c>
      <c r="E89" s="67" t="s">
        <v>30</v>
      </c>
      <c r="F89" s="68">
        <v>4701001309</v>
      </c>
      <c r="G89" s="67" t="s">
        <v>333</v>
      </c>
      <c r="H89" s="67" t="s">
        <v>334</v>
      </c>
      <c r="I89" s="67" t="s">
        <v>335</v>
      </c>
      <c r="J89" s="67" t="s">
        <v>336</v>
      </c>
      <c r="K89" s="67" t="s">
        <v>24</v>
      </c>
      <c r="L89" s="69">
        <v>6</v>
      </c>
      <c r="M89" s="69">
        <v>78</v>
      </c>
      <c r="N89" s="69">
        <v>156</v>
      </c>
      <c r="O89" s="70"/>
      <c r="P89" s="57"/>
      <c r="Q89" s="57"/>
      <c r="R89" s="57"/>
      <c r="S89" s="57"/>
      <c r="T89" s="57"/>
      <c r="U89" s="57"/>
      <c r="V89" s="57"/>
      <c r="W89" s="57"/>
      <c r="X89" s="57"/>
    </row>
    <row r="90" spans="1:24" outlineLevel="2">
      <c r="A90" s="66" t="s">
        <v>238</v>
      </c>
      <c r="B90" s="67" t="s">
        <v>17</v>
      </c>
      <c r="C90" s="67">
        <v>47001</v>
      </c>
      <c r="D90" s="67" t="s">
        <v>29</v>
      </c>
      <c r="E90" s="67" t="s">
        <v>30</v>
      </c>
      <c r="F90" s="68">
        <v>4701001309</v>
      </c>
      <c r="G90" s="67" t="s">
        <v>333</v>
      </c>
      <c r="H90" s="67" t="s">
        <v>334</v>
      </c>
      <c r="I90" s="67" t="s">
        <v>335</v>
      </c>
      <c r="J90" s="67" t="s">
        <v>336</v>
      </c>
      <c r="K90" s="67" t="s">
        <v>49</v>
      </c>
      <c r="L90" s="69">
        <v>10</v>
      </c>
      <c r="M90" s="69">
        <v>120</v>
      </c>
      <c r="N90" s="69">
        <v>120</v>
      </c>
      <c r="O90" s="70"/>
      <c r="P90" s="57"/>
      <c r="Q90" s="57"/>
      <c r="R90" s="57"/>
      <c r="S90" s="57"/>
      <c r="T90" s="57"/>
      <c r="U90" s="57"/>
      <c r="V90" s="57"/>
      <c r="W90" s="57"/>
      <c r="X90" s="57"/>
    </row>
    <row r="91" spans="1:24" outlineLevel="2">
      <c r="A91" s="66" t="s">
        <v>238</v>
      </c>
      <c r="B91" s="67" t="s">
        <v>17</v>
      </c>
      <c r="C91" s="67">
        <v>47001</v>
      </c>
      <c r="D91" s="67" t="s">
        <v>29</v>
      </c>
      <c r="E91" s="67" t="s">
        <v>30</v>
      </c>
      <c r="F91" s="68">
        <v>4701001309</v>
      </c>
      <c r="G91" s="67" t="s">
        <v>333</v>
      </c>
      <c r="H91" s="67" t="s">
        <v>334</v>
      </c>
      <c r="I91" s="67" t="s">
        <v>335</v>
      </c>
      <c r="J91" s="67" t="s">
        <v>336</v>
      </c>
      <c r="K91" s="67" t="s">
        <v>122</v>
      </c>
      <c r="L91" s="69">
        <v>1</v>
      </c>
      <c r="M91" s="69">
        <v>13</v>
      </c>
      <c r="N91" s="69">
        <v>26</v>
      </c>
      <c r="O91" s="70"/>
      <c r="P91" s="57"/>
      <c r="Q91" s="57"/>
      <c r="R91" s="57"/>
      <c r="S91" s="57"/>
      <c r="T91" s="57"/>
      <c r="U91" s="57"/>
      <c r="V91" s="57"/>
      <c r="W91" s="57"/>
      <c r="X91" s="57"/>
    </row>
    <row r="92" spans="1:24" outlineLevel="2">
      <c r="A92" s="66" t="s">
        <v>238</v>
      </c>
      <c r="B92" s="67" t="s">
        <v>17</v>
      </c>
      <c r="C92" s="67">
        <v>47001</v>
      </c>
      <c r="D92" s="67" t="s">
        <v>29</v>
      </c>
      <c r="E92" s="67" t="s">
        <v>30</v>
      </c>
      <c r="F92" s="68">
        <v>4701001309</v>
      </c>
      <c r="G92" s="67" t="s">
        <v>333</v>
      </c>
      <c r="H92" s="67" t="s">
        <v>334</v>
      </c>
      <c r="I92" s="67" t="s">
        <v>335</v>
      </c>
      <c r="J92" s="67" t="s">
        <v>336</v>
      </c>
      <c r="K92" s="67" t="s">
        <v>123</v>
      </c>
      <c r="L92" s="69">
        <v>1</v>
      </c>
      <c r="M92" s="69">
        <v>12</v>
      </c>
      <c r="N92" s="69">
        <v>12</v>
      </c>
      <c r="O92" s="70"/>
      <c r="P92" s="57"/>
      <c r="Q92" s="57"/>
      <c r="R92" s="57"/>
      <c r="S92" s="57"/>
      <c r="T92" s="57"/>
      <c r="U92" s="57"/>
      <c r="V92" s="57"/>
      <c r="W92" s="57"/>
      <c r="X92" s="57"/>
    </row>
    <row r="93" spans="1:24" outlineLevel="1">
      <c r="A93" s="86"/>
      <c r="B93" s="87"/>
      <c r="C93" s="87"/>
      <c r="D93" s="87"/>
      <c r="E93" s="87"/>
      <c r="F93" s="88">
        <v>4701001309</v>
      </c>
      <c r="G93" s="87"/>
      <c r="H93" s="87"/>
      <c r="I93" s="87"/>
      <c r="J93" s="87"/>
      <c r="K93" s="87"/>
      <c r="L93" s="89">
        <f>SUBTOTAL(9,L89:L92)</f>
        <v>18</v>
      </c>
      <c r="M93" s="89">
        <f>SUBTOTAL(9,M89:M92)</f>
        <v>223</v>
      </c>
      <c r="N93" s="89">
        <f>SUBTOTAL(9,N89:N92)</f>
        <v>314</v>
      </c>
      <c r="O93" s="90">
        <f>SUBTOTAL(9,O89:O92)</f>
        <v>0</v>
      </c>
      <c r="P93" s="57"/>
      <c r="Q93" s="57"/>
      <c r="R93" s="57"/>
      <c r="S93" s="57"/>
      <c r="T93" s="57"/>
      <c r="U93" s="57"/>
      <c r="V93" s="57"/>
      <c r="W93" s="57"/>
      <c r="X93" s="57"/>
    </row>
    <row r="94" spans="1:24" outlineLevel="2">
      <c r="A94" s="66" t="s">
        <v>238</v>
      </c>
      <c r="B94" s="67" t="s">
        <v>17</v>
      </c>
      <c r="C94" s="67">
        <v>47001</v>
      </c>
      <c r="D94" s="67" t="s">
        <v>29</v>
      </c>
      <c r="E94" s="67" t="s">
        <v>30</v>
      </c>
      <c r="F94" s="68">
        <v>4701001311</v>
      </c>
      <c r="G94" s="67" t="s">
        <v>337</v>
      </c>
      <c r="H94" s="67" t="s">
        <v>338</v>
      </c>
      <c r="I94" s="67" t="s">
        <v>339</v>
      </c>
      <c r="J94" s="67" t="s">
        <v>340</v>
      </c>
      <c r="K94" s="67" t="s">
        <v>24</v>
      </c>
      <c r="L94" s="69">
        <v>1</v>
      </c>
      <c r="M94" s="69">
        <v>13</v>
      </c>
      <c r="N94" s="69">
        <v>26</v>
      </c>
      <c r="O94" s="70"/>
      <c r="P94" s="57"/>
      <c r="Q94" s="57"/>
      <c r="R94" s="57"/>
      <c r="S94" s="57"/>
      <c r="T94" s="57"/>
      <c r="U94" s="57"/>
      <c r="V94" s="57"/>
      <c r="W94" s="57"/>
      <c r="X94" s="57"/>
    </row>
    <row r="95" spans="1:24" outlineLevel="2">
      <c r="A95" s="66" t="s">
        <v>238</v>
      </c>
      <c r="B95" s="67" t="s">
        <v>17</v>
      </c>
      <c r="C95" s="67">
        <v>47001</v>
      </c>
      <c r="D95" s="67" t="s">
        <v>29</v>
      </c>
      <c r="E95" s="67" t="s">
        <v>30</v>
      </c>
      <c r="F95" s="68">
        <v>4701001311</v>
      </c>
      <c r="G95" s="67" t="s">
        <v>337</v>
      </c>
      <c r="H95" s="67" t="s">
        <v>338</v>
      </c>
      <c r="I95" s="67" t="s">
        <v>339</v>
      </c>
      <c r="J95" s="67" t="s">
        <v>340</v>
      </c>
      <c r="K95" s="67" t="s">
        <v>49</v>
      </c>
      <c r="L95" s="69">
        <v>6</v>
      </c>
      <c r="M95" s="69">
        <v>72</v>
      </c>
      <c r="N95" s="69">
        <v>72</v>
      </c>
      <c r="O95" s="70"/>
      <c r="P95" s="57"/>
      <c r="Q95" s="57"/>
      <c r="R95" s="57"/>
      <c r="S95" s="57"/>
      <c r="T95" s="57"/>
      <c r="U95" s="57"/>
      <c r="V95" s="57"/>
      <c r="W95" s="57"/>
      <c r="X95" s="57"/>
    </row>
    <row r="96" spans="1:24" outlineLevel="1">
      <c r="A96" s="86"/>
      <c r="B96" s="87"/>
      <c r="C96" s="87"/>
      <c r="D96" s="87"/>
      <c r="E96" s="87"/>
      <c r="F96" s="88">
        <v>4701001311</v>
      </c>
      <c r="G96" s="87"/>
      <c r="H96" s="87"/>
      <c r="I96" s="87"/>
      <c r="J96" s="87"/>
      <c r="K96" s="87"/>
      <c r="L96" s="89">
        <f>SUBTOTAL(9,L94:L95)</f>
        <v>7</v>
      </c>
      <c r="M96" s="89">
        <f>SUBTOTAL(9,M94:M95)</f>
        <v>85</v>
      </c>
      <c r="N96" s="89">
        <f>SUBTOTAL(9,N94:N95)</f>
        <v>98</v>
      </c>
      <c r="O96" s="90">
        <f>SUBTOTAL(9,O94:O95)</f>
        <v>0</v>
      </c>
      <c r="P96" s="57"/>
      <c r="Q96" s="57"/>
      <c r="R96" s="57"/>
      <c r="S96" s="57"/>
      <c r="T96" s="57"/>
      <c r="U96" s="57"/>
      <c r="V96" s="57"/>
      <c r="W96" s="57"/>
      <c r="X96" s="57"/>
    </row>
    <row r="97" spans="1:24" outlineLevel="2">
      <c r="A97" s="66" t="s">
        <v>238</v>
      </c>
      <c r="B97" s="67" t="s">
        <v>17</v>
      </c>
      <c r="C97" s="67">
        <v>47001</v>
      </c>
      <c r="D97" s="67" t="s">
        <v>29</v>
      </c>
      <c r="E97" s="67" t="s">
        <v>30</v>
      </c>
      <c r="F97" s="68">
        <v>4701001312</v>
      </c>
      <c r="G97" s="67" t="s">
        <v>341</v>
      </c>
      <c r="H97" s="67" t="s">
        <v>342</v>
      </c>
      <c r="I97" s="67" t="s">
        <v>343</v>
      </c>
      <c r="J97" s="67" t="s">
        <v>344</v>
      </c>
      <c r="K97" s="67" t="s">
        <v>24</v>
      </c>
      <c r="L97" s="69">
        <v>1</v>
      </c>
      <c r="M97" s="69">
        <v>13</v>
      </c>
      <c r="N97" s="69">
        <v>26</v>
      </c>
      <c r="O97" s="70"/>
      <c r="P97" s="57"/>
      <c r="Q97" s="57"/>
      <c r="R97" s="57"/>
      <c r="S97" s="57"/>
      <c r="T97" s="57"/>
      <c r="U97" s="57"/>
      <c r="V97" s="57"/>
      <c r="W97" s="57"/>
      <c r="X97" s="57"/>
    </row>
    <row r="98" spans="1:24" outlineLevel="2">
      <c r="A98" s="66" t="s">
        <v>238</v>
      </c>
      <c r="B98" s="67" t="s">
        <v>17</v>
      </c>
      <c r="C98" s="67">
        <v>47001</v>
      </c>
      <c r="D98" s="67" t="s">
        <v>29</v>
      </c>
      <c r="E98" s="67" t="s">
        <v>30</v>
      </c>
      <c r="F98" s="68">
        <v>4701001312</v>
      </c>
      <c r="G98" s="67" t="s">
        <v>341</v>
      </c>
      <c r="H98" s="67" t="s">
        <v>342</v>
      </c>
      <c r="I98" s="67" t="s">
        <v>343</v>
      </c>
      <c r="J98" s="67" t="s">
        <v>344</v>
      </c>
      <c r="K98" s="67" t="s">
        <v>49</v>
      </c>
      <c r="L98" s="69">
        <v>7</v>
      </c>
      <c r="M98" s="69">
        <v>84</v>
      </c>
      <c r="N98" s="69">
        <v>84</v>
      </c>
      <c r="O98" s="70"/>
      <c r="P98" s="57"/>
      <c r="Q98" s="57"/>
      <c r="R98" s="57"/>
      <c r="S98" s="57"/>
      <c r="T98" s="57"/>
      <c r="U98" s="57"/>
      <c r="V98" s="57"/>
      <c r="W98" s="57"/>
      <c r="X98" s="57"/>
    </row>
    <row r="99" spans="1:24" outlineLevel="1">
      <c r="A99" s="86"/>
      <c r="B99" s="87"/>
      <c r="C99" s="87"/>
      <c r="D99" s="87"/>
      <c r="E99" s="87"/>
      <c r="F99" s="88">
        <v>4701001312</v>
      </c>
      <c r="G99" s="87"/>
      <c r="H99" s="87"/>
      <c r="I99" s="87"/>
      <c r="J99" s="87"/>
      <c r="K99" s="87"/>
      <c r="L99" s="89">
        <f>SUBTOTAL(9,L97:L98)</f>
        <v>8</v>
      </c>
      <c r="M99" s="89">
        <f>SUBTOTAL(9,M97:M98)</f>
        <v>97</v>
      </c>
      <c r="N99" s="89">
        <f>SUBTOTAL(9,N97:N98)</f>
        <v>110</v>
      </c>
      <c r="O99" s="90">
        <f>SUBTOTAL(9,O97:O98)</f>
        <v>0</v>
      </c>
      <c r="P99" s="57"/>
      <c r="Q99" s="57"/>
      <c r="R99" s="57"/>
      <c r="S99" s="57"/>
      <c r="T99" s="57"/>
      <c r="U99" s="57"/>
      <c r="V99" s="57"/>
      <c r="W99" s="57"/>
      <c r="X99" s="57"/>
    </row>
    <row r="100" spans="1:24" outlineLevel="2">
      <c r="A100" s="66" t="s">
        <v>238</v>
      </c>
      <c r="B100" s="67" t="s">
        <v>17</v>
      </c>
      <c r="C100" s="67">
        <v>47001</v>
      </c>
      <c r="D100" s="67" t="s">
        <v>29</v>
      </c>
      <c r="E100" s="67" t="s">
        <v>30</v>
      </c>
      <c r="F100" s="68">
        <v>4701001313</v>
      </c>
      <c r="G100" s="67" t="s">
        <v>345</v>
      </c>
      <c r="H100" s="67" t="s">
        <v>346</v>
      </c>
      <c r="I100" s="67" t="s">
        <v>347</v>
      </c>
      <c r="J100" s="67" t="s">
        <v>348</v>
      </c>
      <c r="K100" s="67" t="s">
        <v>49</v>
      </c>
      <c r="L100" s="69">
        <v>5</v>
      </c>
      <c r="M100" s="69">
        <v>60</v>
      </c>
      <c r="N100" s="69">
        <v>60</v>
      </c>
      <c r="O100" s="70"/>
      <c r="P100" s="57"/>
      <c r="Q100" s="57"/>
      <c r="R100" s="57"/>
      <c r="S100" s="57"/>
      <c r="T100" s="57"/>
      <c r="U100" s="57"/>
      <c r="V100" s="57"/>
      <c r="W100" s="57"/>
      <c r="X100" s="57"/>
    </row>
    <row r="101" spans="1:24" outlineLevel="1">
      <c r="A101" s="86"/>
      <c r="B101" s="87"/>
      <c r="C101" s="87"/>
      <c r="D101" s="87"/>
      <c r="E101" s="87"/>
      <c r="F101" s="88">
        <v>4701001313</v>
      </c>
      <c r="G101" s="87"/>
      <c r="H101" s="87"/>
      <c r="I101" s="87"/>
      <c r="J101" s="87"/>
      <c r="K101" s="87"/>
      <c r="L101" s="89">
        <f>SUBTOTAL(9,L100:L100)</f>
        <v>5</v>
      </c>
      <c r="M101" s="89">
        <f>SUBTOTAL(9,M100:M100)</f>
        <v>60</v>
      </c>
      <c r="N101" s="89">
        <f>SUBTOTAL(9,N100:N100)</f>
        <v>60</v>
      </c>
      <c r="O101" s="90">
        <f>SUBTOTAL(9,O100:O100)</f>
        <v>0</v>
      </c>
      <c r="P101" s="57"/>
      <c r="Q101" s="57"/>
      <c r="R101" s="57"/>
      <c r="S101" s="57"/>
      <c r="T101" s="57"/>
      <c r="U101" s="57"/>
      <c r="V101" s="57"/>
      <c r="W101" s="57"/>
      <c r="X101" s="57"/>
    </row>
    <row r="102" spans="1:24" outlineLevel="2">
      <c r="A102" s="66" t="s">
        <v>238</v>
      </c>
      <c r="B102" s="67" t="s">
        <v>17</v>
      </c>
      <c r="C102" s="67">
        <v>47001</v>
      </c>
      <c r="D102" s="67" t="s">
        <v>29</v>
      </c>
      <c r="E102" s="67" t="s">
        <v>30</v>
      </c>
      <c r="F102" s="68">
        <v>4701001314</v>
      </c>
      <c r="G102" s="67" t="s">
        <v>349</v>
      </c>
      <c r="H102" s="67" t="s">
        <v>350</v>
      </c>
      <c r="I102" s="67" t="s">
        <v>351</v>
      </c>
      <c r="J102" s="67" t="s">
        <v>352</v>
      </c>
      <c r="K102" s="67" t="s">
        <v>49</v>
      </c>
      <c r="L102" s="69">
        <v>5</v>
      </c>
      <c r="M102" s="69">
        <v>60</v>
      </c>
      <c r="N102" s="69">
        <v>60</v>
      </c>
      <c r="O102" s="70"/>
      <c r="P102" s="57"/>
      <c r="Q102" s="57"/>
      <c r="R102" s="57"/>
      <c r="S102" s="57"/>
      <c r="T102" s="57"/>
      <c r="U102" s="57"/>
      <c r="V102" s="57"/>
      <c r="W102" s="57"/>
      <c r="X102" s="57"/>
    </row>
    <row r="103" spans="1:24" outlineLevel="2">
      <c r="A103" s="66" t="s">
        <v>238</v>
      </c>
      <c r="B103" s="67" t="s">
        <v>17</v>
      </c>
      <c r="C103" s="67">
        <v>47001</v>
      </c>
      <c r="D103" s="67" t="s">
        <v>29</v>
      </c>
      <c r="E103" s="67" t="s">
        <v>30</v>
      </c>
      <c r="F103" s="68">
        <v>4701001314</v>
      </c>
      <c r="G103" s="67" t="s">
        <v>349</v>
      </c>
      <c r="H103" s="67" t="s">
        <v>350</v>
      </c>
      <c r="I103" s="67" t="s">
        <v>351</v>
      </c>
      <c r="J103" s="67" t="s">
        <v>352</v>
      </c>
      <c r="K103" s="67" t="s">
        <v>123</v>
      </c>
      <c r="L103" s="69">
        <v>3</v>
      </c>
      <c r="M103" s="69">
        <v>36</v>
      </c>
      <c r="N103" s="69">
        <v>36</v>
      </c>
      <c r="O103" s="70"/>
      <c r="P103" s="57"/>
      <c r="Q103" s="57"/>
      <c r="R103" s="57"/>
      <c r="S103" s="57"/>
      <c r="T103" s="57"/>
      <c r="U103" s="57"/>
      <c r="V103" s="57"/>
      <c r="W103" s="57"/>
      <c r="X103" s="57"/>
    </row>
    <row r="104" spans="1:24" outlineLevel="1">
      <c r="A104" s="86"/>
      <c r="B104" s="87"/>
      <c r="C104" s="87"/>
      <c r="D104" s="87"/>
      <c r="E104" s="87"/>
      <c r="F104" s="88">
        <v>4701001314</v>
      </c>
      <c r="G104" s="87"/>
      <c r="H104" s="87"/>
      <c r="I104" s="87"/>
      <c r="J104" s="87"/>
      <c r="K104" s="87"/>
      <c r="L104" s="89">
        <f>SUBTOTAL(9,L102:L103)</f>
        <v>8</v>
      </c>
      <c r="M104" s="89">
        <f>SUBTOTAL(9,M102:M103)</f>
        <v>96</v>
      </c>
      <c r="N104" s="89">
        <f>SUBTOTAL(9,N102:N103)</f>
        <v>96</v>
      </c>
      <c r="O104" s="90">
        <f>SUBTOTAL(9,O102:O103)</f>
        <v>0</v>
      </c>
      <c r="P104" s="57"/>
      <c r="Q104" s="57"/>
      <c r="R104" s="57"/>
      <c r="S104" s="57"/>
      <c r="T104" s="57"/>
      <c r="U104" s="57"/>
      <c r="V104" s="57"/>
      <c r="W104" s="57"/>
      <c r="X104" s="57"/>
    </row>
    <row r="105" spans="1:24" outlineLevel="2">
      <c r="A105" s="66" t="s">
        <v>238</v>
      </c>
      <c r="B105" s="67" t="s">
        <v>17</v>
      </c>
      <c r="C105" s="67">
        <v>47001</v>
      </c>
      <c r="D105" s="67" t="s">
        <v>29</v>
      </c>
      <c r="E105" s="67" t="s">
        <v>30</v>
      </c>
      <c r="F105" s="68">
        <v>4701001315</v>
      </c>
      <c r="G105" s="67" t="s">
        <v>353</v>
      </c>
      <c r="H105" s="67" t="s">
        <v>354</v>
      </c>
      <c r="I105" s="67" t="s">
        <v>355</v>
      </c>
      <c r="J105" s="67" t="s">
        <v>356</v>
      </c>
      <c r="K105" s="67" t="s">
        <v>24</v>
      </c>
      <c r="L105" s="69">
        <v>3</v>
      </c>
      <c r="M105" s="69">
        <v>39</v>
      </c>
      <c r="N105" s="69">
        <v>78</v>
      </c>
      <c r="O105" s="70"/>
      <c r="P105" s="57"/>
      <c r="Q105" s="57"/>
      <c r="R105" s="57"/>
      <c r="S105" s="57"/>
      <c r="T105" s="57"/>
      <c r="U105" s="57"/>
      <c r="V105" s="57"/>
      <c r="W105" s="57"/>
      <c r="X105" s="57"/>
    </row>
    <row r="106" spans="1:24" outlineLevel="2">
      <c r="A106" s="66" t="s">
        <v>238</v>
      </c>
      <c r="B106" s="67" t="s">
        <v>17</v>
      </c>
      <c r="C106" s="67">
        <v>47001</v>
      </c>
      <c r="D106" s="67" t="s">
        <v>29</v>
      </c>
      <c r="E106" s="67" t="s">
        <v>30</v>
      </c>
      <c r="F106" s="68">
        <v>4701001315</v>
      </c>
      <c r="G106" s="67" t="s">
        <v>353</v>
      </c>
      <c r="H106" s="67" t="s">
        <v>354</v>
      </c>
      <c r="I106" s="67" t="s">
        <v>355</v>
      </c>
      <c r="J106" s="67" t="s">
        <v>356</v>
      </c>
      <c r="K106" s="67" t="s">
        <v>49</v>
      </c>
      <c r="L106" s="69">
        <v>6</v>
      </c>
      <c r="M106" s="69">
        <v>72</v>
      </c>
      <c r="N106" s="69">
        <v>72</v>
      </c>
      <c r="O106" s="70"/>
      <c r="P106" s="57"/>
      <c r="Q106" s="57"/>
      <c r="R106" s="57"/>
      <c r="S106" s="57"/>
      <c r="T106" s="57"/>
      <c r="U106" s="57"/>
      <c r="V106" s="57"/>
      <c r="W106" s="57"/>
      <c r="X106" s="57"/>
    </row>
    <row r="107" spans="1:24" outlineLevel="1">
      <c r="A107" s="86"/>
      <c r="B107" s="87"/>
      <c r="C107" s="87"/>
      <c r="D107" s="87"/>
      <c r="E107" s="87"/>
      <c r="F107" s="88">
        <v>4701001315</v>
      </c>
      <c r="G107" s="87"/>
      <c r="H107" s="87"/>
      <c r="I107" s="87"/>
      <c r="J107" s="87"/>
      <c r="K107" s="87"/>
      <c r="L107" s="89">
        <f>SUBTOTAL(9,L105:L106)</f>
        <v>9</v>
      </c>
      <c r="M107" s="89">
        <f>SUBTOTAL(9,M105:M106)</f>
        <v>111</v>
      </c>
      <c r="N107" s="89">
        <f>SUBTOTAL(9,N105:N106)</f>
        <v>150</v>
      </c>
      <c r="O107" s="90">
        <f>SUBTOTAL(9,O105:O106)</f>
        <v>0</v>
      </c>
      <c r="P107" s="57"/>
      <c r="Q107" s="57"/>
      <c r="R107" s="57"/>
      <c r="S107" s="57"/>
      <c r="T107" s="57"/>
      <c r="U107" s="57"/>
      <c r="V107" s="57"/>
      <c r="W107" s="57"/>
      <c r="X107" s="57"/>
    </row>
    <row r="108" spans="1:24" outlineLevel="2">
      <c r="A108" s="66" t="s">
        <v>238</v>
      </c>
      <c r="B108" s="67" t="s">
        <v>17</v>
      </c>
      <c r="C108" s="67">
        <v>47001</v>
      </c>
      <c r="D108" s="67" t="s">
        <v>29</v>
      </c>
      <c r="E108" s="67" t="s">
        <v>30</v>
      </c>
      <c r="F108" s="68">
        <v>4701001316</v>
      </c>
      <c r="G108" s="67" t="s">
        <v>357</v>
      </c>
      <c r="H108" s="67" t="s">
        <v>358</v>
      </c>
      <c r="I108" s="67" t="s">
        <v>359</v>
      </c>
      <c r="J108" s="67" t="s">
        <v>360</v>
      </c>
      <c r="K108" s="67" t="s">
        <v>24</v>
      </c>
      <c r="L108" s="69">
        <v>3</v>
      </c>
      <c r="M108" s="69">
        <v>39</v>
      </c>
      <c r="N108" s="69">
        <v>78</v>
      </c>
      <c r="O108" s="70"/>
      <c r="P108" s="57"/>
      <c r="Q108" s="57"/>
      <c r="R108" s="57"/>
      <c r="S108" s="57"/>
      <c r="T108" s="57"/>
      <c r="U108" s="57"/>
      <c r="V108" s="57"/>
      <c r="W108" s="57"/>
      <c r="X108" s="57"/>
    </row>
    <row r="109" spans="1:24" outlineLevel="2">
      <c r="A109" s="66" t="s">
        <v>238</v>
      </c>
      <c r="B109" s="67" t="s">
        <v>17</v>
      </c>
      <c r="C109" s="67">
        <v>47001</v>
      </c>
      <c r="D109" s="67" t="s">
        <v>29</v>
      </c>
      <c r="E109" s="67" t="s">
        <v>30</v>
      </c>
      <c r="F109" s="68">
        <v>4701001316</v>
      </c>
      <c r="G109" s="67" t="s">
        <v>357</v>
      </c>
      <c r="H109" s="67" t="s">
        <v>358</v>
      </c>
      <c r="I109" s="67" t="s">
        <v>359</v>
      </c>
      <c r="J109" s="67" t="s">
        <v>360</v>
      </c>
      <c r="K109" s="67" t="s">
        <v>49</v>
      </c>
      <c r="L109" s="69">
        <v>7</v>
      </c>
      <c r="M109" s="69">
        <v>84</v>
      </c>
      <c r="N109" s="69">
        <v>84</v>
      </c>
      <c r="O109" s="70"/>
      <c r="P109" s="57"/>
      <c r="Q109" s="57"/>
      <c r="R109" s="57"/>
      <c r="S109" s="57"/>
      <c r="T109" s="57"/>
      <c r="U109" s="57"/>
      <c r="V109" s="57"/>
      <c r="W109" s="57"/>
      <c r="X109" s="57"/>
    </row>
    <row r="110" spans="1:24" outlineLevel="1">
      <c r="A110" s="86"/>
      <c r="B110" s="87"/>
      <c r="C110" s="87"/>
      <c r="D110" s="87"/>
      <c r="E110" s="87"/>
      <c r="F110" s="88">
        <v>4701001316</v>
      </c>
      <c r="G110" s="87"/>
      <c r="H110" s="87"/>
      <c r="I110" s="87"/>
      <c r="J110" s="87"/>
      <c r="K110" s="87"/>
      <c r="L110" s="89">
        <f>SUBTOTAL(9,L108:L109)</f>
        <v>10</v>
      </c>
      <c r="M110" s="89">
        <f>SUBTOTAL(9,M108:M109)</f>
        <v>123</v>
      </c>
      <c r="N110" s="89">
        <f>SUBTOTAL(9,N108:N109)</f>
        <v>162</v>
      </c>
      <c r="O110" s="90">
        <f>SUBTOTAL(9,O108:O109)</f>
        <v>0</v>
      </c>
      <c r="P110" s="57"/>
      <c r="Q110" s="57"/>
      <c r="R110" s="57"/>
      <c r="S110" s="57"/>
      <c r="T110" s="57"/>
      <c r="U110" s="57"/>
      <c r="V110" s="57"/>
      <c r="W110" s="57"/>
      <c r="X110" s="57"/>
    </row>
    <row r="111" spans="1:24" outlineLevel="2">
      <c r="A111" s="66" t="s">
        <v>238</v>
      </c>
      <c r="B111" s="67" t="s">
        <v>17</v>
      </c>
      <c r="C111" s="67">
        <v>47001</v>
      </c>
      <c r="D111" s="67" t="s">
        <v>29</v>
      </c>
      <c r="E111" s="67" t="s">
        <v>30</v>
      </c>
      <c r="F111" s="68">
        <v>4701001317</v>
      </c>
      <c r="G111" s="67" t="s">
        <v>361</v>
      </c>
      <c r="H111" s="67" t="s">
        <v>362</v>
      </c>
      <c r="I111" s="67" t="s">
        <v>363</v>
      </c>
      <c r="J111" s="67" t="s">
        <v>364</v>
      </c>
      <c r="K111" s="67" t="s">
        <v>24</v>
      </c>
      <c r="L111" s="69">
        <v>5</v>
      </c>
      <c r="M111" s="69">
        <v>65</v>
      </c>
      <c r="N111" s="69">
        <v>130</v>
      </c>
      <c r="O111" s="70"/>
      <c r="P111" s="57"/>
      <c r="Q111" s="57"/>
      <c r="R111" s="57"/>
      <c r="S111" s="57"/>
      <c r="T111" s="57"/>
      <c r="U111" s="57"/>
      <c r="V111" s="57"/>
      <c r="W111" s="57"/>
      <c r="X111" s="57"/>
    </row>
    <row r="112" spans="1:24" outlineLevel="2">
      <c r="A112" s="66" t="s">
        <v>238</v>
      </c>
      <c r="B112" s="67" t="s">
        <v>17</v>
      </c>
      <c r="C112" s="67">
        <v>47001</v>
      </c>
      <c r="D112" s="67" t="s">
        <v>29</v>
      </c>
      <c r="E112" s="67" t="s">
        <v>30</v>
      </c>
      <c r="F112" s="68">
        <v>4701001317</v>
      </c>
      <c r="G112" s="67" t="s">
        <v>361</v>
      </c>
      <c r="H112" s="67" t="s">
        <v>362</v>
      </c>
      <c r="I112" s="67" t="s">
        <v>363</v>
      </c>
      <c r="J112" s="67" t="s">
        <v>364</v>
      </c>
      <c r="K112" s="67" t="s">
        <v>49</v>
      </c>
      <c r="L112" s="69">
        <v>9</v>
      </c>
      <c r="M112" s="69">
        <v>108</v>
      </c>
      <c r="N112" s="69">
        <v>108</v>
      </c>
      <c r="O112" s="70"/>
      <c r="P112" s="57"/>
      <c r="Q112" s="57"/>
      <c r="R112" s="57"/>
      <c r="S112" s="57"/>
      <c r="T112" s="57"/>
      <c r="U112" s="57"/>
      <c r="V112" s="57"/>
      <c r="W112" s="57"/>
      <c r="X112" s="57"/>
    </row>
    <row r="113" spans="1:24" outlineLevel="2">
      <c r="A113" s="66" t="s">
        <v>238</v>
      </c>
      <c r="B113" s="67" t="s">
        <v>17</v>
      </c>
      <c r="C113" s="67">
        <v>47001</v>
      </c>
      <c r="D113" s="67" t="s">
        <v>29</v>
      </c>
      <c r="E113" s="67" t="s">
        <v>30</v>
      </c>
      <c r="F113" s="68">
        <v>4701001317</v>
      </c>
      <c r="G113" s="67" t="s">
        <v>361</v>
      </c>
      <c r="H113" s="67" t="s">
        <v>362</v>
      </c>
      <c r="I113" s="67" t="s">
        <v>363</v>
      </c>
      <c r="J113" s="67" t="s">
        <v>364</v>
      </c>
      <c r="K113" s="67" t="s">
        <v>123</v>
      </c>
      <c r="L113" s="69">
        <v>1</v>
      </c>
      <c r="M113" s="69">
        <v>12</v>
      </c>
      <c r="N113" s="69">
        <v>12</v>
      </c>
      <c r="O113" s="70"/>
      <c r="P113" s="57"/>
      <c r="Q113" s="57"/>
      <c r="R113" s="57"/>
      <c r="S113" s="57"/>
      <c r="T113" s="57"/>
      <c r="U113" s="57"/>
      <c r="V113" s="57"/>
      <c r="W113" s="57"/>
      <c r="X113" s="57"/>
    </row>
    <row r="114" spans="1:24" outlineLevel="1">
      <c r="A114" s="86"/>
      <c r="B114" s="87"/>
      <c r="C114" s="87"/>
      <c r="D114" s="87"/>
      <c r="E114" s="87"/>
      <c r="F114" s="88">
        <v>4701001317</v>
      </c>
      <c r="G114" s="87"/>
      <c r="H114" s="87"/>
      <c r="I114" s="87"/>
      <c r="J114" s="87"/>
      <c r="K114" s="87"/>
      <c r="L114" s="89">
        <f>SUBTOTAL(9,L111:L113)</f>
        <v>15</v>
      </c>
      <c r="M114" s="89">
        <f>SUBTOTAL(9,M111:M113)</f>
        <v>185</v>
      </c>
      <c r="N114" s="89">
        <f>SUBTOTAL(9,N111:N113)</f>
        <v>250</v>
      </c>
      <c r="O114" s="90">
        <f>SUBTOTAL(9,O111:O113)</f>
        <v>0</v>
      </c>
      <c r="P114" s="57"/>
      <c r="Q114" s="57"/>
      <c r="R114" s="57"/>
      <c r="S114" s="57"/>
      <c r="T114" s="57"/>
      <c r="U114" s="57"/>
      <c r="V114" s="57"/>
      <c r="W114" s="57"/>
      <c r="X114" s="57"/>
    </row>
    <row r="115" spans="1:24" outlineLevel="2">
      <c r="A115" s="66" t="s">
        <v>238</v>
      </c>
      <c r="B115" s="67" t="s">
        <v>17</v>
      </c>
      <c r="C115" s="67">
        <v>47001</v>
      </c>
      <c r="D115" s="67" t="s">
        <v>29</v>
      </c>
      <c r="E115" s="67" t="s">
        <v>30</v>
      </c>
      <c r="F115" s="68">
        <v>4701001318</v>
      </c>
      <c r="G115" s="67" t="s">
        <v>365</v>
      </c>
      <c r="H115" s="67" t="s">
        <v>366</v>
      </c>
      <c r="I115" s="67" t="s">
        <v>367</v>
      </c>
      <c r="J115" s="67" t="s">
        <v>368</v>
      </c>
      <c r="K115" s="67" t="s">
        <v>49</v>
      </c>
      <c r="L115" s="69">
        <v>5</v>
      </c>
      <c r="M115" s="69">
        <v>60</v>
      </c>
      <c r="N115" s="69">
        <v>60</v>
      </c>
      <c r="O115" s="70"/>
      <c r="P115" s="57"/>
      <c r="Q115" s="57"/>
      <c r="R115" s="57"/>
      <c r="S115" s="57"/>
      <c r="T115" s="57"/>
      <c r="U115" s="57"/>
      <c r="V115" s="57"/>
      <c r="W115" s="57"/>
      <c r="X115" s="57"/>
    </row>
    <row r="116" spans="1:24" outlineLevel="1">
      <c r="A116" s="86"/>
      <c r="B116" s="87"/>
      <c r="C116" s="87"/>
      <c r="D116" s="87"/>
      <c r="E116" s="87"/>
      <c r="F116" s="88">
        <v>4701001318</v>
      </c>
      <c r="G116" s="87"/>
      <c r="H116" s="87"/>
      <c r="I116" s="87"/>
      <c r="J116" s="87"/>
      <c r="K116" s="87"/>
      <c r="L116" s="89">
        <f>SUBTOTAL(9,L115:L115)</f>
        <v>5</v>
      </c>
      <c r="M116" s="89">
        <f>SUBTOTAL(9,M115:M115)</f>
        <v>60</v>
      </c>
      <c r="N116" s="89">
        <f>SUBTOTAL(9,N115:N115)</f>
        <v>60</v>
      </c>
      <c r="O116" s="90">
        <f>SUBTOTAL(9,O115:O115)</f>
        <v>0</v>
      </c>
      <c r="P116" s="57"/>
      <c r="Q116" s="57"/>
      <c r="R116" s="57"/>
      <c r="S116" s="57"/>
      <c r="T116" s="57"/>
      <c r="U116" s="57"/>
      <c r="V116" s="57"/>
      <c r="W116" s="57"/>
      <c r="X116" s="57"/>
    </row>
    <row r="117" spans="1:24" outlineLevel="2">
      <c r="A117" s="66" t="s">
        <v>238</v>
      </c>
      <c r="B117" s="67" t="s">
        <v>17</v>
      </c>
      <c r="C117" s="67">
        <v>47001</v>
      </c>
      <c r="D117" s="67" t="s">
        <v>29</v>
      </c>
      <c r="E117" s="67" t="s">
        <v>30</v>
      </c>
      <c r="F117" s="68">
        <v>4701001319</v>
      </c>
      <c r="G117" s="67" t="s">
        <v>369</v>
      </c>
      <c r="H117" s="67" t="s">
        <v>370</v>
      </c>
      <c r="I117" s="67" t="s">
        <v>371</v>
      </c>
      <c r="J117" s="67" t="s">
        <v>372</v>
      </c>
      <c r="K117" s="67" t="s">
        <v>49</v>
      </c>
      <c r="L117" s="69">
        <v>4</v>
      </c>
      <c r="M117" s="69">
        <v>48</v>
      </c>
      <c r="N117" s="69">
        <v>48</v>
      </c>
      <c r="O117" s="70"/>
      <c r="P117" s="57"/>
      <c r="Q117" s="57"/>
      <c r="R117" s="57"/>
      <c r="S117" s="57"/>
      <c r="T117" s="57"/>
      <c r="U117" s="57"/>
      <c r="V117" s="57"/>
      <c r="W117" s="57"/>
      <c r="X117" s="57"/>
    </row>
    <row r="118" spans="1:24" outlineLevel="1">
      <c r="A118" s="86"/>
      <c r="B118" s="87"/>
      <c r="C118" s="87"/>
      <c r="D118" s="87"/>
      <c r="E118" s="87"/>
      <c r="F118" s="88">
        <v>4701001319</v>
      </c>
      <c r="G118" s="87"/>
      <c r="H118" s="87"/>
      <c r="I118" s="87"/>
      <c r="J118" s="87"/>
      <c r="K118" s="87"/>
      <c r="L118" s="89">
        <f>SUBTOTAL(9,L117:L117)</f>
        <v>4</v>
      </c>
      <c r="M118" s="89">
        <f>SUBTOTAL(9,M117:M117)</f>
        <v>48</v>
      </c>
      <c r="N118" s="89">
        <f>SUBTOTAL(9,N117:N117)</f>
        <v>48</v>
      </c>
      <c r="O118" s="90">
        <f>SUBTOTAL(9,O117:O117)</f>
        <v>0</v>
      </c>
      <c r="P118" s="57"/>
      <c r="Q118" s="57"/>
      <c r="R118" s="57"/>
      <c r="S118" s="57"/>
      <c r="T118" s="57"/>
      <c r="U118" s="57"/>
      <c r="V118" s="57"/>
      <c r="W118" s="57"/>
      <c r="X118" s="57"/>
    </row>
    <row r="119" spans="1:24" outlineLevel="2">
      <c r="A119" s="66" t="s">
        <v>238</v>
      </c>
      <c r="B119" s="67" t="s">
        <v>17</v>
      </c>
      <c r="C119" s="67">
        <v>47001</v>
      </c>
      <c r="D119" s="67" t="s">
        <v>29</v>
      </c>
      <c r="E119" s="67" t="s">
        <v>30</v>
      </c>
      <c r="F119" s="68">
        <v>4701001326</v>
      </c>
      <c r="G119" s="67" t="s">
        <v>373</v>
      </c>
      <c r="H119" s="67" t="s">
        <v>374</v>
      </c>
      <c r="I119" s="67" t="s">
        <v>375</v>
      </c>
      <c r="J119" s="67" t="s">
        <v>376</v>
      </c>
      <c r="K119" s="67" t="s">
        <v>49</v>
      </c>
      <c r="L119" s="69">
        <v>3</v>
      </c>
      <c r="M119" s="69">
        <v>36</v>
      </c>
      <c r="N119" s="69">
        <v>36</v>
      </c>
      <c r="O119" s="70"/>
      <c r="P119" s="57"/>
      <c r="Q119" s="57"/>
      <c r="R119" s="57"/>
      <c r="S119" s="57"/>
      <c r="T119" s="57"/>
      <c r="U119" s="57"/>
      <c r="V119" s="57"/>
      <c r="W119" s="57"/>
      <c r="X119" s="57"/>
    </row>
    <row r="120" spans="1:24" outlineLevel="1">
      <c r="A120" s="86"/>
      <c r="B120" s="87"/>
      <c r="C120" s="87"/>
      <c r="D120" s="87"/>
      <c r="E120" s="87"/>
      <c r="F120" s="88">
        <v>4701001326</v>
      </c>
      <c r="G120" s="87"/>
      <c r="H120" s="87"/>
      <c r="I120" s="87"/>
      <c r="J120" s="87"/>
      <c r="K120" s="87"/>
      <c r="L120" s="89">
        <f>SUBTOTAL(9,L119:L119)</f>
        <v>3</v>
      </c>
      <c r="M120" s="89">
        <f>SUBTOTAL(9,M119:M119)</f>
        <v>36</v>
      </c>
      <c r="N120" s="89">
        <f>SUBTOTAL(9,N119:N119)</f>
        <v>36</v>
      </c>
      <c r="O120" s="90">
        <f>SUBTOTAL(9,O119:O119)</f>
        <v>0</v>
      </c>
      <c r="P120" s="57"/>
      <c r="Q120" s="57"/>
      <c r="R120" s="57"/>
      <c r="S120" s="57"/>
      <c r="T120" s="57"/>
      <c r="U120" s="57"/>
      <c r="V120" s="57"/>
      <c r="W120" s="57"/>
      <c r="X120" s="57"/>
    </row>
    <row r="121" spans="1:24" outlineLevel="2">
      <c r="A121" s="66" t="s">
        <v>238</v>
      </c>
      <c r="B121" s="67" t="s">
        <v>17</v>
      </c>
      <c r="C121" s="67">
        <v>47001</v>
      </c>
      <c r="D121" s="67" t="s">
        <v>29</v>
      </c>
      <c r="E121" s="67" t="s">
        <v>377</v>
      </c>
      <c r="F121" s="68">
        <v>4702001325</v>
      </c>
      <c r="G121" s="67" t="s">
        <v>378</v>
      </c>
      <c r="H121" s="67" t="s">
        <v>379</v>
      </c>
      <c r="I121" s="67" t="s">
        <v>380</v>
      </c>
      <c r="J121" s="67" t="s">
        <v>381</v>
      </c>
      <c r="K121" s="67" t="s">
        <v>24</v>
      </c>
      <c r="L121" s="69">
        <v>3</v>
      </c>
      <c r="M121" s="69">
        <v>39</v>
      </c>
      <c r="N121" s="69">
        <v>78</v>
      </c>
      <c r="O121" s="70"/>
      <c r="P121" s="57"/>
      <c r="Q121" s="57"/>
      <c r="R121" s="57"/>
      <c r="S121" s="57"/>
      <c r="T121" s="57"/>
      <c r="U121" s="57"/>
      <c r="V121" s="57"/>
      <c r="W121" s="57"/>
      <c r="X121" s="57"/>
    </row>
    <row r="122" spans="1:24" outlineLevel="2">
      <c r="A122" s="66" t="s">
        <v>238</v>
      </c>
      <c r="B122" s="67" t="s">
        <v>17</v>
      </c>
      <c r="C122" s="67">
        <v>47001</v>
      </c>
      <c r="D122" s="67" t="s">
        <v>29</v>
      </c>
      <c r="E122" s="67" t="s">
        <v>377</v>
      </c>
      <c r="F122" s="68">
        <v>4702001325</v>
      </c>
      <c r="G122" s="67" t="s">
        <v>378</v>
      </c>
      <c r="H122" s="67" t="s">
        <v>379</v>
      </c>
      <c r="I122" s="67" t="s">
        <v>380</v>
      </c>
      <c r="J122" s="67" t="s">
        <v>381</v>
      </c>
      <c r="K122" s="67" t="s">
        <v>49</v>
      </c>
      <c r="L122" s="69">
        <v>7</v>
      </c>
      <c r="M122" s="69">
        <v>84</v>
      </c>
      <c r="N122" s="69">
        <v>84</v>
      </c>
      <c r="O122" s="70"/>
      <c r="P122" s="57"/>
      <c r="Q122" s="57"/>
      <c r="R122" s="57"/>
      <c r="S122" s="57"/>
      <c r="T122" s="57"/>
      <c r="U122" s="57"/>
      <c r="V122" s="57"/>
      <c r="W122" s="57"/>
      <c r="X122" s="57"/>
    </row>
    <row r="123" spans="1:24" outlineLevel="1">
      <c r="A123" s="86"/>
      <c r="B123" s="87"/>
      <c r="C123" s="87"/>
      <c r="D123" s="87"/>
      <c r="E123" s="87"/>
      <c r="F123" s="88">
        <v>4702001325</v>
      </c>
      <c r="G123" s="87"/>
      <c r="H123" s="87"/>
      <c r="I123" s="87"/>
      <c r="J123" s="87"/>
      <c r="K123" s="87"/>
      <c r="L123" s="89">
        <f>SUBTOTAL(9,L121:L122)</f>
        <v>10</v>
      </c>
      <c r="M123" s="89">
        <f>SUBTOTAL(9,M121:M122)</f>
        <v>123</v>
      </c>
      <c r="N123" s="89">
        <f>SUBTOTAL(9,N121:N122)</f>
        <v>162</v>
      </c>
      <c r="O123" s="90">
        <f>SUBTOTAL(9,O121:O122)</f>
        <v>0</v>
      </c>
      <c r="P123" s="57"/>
      <c r="Q123" s="57"/>
      <c r="R123" s="57"/>
      <c r="S123" s="57"/>
      <c r="T123" s="57"/>
      <c r="U123" s="57"/>
      <c r="V123" s="57"/>
      <c r="W123" s="57"/>
      <c r="X123" s="57"/>
    </row>
    <row r="124" spans="1:24" outlineLevel="2">
      <c r="A124" s="66" t="s">
        <v>238</v>
      </c>
      <c r="B124" s="67" t="s">
        <v>17</v>
      </c>
      <c r="C124" s="67">
        <v>47001</v>
      </c>
      <c r="D124" s="67" t="s">
        <v>29</v>
      </c>
      <c r="E124" s="67" t="s">
        <v>377</v>
      </c>
      <c r="F124" s="68">
        <v>4702001331</v>
      </c>
      <c r="G124" s="67" t="s">
        <v>382</v>
      </c>
      <c r="H124" s="67" t="s">
        <v>383</v>
      </c>
      <c r="I124" s="67" t="s">
        <v>384</v>
      </c>
      <c r="J124" s="67" t="s">
        <v>385</v>
      </c>
      <c r="K124" s="67" t="s">
        <v>24</v>
      </c>
      <c r="L124" s="69">
        <v>4</v>
      </c>
      <c r="M124" s="69">
        <v>52</v>
      </c>
      <c r="N124" s="69">
        <v>104</v>
      </c>
      <c r="O124" s="70"/>
      <c r="P124" s="57"/>
      <c r="Q124" s="57"/>
      <c r="R124" s="57"/>
      <c r="S124" s="57"/>
      <c r="T124" s="57"/>
      <c r="U124" s="57"/>
      <c r="V124" s="57"/>
      <c r="W124" s="57"/>
      <c r="X124" s="57"/>
    </row>
    <row r="125" spans="1:24" outlineLevel="2">
      <c r="A125" s="66" t="s">
        <v>238</v>
      </c>
      <c r="B125" s="67" t="s">
        <v>17</v>
      </c>
      <c r="C125" s="67">
        <v>47001</v>
      </c>
      <c r="D125" s="67" t="s">
        <v>29</v>
      </c>
      <c r="E125" s="67" t="s">
        <v>377</v>
      </c>
      <c r="F125" s="68">
        <v>4702001331</v>
      </c>
      <c r="G125" s="67" t="s">
        <v>382</v>
      </c>
      <c r="H125" s="67" t="s">
        <v>383</v>
      </c>
      <c r="I125" s="67" t="s">
        <v>384</v>
      </c>
      <c r="J125" s="67" t="s">
        <v>385</v>
      </c>
      <c r="K125" s="67" t="s">
        <v>49</v>
      </c>
      <c r="L125" s="69">
        <v>9</v>
      </c>
      <c r="M125" s="69">
        <v>108</v>
      </c>
      <c r="N125" s="69">
        <v>108</v>
      </c>
      <c r="O125" s="70"/>
      <c r="P125" s="57"/>
      <c r="Q125" s="57"/>
      <c r="R125" s="57"/>
      <c r="S125" s="57"/>
      <c r="T125" s="57"/>
      <c r="U125" s="57"/>
      <c r="V125" s="57"/>
      <c r="W125" s="57"/>
      <c r="X125" s="57"/>
    </row>
    <row r="126" spans="1:24" outlineLevel="2">
      <c r="A126" s="66" t="s">
        <v>238</v>
      </c>
      <c r="B126" s="67" t="s">
        <v>17</v>
      </c>
      <c r="C126" s="67">
        <v>47001</v>
      </c>
      <c r="D126" s="67" t="s">
        <v>29</v>
      </c>
      <c r="E126" s="67" t="s">
        <v>377</v>
      </c>
      <c r="F126" s="68">
        <v>4702001331</v>
      </c>
      <c r="G126" s="67" t="s">
        <v>382</v>
      </c>
      <c r="H126" s="67" t="s">
        <v>383</v>
      </c>
      <c r="I126" s="67" t="s">
        <v>384</v>
      </c>
      <c r="J126" s="67" t="s">
        <v>385</v>
      </c>
      <c r="K126" s="67" t="s">
        <v>122</v>
      </c>
      <c r="L126" s="69">
        <v>1</v>
      </c>
      <c r="M126" s="69">
        <v>13</v>
      </c>
      <c r="N126" s="69">
        <v>26</v>
      </c>
      <c r="O126" s="70"/>
      <c r="P126" s="57"/>
      <c r="Q126" s="57"/>
      <c r="R126" s="57"/>
      <c r="S126" s="57"/>
      <c r="T126" s="57"/>
      <c r="U126" s="57"/>
      <c r="V126" s="57"/>
      <c r="W126" s="57"/>
      <c r="X126" s="57"/>
    </row>
    <row r="127" spans="1:24" outlineLevel="2">
      <c r="A127" s="66" t="s">
        <v>238</v>
      </c>
      <c r="B127" s="67" t="s">
        <v>17</v>
      </c>
      <c r="C127" s="67">
        <v>47001</v>
      </c>
      <c r="D127" s="67" t="s">
        <v>29</v>
      </c>
      <c r="E127" s="67" t="s">
        <v>377</v>
      </c>
      <c r="F127" s="68">
        <v>4702001331</v>
      </c>
      <c r="G127" s="67" t="s">
        <v>382</v>
      </c>
      <c r="H127" s="67" t="s">
        <v>383</v>
      </c>
      <c r="I127" s="67" t="s">
        <v>384</v>
      </c>
      <c r="J127" s="67" t="s">
        <v>385</v>
      </c>
      <c r="K127" s="67" t="s">
        <v>123</v>
      </c>
      <c r="L127" s="69">
        <v>2</v>
      </c>
      <c r="M127" s="69">
        <v>24</v>
      </c>
      <c r="N127" s="69">
        <v>24</v>
      </c>
      <c r="O127" s="70"/>
      <c r="P127" s="57"/>
      <c r="Q127" s="57"/>
      <c r="R127" s="57"/>
      <c r="S127" s="57"/>
      <c r="T127" s="57"/>
      <c r="U127" s="57"/>
      <c r="V127" s="57"/>
      <c r="W127" s="57"/>
      <c r="X127" s="57"/>
    </row>
    <row r="128" spans="1:24" outlineLevel="1">
      <c r="A128" s="86"/>
      <c r="B128" s="87"/>
      <c r="C128" s="87"/>
      <c r="D128" s="87"/>
      <c r="E128" s="87"/>
      <c r="F128" s="88">
        <v>4702001331</v>
      </c>
      <c r="G128" s="87"/>
      <c r="H128" s="87"/>
      <c r="I128" s="87"/>
      <c r="J128" s="87"/>
      <c r="K128" s="87"/>
      <c r="L128" s="89">
        <f>SUBTOTAL(9,L124:L127)</f>
        <v>16</v>
      </c>
      <c r="M128" s="89">
        <f>SUBTOTAL(9,M124:M127)</f>
        <v>197</v>
      </c>
      <c r="N128" s="89">
        <f>SUBTOTAL(9,N124:N127)</f>
        <v>262</v>
      </c>
      <c r="O128" s="90">
        <f>SUBTOTAL(9,O124:O127)</f>
        <v>0</v>
      </c>
      <c r="P128" s="57"/>
      <c r="Q128" s="57"/>
      <c r="R128" s="57"/>
      <c r="S128" s="57"/>
      <c r="T128" s="57"/>
      <c r="U128" s="57"/>
      <c r="V128" s="57"/>
      <c r="W128" s="57"/>
      <c r="X128" s="57"/>
    </row>
    <row r="129" spans="1:24" outlineLevel="2">
      <c r="A129" s="66" t="s">
        <v>238</v>
      </c>
      <c r="B129" s="67" t="s">
        <v>17</v>
      </c>
      <c r="C129" s="67">
        <v>47001</v>
      </c>
      <c r="D129" s="67" t="s">
        <v>29</v>
      </c>
      <c r="E129" s="67" t="s">
        <v>377</v>
      </c>
      <c r="F129" s="68">
        <v>4702001332</v>
      </c>
      <c r="G129" s="67" t="s">
        <v>386</v>
      </c>
      <c r="H129" s="67" t="s">
        <v>387</v>
      </c>
      <c r="I129" s="67" t="s">
        <v>388</v>
      </c>
      <c r="J129" s="67" t="s">
        <v>389</v>
      </c>
      <c r="K129" s="67" t="s">
        <v>24</v>
      </c>
      <c r="L129" s="69">
        <v>4</v>
      </c>
      <c r="M129" s="69">
        <v>52</v>
      </c>
      <c r="N129" s="69">
        <v>104</v>
      </c>
      <c r="O129" s="70"/>
      <c r="P129" s="57"/>
      <c r="Q129" s="57"/>
      <c r="R129" s="57"/>
      <c r="S129" s="57"/>
      <c r="T129" s="57"/>
      <c r="U129" s="57"/>
      <c r="V129" s="57"/>
      <c r="W129" s="57"/>
      <c r="X129" s="57"/>
    </row>
    <row r="130" spans="1:24" outlineLevel="2">
      <c r="A130" s="66" t="s">
        <v>238</v>
      </c>
      <c r="B130" s="67" t="s">
        <v>17</v>
      </c>
      <c r="C130" s="67">
        <v>47001</v>
      </c>
      <c r="D130" s="67" t="s">
        <v>29</v>
      </c>
      <c r="E130" s="67" t="s">
        <v>377</v>
      </c>
      <c r="F130" s="68">
        <v>4702001332</v>
      </c>
      <c r="G130" s="67" t="s">
        <v>386</v>
      </c>
      <c r="H130" s="67" t="s">
        <v>387</v>
      </c>
      <c r="I130" s="67" t="s">
        <v>388</v>
      </c>
      <c r="J130" s="67" t="s">
        <v>389</v>
      </c>
      <c r="K130" s="67" t="s">
        <v>49</v>
      </c>
      <c r="L130" s="69">
        <v>20</v>
      </c>
      <c r="M130" s="69">
        <v>240</v>
      </c>
      <c r="N130" s="69">
        <v>240</v>
      </c>
      <c r="O130" s="70"/>
      <c r="P130" s="57"/>
      <c r="Q130" s="57"/>
      <c r="R130" s="57"/>
      <c r="S130" s="57"/>
      <c r="T130" s="57"/>
      <c r="U130" s="57"/>
      <c r="V130" s="57"/>
      <c r="W130" s="57"/>
      <c r="X130" s="57"/>
    </row>
    <row r="131" spans="1:24" outlineLevel="1">
      <c r="A131" s="86"/>
      <c r="B131" s="87"/>
      <c r="C131" s="87"/>
      <c r="D131" s="87"/>
      <c r="E131" s="87"/>
      <c r="F131" s="88">
        <v>4702001332</v>
      </c>
      <c r="G131" s="87"/>
      <c r="H131" s="87"/>
      <c r="I131" s="87"/>
      <c r="J131" s="87"/>
      <c r="K131" s="87"/>
      <c r="L131" s="89">
        <f>SUBTOTAL(9,L129:L130)</f>
        <v>24</v>
      </c>
      <c r="M131" s="89">
        <f>SUBTOTAL(9,M129:M130)</f>
        <v>292</v>
      </c>
      <c r="N131" s="89">
        <f>SUBTOTAL(9,N129:N130)</f>
        <v>344</v>
      </c>
      <c r="O131" s="90">
        <f>SUBTOTAL(9,O129:O130)</f>
        <v>0</v>
      </c>
      <c r="P131" s="57"/>
      <c r="Q131" s="57"/>
      <c r="R131" s="57"/>
      <c r="S131" s="57"/>
      <c r="T131" s="57"/>
      <c r="U131" s="57"/>
      <c r="V131" s="57"/>
      <c r="W131" s="57"/>
      <c r="X131" s="57"/>
    </row>
    <row r="132" spans="1:24" outlineLevel="2">
      <c r="A132" s="66" t="s">
        <v>238</v>
      </c>
      <c r="B132" s="67" t="s">
        <v>17</v>
      </c>
      <c r="C132" s="67">
        <v>47001</v>
      </c>
      <c r="D132" s="67" t="s">
        <v>29</v>
      </c>
      <c r="E132" s="67" t="s">
        <v>377</v>
      </c>
      <c r="F132" s="68">
        <v>4702001333</v>
      </c>
      <c r="G132" s="67" t="s">
        <v>390</v>
      </c>
      <c r="H132" s="67" t="s">
        <v>391</v>
      </c>
      <c r="I132" s="67" t="s">
        <v>392</v>
      </c>
      <c r="J132" s="67" t="s">
        <v>393</v>
      </c>
      <c r="K132" s="67" t="s">
        <v>24</v>
      </c>
      <c r="L132" s="69">
        <v>2</v>
      </c>
      <c r="M132" s="69">
        <v>26</v>
      </c>
      <c r="N132" s="69">
        <v>52</v>
      </c>
      <c r="O132" s="70"/>
      <c r="P132" s="57"/>
      <c r="Q132" s="57"/>
      <c r="R132" s="57"/>
      <c r="S132" s="57"/>
      <c r="T132" s="57"/>
      <c r="U132" s="57"/>
      <c r="V132" s="57"/>
      <c r="W132" s="57"/>
      <c r="X132" s="57"/>
    </row>
    <row r="133" spans="1:24" outlineLevel="2">
      <c r="A133" s="66" t="s">
        <v>238</v>
      </c>
      <c r="B133" s="67" t="s">
        <v>17</v>
      </c>
      <c r="C133" s="67">
        <v>47001</v>
      </c>
      <c r="D133" s="67" t="s">
        <v>29</v>
      </c>
      <c r="E133" s="67" t="s">
        <v>377</v>
      </c>
      <c r="F133" s="68">
        <v>4702001333</v>
      </c>
      <c r="G133" s="67" t="s">
        <v>390</v>
      </c>
      <c r="H133" s="67" t="s">
        <v>391</v>
      </c>
      <c r="I133" s="67" t="s">
        <v>392</v>
      </c>
      <c r="J133" s="67" t="s">
        <v>393</v>
      </c>
      <c r="K133" s="67" t="s">
        <v>49</v>
      </c>
      <c r="L133" s="69">
        <v>7</v>
      </c>
      <c r="M133" s="69">
        <v>84</v>
      </c>
      <c r="N133" s="69">
        <v>84</v>
      </c>
      <c r="O133" s="70"/>
      <c r="P133" s="57"/>
      <c r="Q133" s="57"/>
      <c r="R133" s="57"/>
      <c r="S133" s="57"/>
      <c r="T133" s="57"/>
      <c r="U133" s="57"/>
      <c r="V133" s="57"/>
      <c r="W133" s="57"/>
      <c r="X133" s="57"/>
    </row>
    <row r="134" spans="1:24" outlineLevel="2">
      <c r="A134" s="66" t="s">
        <v>238</v>
      </c>
      <c r="B134" s="67" t="s">
        <v>17</v>
      </c>
      <c r="C134" s="67">
        <v>47001</v>
      </c>
      <c r="D134" s="67" t="s">
        <v>29</v>
      </c>
      <c r="E134" s="67" t="s">
        <v>377</v>
      </c>
      <c r="F134" s="68">
        <v>4702001333</v>
      </c>
      <c r="G134" s="67" t="s">
        <v>390</v>
      </c>
      <c r="H134" s="67" t="s">
        <v>391</v>
      </c>
      <c r="I134" s="67" t="s">
        <v>392</v>
      </c>
      <c r="J134" s="67" t="s">
        <v>393</v>
      </c>
      <c r="K134" s="67" t="s">
        <v>123</v>
      </c>
      <c r="L134" s="69">
        <v>1</v>
      </c>
      <c r="M134" s="69">
        <v>12</v>
      </c>
      <c r="N134" s="69">
        <v>12</v>
      </c>
      <c r="O134" s="70"/>
      <c r="P134" s="57"/>
      <c r="Q134" s="57"/>
      <c r="R134" s="57"/>
      <c r="S134" s="57"/>
      <c r="T134" s="57"/>
      <c r="U134" s="57"/>
      <c r="V134" s="57"/>
      <c r="W134" s="57"/>
      <c r="X134" s="57"/>
    </row>
    <row r="135" spans="1:24" outlineLevel="1">
      <c r="A135" s="86"/>
      <c r="B135" s="87"/>
      <c r="C135" s="87"/>
      <c r="D135" s="87"/>
      <c r="E135" s="87"/>
      <c r="F135" s="88">
        <v>4702001333</v>
      </c>
      <c r="G135" s="87"/>
      <c r="H135" s="87"/>
      <c r="I135" s="87"/>
      <c r="J135" s="87"/>
      <c r="K135" s="87"/>
      <c r="L135" s="89">
        <f>SUBTOTAL(9,L132:L134)</f>
        <v>10</v>
      </c>
      <c r="M135" s="89">
        <f>SUBTOTAL(9,M132:M134)</f>
        <v>122</v>
      </c>
      <c r="N135" s="89">
        <f>SUBTOTAL(9,N132:N134)</f>
        <v>148</v>
      </c>
      <c r="O135" s="90">
        <f>SUBTOTAL(9,O132:O134)</f>
        <v>0</v>
      </c>
      <c r="P135" s="57"/>
      <c r="Q135" s="57"/>
      <c r="R135" s="57"/>
      <c r="S135" s="57"/>
      <c r="T135" s="57"/>
      <c r="U135" s="57"/>
      <c r="V135" s="57"/>
      <c r="W135" s="57"/>
      <c r="X135" s="57"/>
    </row>
    <row r="136" spans="1:24" outlineLevel="2">
      <c r="A136" s="66" t="s">
        <v>238</v>
      </c>
      <c r="B136" s="67" t="s">
        <v>17</v>
      </c>
      <c r="C136" s="67">
        <v>47001</v>
      </c>
      <c r="D136" s="67" t="s">
        <v>29</v>
      </c>
      <c r="E136" s="67" t="s">
        <v>377</v>
      </c>
      <c r="F136" s="68">
        <v>4702001334</v>
      </c>
      <c r="G136" s="67" t="s">
        <v>394</v>
      </c>
      <c r="H136" s="67" t="s">
        <v>395</v>
      </c>
      <c r="I136" s="67" t="s">
        <v>396</v>
      </c>
      <c r="J136" s="67" t="s">
        <v>397</v>
      </c>
      <c r="K136" s="67" t="s">
        <v>24</v>
      </c>
      <c r="L136" s="69">
        <v>5</v>
      </c>
      <c r="M136" s="69">
        <v>65</v>
      </c>
      <c r="N136" s="69">
        <v>130</v>
      </c>
      <c r="O136" s="70"/>
      <c r="P136" s="57"/>
      <c r="Q136" s="57"/>
      <c r="R136" s="57"/>
      <c r="S136" s="57"/>
      <c r="T136" s="57"/>
      <c r="U136" s="57"/>
      <c r="V136" s="57"/>
      <c r="W136" s="57"/>
      <c r="X136" s="57"/>
    </row>
    <row r="137" spans="1:24" outlineLevel="2">
      <c r="A137" s="66" t="s">
        <v>238</v>
      </c>
      <c r="B137" s="67" t="s">
        <v>17</v>
      </c>
      <c r="C137" s="67">
        <v>47001</v>
      </c>
      <c r="D137" s="67" t="s">
        <v>29</v>
      </c>
      <c r="E137" s="67" t="s">
        <v>377</v>
      </c>
      <c r="F137" s="68">
        <v>4702001334</v>
      </c>
      <c r="G137" s="67" t="s">
        <v>394</v>
      </c>
      <c r="H137" s="67" t="s">
        <v>395</v>
      </c>
      <c r="I137" s="67" t="s">
        <v>396</v>
      </c>
      <c r="J137" s="67" t="s">
        <v>397</v>
      </c>
      <c r="K137" s="67" t="s">
        <v>49</v>
      </c>
      <c r="L137" s="69">
        <v>7</v>
      </c>
      <c r="M137" s="69">
        <v>84</v>
      </c>
      <c r="N137" s="69">
        <v>84</v>
      </c>
      <c r="O137" s="70"/>
      <c r="P137" s="57"/>
      <c r="Q137" s="57"/>
      <c r="R137" s="57"/>
      <c r="S137" s="57"/>
      <c r="T137" s="57"/>
      <c r="U137" s="57"/>
      <c r="V137" s="57"/>
      <c r="W137" s="57"/>
      <c r="X137" s="57"/>
    </row>
    <row r="138" spans="1:24" outlineLevel="2">
      <c r="A138" s="66" t="s">
        <v>238</v>
      </c>
      <c r="B138" s="67" t="s">
        <v>17</v>
      </c>
      <c r="C138" s="67">
        <v>47001</v>
      </c>
      <c r="D138" s="67" t="s">
        <v>29</v>
      </c>
      <c r="E138" s="67" t="s">
        <v>377</v>
      </c>
      <c r="F138" s="68">
        <v>4702001334</v>
      </c>
      <c r="G138" s="67" t="s">
        <v>394</v>
      </c>
      <c r="H138" s="67" t="s">
        <v>395</v>
      </c>
      <c r="I138" s="67" t="s">
        <v>396</v>
      </c>
      <c r="J138" s="67" t="s">
        <v>397</v>
      </c>
      <c r="K138" s="67" t="s">
        <v>123</v>
      </c>
      <c r="L138" s="69">
        <v>2</v>
      </c>
      <c r="M138" s="69">
        <v>24</v>
      </c>
      <c r="N138" s="69">
        <v>24</v>
      </c>
      <c r="O138" s="70"/>
      <c r="P138" s="57"/>
      <c r="Q138" s="57"/>
      <c r="R138" s="57"/>
      <c r="S138" s="57"/>
      <c r="T138" s="57"/>
      <c r="U138" s="57"/>
      <c r="V138" s="57"/>
      <c r="W138" s="57"/>
      <c r="X138" s="57"/>
    </row>
    <row r="139" spans="1:24" outlineLevel="1">
      <c r="A139" s="86"/>
      <c r="B139" s="87"/>
      <c r="C139" s="87"/>
      <c r="D139" s="87"/>
      <c r="E139" s="87"/>
      <c r="F139" s="88">
        <v>4702001334</v>
      </c>
      <c r="G139" s="87"/>
      <c r="H139" s="87"/>
      <c r="I139" s="87"/>
      <c r="J139" s="87"/>
      <c r="K139" s="87"/>
      <c r="L139" s="89">
        <f>SUBTOTAL(9,L136:L138)</f>
        <v>14</v>
      </c>
      <c r="M139" s="89">
        <f>SUBTOTAL(9,M136:M138)</f>
        <v>173</v>
      </c>
      <c r="N139" s="89">
        <f>SUBTOTAL(9,N136:N138)</f>
        <v>238</v>
      </c>
      <c r="O139" s="90">
        <f>SUBTOTAL(9,O136:O138)</f>
        <v>0</v>
      </c>
      <c r="P139" s="57"/>
      <c r="Q139" s="57"/>
      <c r="R139" s="57"/>
      <c r="S139" s="57"/>
      <c r="T139" s="57"/>
      <c r="U139" s="57"/>
      <c r="V139" s="57"/>
      <c r="W139" s="57"/>
      <c r="X139" s="57"/>
    </row>
    <row r="140" spans="1:24" outlineLevel="2">
      <c r="A140" s="66" t="s">
        <v>238</v>
      </c>
      <c r="B140" s="67" t="s">
        <v>17</v>
      </c>
      <c r="C140" s="67">
        <v>47001</v>
      </c>
      <c r="D140" s="67" t="s">
        <v>29</v>
      </c>
      <c r="E140" s="67" t="s">
        <v>377</v>
      </c>
      <c r="F140" s="68">
        <v>4702001335</v>
      </c>
      <c r="G140" s="67" t="s">
        <v>398</v>
      </c>
      <c r="H140" s="67" t="s">
        <v>399</v>
      </c>
      <c r="I140" s="67" t="s">
        <v>400</v>
      </c>
      <c r="J140" s="67" t="s">
        <v>401</v>
      </c>
      <c r="K140" s="67" t="s">
        <v>49</v>
      </c>
      <c r="L140" s="69">
        <v>8</v>
      </c>
      <c r="M140" s="69">
        <v>96</v>
      </c>
      <c r="N140" s="69">
        <v>96</v>
      </c>
      <c r="O140" s="70"/>
      <c r="P140" s="57"/>
      <c r="Q140" s="57"/>
      <c r="R140" s="57"/>
      <c r="S140" s="57"/>
      <c r="T140" s="57"/>
      <c r="U140" s="57"/>
      <c r="V140" s="57"/>
      <c r="W140" s="57"/>
      <c r="X140" s="57"/>
    </row>
    <row r="141" spans="1:24" outlineLevel="1">
      <c r="A141" s="86"/>
      <c r="B141" s="87"/>
      <c r="C141" s="87"/>
      <c r="D141" s="87"/>
      <c r="E141" s="87"/>
      <c r="F141" s="88">
        <v>4702001335</v>
      </c>
      <c r="G141" s="87"/>
      <c r="H141" s="87"/>
      <c r="I141" s="87"/>
      <c r="J141" s="87"/>
      <c r="K141" s="87"/>
      <c r="L141" s="89">
        <f>SUBTOTAL(9,L140:L140)</f>
        <v>8</v>
      </c>
      <c r="M141" s="89">
        <f>SUBTOTAL(9,M140:M140)</f>
        <v>96</v>
      </c>
      <c r="N141" s="89">
        <f>SUBTOTAL(9,N140:N140)</f>
        <v>96</v>
      </c>
      <c r="O141" s="90">
        <f>SUBTOTAL(9,O140:O140)</f>
        <v>0</v>
      </c>
      <c r="P141" s="57"/>
      <c r="Q141" s="57"/>
      <c r="R141" s="57"/>
      <c r="S141" s="57"/>
      <c r="T141" s="57"/>
      <c r="U141" s="57"/>
      <c r="V141" s="57"/>
      <c r="W141" s="57"/>
      <c r="X141" s="57"/>
    </row>
    <row r="142" spans="1:24" outlineLevel="2">
      <c r="A142" s="66" t="s">
        <v>238</v>
      </c>
      <c r="B142" s="67" t="s">
        <v>17</v>
      </c>
      <c r="C142" s="67">
        <v>47001</v>
      </c>
      <c r="D142" s="67" t="s">
        <v>29</v>
      </c>
      <c r="E142" s="67" t="s">
        <v>377</v>
      </c>
      <c r="F142" s="68">
        <v>4702001336</v>
      </c>
      <c r="G142" s="67" t="s">
        <v>402</v>
      </c>
      <c r="H142" s="67" t="s">
        <v>403</v>
      </c>
      <c r="I142" s="67" t="s">
        <v>404</v>
      </c>
      <c r="J142" s="67" t="s">
        <v>405</v>
      </c>
      <c r="K142" s="67" t="s">
        <v>49</v>
      </c>
      <c r="L142" s="69">
        <v>16</v>
      </c>
      <c r="M142" s="69">
        <v>192</v>
      </c>
      <c r="N142" s="69">
        <v>192</v>
      </c>
      <c r="O142" s="70"/>
      <c r="P142" s="57"/>
      <c r="Q142" s="57"/>
      <c r="R142" s="57"/>
      <c r="S142" s="57"/>
      <c r="T142" s="57"/>
      <c r="U142" s="57"/>
      <c r="V142" s="57"/>
      <c r="W142" s="57"/>
      <c r="X142" s="57"/>
    </row>
    <row r="143" spans="1:24" outlineLevel="2">
      <c r="A143" s="66" t="s">
        <v>238</v>
      </c>
      <c r="B143" s="67" t="s">
        <v>17</v>
      </c>
      <c r="C143" s="67">
        <v>47001</v>
      </c>
      <c r="D143" s="67" t="s">
        <v>29</v>
      </c>
      <c r="E143" s="67" t="s">
        <v>377</v>
      </c>
      <c r="F143" s="68">
        <v>4702001336</v>
      </c>
      <c r="G143" s="67" t="s">
        <v>402</v>
      </c>
      <c r="H143" s="67" t="s">
        <v>403</v>
      </c>
      <c r="I143" s="67" t="s">
        <v>404</v>
      </c>
      <c r="J143" s="67" t="s">
        <v>405</v>
      </c>
      <c r="K143" s="67" t="s">
        <v>123</v>
      </c>
      <c r="L143" s="69">
        <v>3</v>
      </c>
      <c r="M143" s="69">
        <v>36</v>
      </c>
      <c r="N143" s="69">
        <v>36</v>
      </c>
      <c r="O143" s="70"/>
      <c r="P143" s="57"/>
      <c r="Q143" s="57"/>
      <c r="R143" s="57"/>
      <c r="S143" s="57"/>
      <c r="T143" s="57"/>
      <c r="U143" s="57"/>
      <c r="V143" s="57"/>
      <c r="W143" s="57"/>
      <c r="X143" s="57"/>
    </row>
    <row r="144" spans="1:24" outlineLevel="2">
      <c r="A144" s="66" t="s">
        <v>238</v>
      </c>
      <c r="B144" s="67" t="s">
        <v>17</v>
      </c>
      <c r="C144" s="67">
        <v>47001</v>
      </c>
      <c r="D144" s="67" t="s">
        <v>29</v>
      </c>
      <c r="E144" s="67" t="s">
        <v>377</v>
      </c>
      <c r="F144" s="68">
        <v>4702001336</v>
      </c>
      <c r="G144" s="67" t="s">
        <v>402</v>
      </c>
      <c r="H144" s="67" t="s">
        <v>403</v>
      </c>
      <c r="I144" s="67" t="s">
        <v>404</v>
      </c>
      <c r="J144" s="67" t="s">
        <v>405</v>
      </c>
      <c r="K144" s="67" t="s">
        <v>406</v>
      </c>
      <c r="L144" s="69">
        <v>1</v>
      </c>
      <c r="M144" s="69">
        <v>300</v>
      </c>
      <c r="N144" s="69">
        <v>300</v>
      </c>
      <c r="O144" s="70"/>
      <c r="P144" s="57"/>
      <c r="Q144" s="57"/>
      <c r="R144" s="57"/>
      <c r="S144" s="57"/>
      <c r="T144" s="57"/>
      <c r="U144" s="57"/>
      <c r="V144" s="57"/>
      <c r="W144" s="57"/>
      <c r="X144" s="57"/>
    </row>
    <row r="145" spans="1:24" outlineLevel="1">
      <c r="A145" s="86"/>
      <c r="B145" s="87"/>
      <c r="C145" s="87"/>
      <c r="D145" s="87"/>
      <c r="E145" s="87"/>
      <c r="F145" s="88">
        <v>4702001336</v>
      </c>
      <c r="G145" s="87"/>
      <c r="H145" s="87"/>
      <c r="I145" s="87"/>
      <c r="J145" s="87"/>
      <c r="K145" s="87"/>
      <c r="L145" s="89">
        <f>SUBTOTAL(9,L142:L144)</f>
        <v>20</v>
      </c>
      <c r="M145" s="89">
        <f>SUBTOTAL(9,M142:M144)</f>
        <v>528</v>
      </c>
      <c r="N145" s="89">
        <f>SUBTOTAL(9,N142:N144)</f>
        <v>528</v>
      </c>
      <c r="O145" s="90">
        <f>SUBTOTAL(9,O142:O144)</f>
        <v>0</v>
      </c>
      <c r="P145" s="57"/>
      <c r="Q145" s="57"/>
      <c r="R145" s="57"/>
      <c r="S145" s="57"/>
      <c r="T145" s="57"/>
      <c r="U145" s="57"/>
      <c r="V145" s="57"/>
      <c r="W145" s="57"/>
      <c r="X145" s="57"/>
    </row>
    <row r="146" spans="1:24" outlineLevel="2">
      <c r="A146" s="66" t="s">
        <v>238</v>
      </c>
      <c r="B146" s="67" t="s">
        <v>17</v>
      </c>
      <c r="C146" s="67">
        <v>47001</v>
      </c>
      <c r="D146" s="67" t="s">
        <v>29</v>
      </c>
      <c r="E146" s="67" t="s">
        <v>377</v>
      </c>
      <c r="F146" s="68">
        <v>4702001337</v>
      </c>
      <c r="G146" s="67" t="s">
        <v>407</v>
      </c>
      <c r="H146" s="67" t="s">
        <v>408</v>
      </c>
      <c r="I146" s="67" t="s">
        <v>409</v>
      </c>
      <c r="J146" s="67" t="s">
        <v>410</v>
      </c>
      <c r="K146" s="67" t="s">
        <v>24</v>
      </c>
      <c r="L146" s="69">
        <v>1</v>
      </c>
      <c r="M146" s="69">
        <v>13</v>
      </c>
      <c r="N146" s="69">
        <v>26</v>
      </c>
      <c r="O146" s="70"/>
      <c r="P146" s="57"/>
      <c r="Q146" s="57"/>
      <c r="R146" s="57"/>
      <c r="S146" s="57"/>
      <c r="T146" s="57"/>
      <c r="U146" s="57"/>
      <c r="V146" s="57"/>
      <c r="W146" s="57"/>
      <c r="X146" s="57"/>
    </row>
    <row r="147" spans="1:24" outlineLevel="2">
      <c r="A147" s="66" t="s">
        <v>238</v>
      </c>
      <c r="B147" s="67" t="s">
        <v>17</v>
      </c>
      <c r="C147" s="67">
        <v>47001</v>
      </c>
      <c r="D147" s="67" t="s">
        <v>29</v>
      </c>
      <c r="E147" s="67" t="s">
        <v>377</v>
      </c>
      <c r="F147" s="68">
        <v>4702001337</v>
      </c>
      <c r="G147" s="67" t="s">
        <v>407</v>
      </c>
      <c r="H147" s="67" t="s">
        <v>408</v>
      </c>
      <c r="I147" s="67" t="s">
        <v>409</v>
      </c>
      <c r="J147" s="67" t="s">
        <v>410</v>
      </c>
      <c r="K147" s="67" t="s">
        <v>49</v>
      </c>
      <c r="L147" s="69">
        <v>5</v>
      </c>
      <c r="M147" s="69">
        <v>60</v>
      </c>
      <c r="N147" s="69">
        <v>60</v>
      </c>
      <c r="O147" s="70"/>
      <c r="P147" s="57"/>
      <c r="Q147" s="57"/>
      <c r="R147" s="57"/>
      <c r="S147" s="57"/>
      <c r="T147" s="57"/>
      <c r="U147" s="57"/>
      <c r="V147" s="57"/>
      <c r="W147" s="57"/>
      <c r="X147" s="57"/>
    </row>
    <row r="148" spans="1:24" outlineLevel="1">
      <c r="A148" s="86"/>
      <c r="B148" s="87"/>
      <c r="C148" s="87"/>
      <c r="D148" s="87"/>
      <c r="E148" s="87"/>
      <c r="F148" s="88">
        <v>4702001337</v>
      </c>
      <c r="G148" s="87"/>
      <c r="H148" s="87"/>
      <c r="I148" s="87"/>
      <c r="J148" s="87"/>
      <c r="K148" s="87"/>
      <c r="L148" s="89">
        <f>SUBTOTAL(9,L146:L147)</f>
        <v>6</v>
      </c>
      <c r="M148" s="89">
        <f>SUBTOTAL(9,M146:M147)</f>
        <v>73</v>
      </c>
      <c r="N148" s="89">
        <f>SUBTOTAL(9,N146:N147)</f>
        <v>86</v>
      </c>
      <c r="O148" s="90">
        <f>SUBTOTAL(9,O146:O147)</f>
        <v>0</v>
      </c>
      <c r="P148" s="57"/>
      <c r="Q148" s="57"/>
      <c r="R148" s="57"/>
      <c r="S148" s="57"/>
      <c r="T148" s="57"/>
      <c r="U148" s="57"/>
      <c r="V148" s="57"/>
      <c r="W148" s="57"/>
      <c r="X148" s="57"/>
    </row>
    <row r="149" spans="1:24" outlineLevel="2">
      <c r="A149" s="66" t="s">
        <v>238</v>
      </c>
      <c r="B149" s="67" t="s">
        <v>17</v>
      </c>
      <c r="C149" s="67">
        <v>47001</v>
      </c>
      <c r="D149" s="67" t="s">
        <v>29</v>
      </c>
      <c r="E149" s="67" t="s">
        <v>377</v>
      </c>
      <c r="F149" s="68">
        <v>4702001338</v>
      </c>
      <c r="G149" s="67" t="s">
        <v>411</v>
      </c>
      <c r="H149" s="67" t="s">
        <v>412</v>
      </c>
      <c r="I149" s="67" t="s">
        <v>413</v>
      </c>
      <c r="J149" s="67" t="s">
        <v>414</v>
      </c>
      <c r="K149" s="67" t="s">
        <v>24</v>
      </c>
      <c r="L149" s="69">
        <v>5</v>
      </c>
      <c r="M149" s="69">
        <v>65</v>
      </c>
      <c r="N149" s="69">
        <v>130</v>
      </c>
      <c r="O149" s="70"/>
      <c r="P149" s="57"/>
      <c r="Q149" s="57"/>
      <c r="R149" s="57"/>
      <c r="S149" s="57"/>
      <c r="T149" s="57"/>
      <c r="U149" s="57"/>
      <c r="V149" s="57"/>
      <c r="W149" s="57"/>
      <c r="X149" s="57"/>
    </row>
    <row r="150" spans="1:24" outlineLevel="2">
      <c r="A150" s="66" t="s">
        <v>238</v>
      </c>
      <c r="B150" s="67" t="s">
        <v>17</v>
      </c>
      <c r="C150" s="67">
        <v>47001</v>
      </c>
      <c r="D150" s="67" t="s">
        <v>29</v>
      </c>
      <c r="E150" s="67" t="s">
        <v>377</v>
      </c>
      <c r="F150" s="68">
        <v>4702001338</v>
      </c>
      <c r="G150" s="67" t="s">
        <v>411</v>
      </c>
      <c r="H150" s="67" t="s">
        <v>412</v>
      </c>
      <c r="I150" s="67" t="s">
        <v>413</v>
      </c>
      <c r="J150" s="67" t="s">
        <v>414</v>
      </c>
      <c r="K150" s="67" t="s">
        <v>49</v>
      </c>
      <c r="L150" s="69">
        <v>12</v>
      </c>
      <c r="M150" s="69">
        <v>144</v>
      </c>
      <c r="N150" s="69">
        <v>144</v>
      </c>
      <c r="O150" s="70"/>
      <c r="P150" s="57"/>
      <c r="Q150" s="57"/>
      <c r="R150" s="57"/>
      <c r="S150" s="57"/>
      <c r="T150" s="57"/>
      <c r="U150" s="57"/>
      <c r="V150" s="57"/>
      <c r="W150" s="57"/>
      <c r="X150" s="57"/>
    </row>
    <row r="151" spans="1:24" outlineLevel="2">
      <c r="A151" s="66" t="s">
        <v>238</v>
      </c>
      <c r="B151" s="67" t="s">
        <v>17</v>
      </c>
      <c r="C151" s="67">
        <v>47001</v>
      </c>
      <c r="D151" s="67" t="s">
        <v>29</v>
      </c>
      <c r="E151" s="67" t="s">
        <v>377</v>
      </c>
      <c r="F151" s="68">
        <v>4702001338</v>
      </c>
      <c r="G151" s="67" t="s">
        <v>411</v>
      </c>
      <c r="H151" s="67" t="s">
        <v>412</v>
      </c>
      <c r="I151" s="67" t="s">
        <v>413</v>
      </c>
      <c r="J151" s="67" t="s">
        <v>414</v>
      </c>
      <c r="K151" s="67" t="s">
        <v>122</v>
      </c>
      <c r="L151" s="69">
        <v>1</v>
      </c>
      <c r="M151" s="69">
        <v>13</v>
      </c>
      <c r="N151" s="69">
        <v>26</v>
      </c>
      <c r="O151" s="70"/>
      <c r="P151" s="57"/>
      <c r="Q151" s="57"/>
      <c r="R151" s="57"/>
      <c r="S151" s="57"/>
      <c r="T151" s="57"/>
      <c r="U151" s="57"/>
      <c r="V151" s="57"/>
      <c r="W151" s="57"/>
      <c r="X151" s="57"/>
    </row>
    <row r="152" spans="1:24" outlineLevel="2">
      <c r="A152" s="66" t="s">
        <v>238</v>
      </c>
      <c r="B152" s="67" t="s">
        <v>17</v>
      </c>
      <c r="C152" s="67">
        <v>47001</v>
      </c>
      <c r="D152" s="67" t="s">
        <v>29</v>
      </c>
      <c r="E152" s="67" t="s">
        <v>377</v>
      </c>
      <c r="F152" s="68">
        <v>4702001338</v>
      </c>
      <c r="G152" s="67" t="s">
        <v>411</v>
      </c>
      <c r="H152" s="67" t="s">
        <v>412</v>
      </c>
      <c r="I152" s="67" t="s">
        <v>413</v>
      </c>
      <c r="J152" s="67" t="s">
        <v>414</v>
      </c>
      <c r="K152" s="67" t="s">
        <v>123</v>
      </c>
      <c r="L152" s="69">
        <v>6</v>
      </c>
      <c r="M152" s="69">
        <v>72</v>
      </c>
      <c r="N152" s="69">
        <v>72</v>
      </c>
      <c r="O152" s="70"/>
      <c r="P152" s="57"/>
      <c r="Q152" s="57"/>
      <c r="R152" s="57"/>
      <c r="S152" s="57"/>
      <c r="T152" s="57"/>
      <c r="U152" s="57"/>
      <c r="V152" s="57"/>
      <c r="W152" s="57"/>
      <c r="X152" s="57"/>
    </row>
    <row r="153" spans="1:24" outlineLevel="1">
      <c r="A153" s="86"/>
      <c r="B153" s="87"/>
      <c r="C153" s="87"/>
      <c r="D153" s="87"/>
      <c r="E153" s="87"/>
      <c r="F153" s="88">
        <v>4702001338</v>
      </c>
      <c r="G153" s="87"/>
      <c r="H153" s="87"/>
      <c r="I153" s="87"/>
      <c r="J153" s="87"/>
      <c r="K153" s="87"/>
      <c r="L153" s="89">
        <f>SUBTOTAL(9,L149:L152)</f>
        <v>24</v>
      </c>
      <c r="M153" s="89">
        <f>SUBTOTAL(9,M149:M152)</f>
        <v>294</v>
      </c>
      <c r="N153" s="89">
        <f>SUBTOTAL(9,N149:N152)</f>
        <v>372</v>
      </c>
      <c r="O153" s="90">
        <f>SUBTOTAL(9,O149:O152)</f>
        <v>0</v>
      </c>
      <c r="P153" s="57"/>
      <c r="Q153" s="57"/>
      <c r="R153" s="57"/>
      <c r="S153" s="57"/>
      <c r="T153" s="57"/>
      <c r="U153" s="57"/>
      <c r="V153" s="57"/>
      <c r="W153" s="57"/>
      <c r="X153" s="57"/>
    </row>
    <row r="154" spans="1:24" outlineLevel="2">
      <c r="A154" s="66" t="s">
        <v>238</v>
      </c>
      <c r="B154" s="67" t="s">
        <v>17</v>
      </c>
      <c r="C154" s="67">
        <v>47001</v>
      </c>
      <c r="D154" s="67" t="s">
        <v>29</v>
      </c>
      <c r="E154" s="67" t="s">
        <v>377</v>
      </c>
      <c r="F154" s="68">
        <v>4702001339</v>
      </c>
      <c r="G154" s="67" t="s">
        <v>415</v>
      </c>
      <c r="H154" s="67" t="s">
        <v>416</v>
      </c>
      <c r="I154" s="67" t="s">
        <v>417</v>
      </c>
      <c r="J154" s="67" t="s">
        <v>418</v>
      </c>
      <c r="K154" s="67" t="s">
        <v>24</v>
      </c>
      <c r="L154" s="69">
        <v>5</v>
      </c>
      <c r="M154" s="69">
        <v>65</v>
      </c>
      <c r="N154" s="69">
        <v>130</v>
      </c>
      <c r="O154" s="70"/>
      <c r="P154" s="57"/>
      <c r="Q154" s="57"/>
      <c r="R154" s="57"/>
      <c r="S154" s="57"/>
      <c r="T154" s="57"/>
      <c r="U154" s="57"/>
      <c r="V154" s="57"/>
      <c r="W154" s="57"/>
      <c r="X154" s="57"/>
    </row>
    <row r="155" spans="1:24" outlineLevel="2">
      <c r="A155" s="66" t="s">
        <v>238</v>
      </c>
      <c r="B155" s="67" t="s">
        <v>17</v>
      </c>
      <c r="C155" s="67">
        <v>47001</v>
      </c>
      <c r="D155" s="67" t="s">
        <v>29</v>
      </c>
      <c r="E155" s="67" t="s">
        <v>377</v>
      </c>
      <c r="F155" s="68">
        <v>4702001339</v>
      </c>
      <c r="G155" s="67" t="s">
        <v>415</v>
      </c>
      <c r="H155" s="67" t="s">
        <v>416</v>
      </c>
      <c r="I155" s="67" t="s">
        <v>417</v>
      </c>
      <c r="J155" s="67" t="s">
        <v>418</v>
      </c>
      <c r="K155" s="67" t="s">
        <v>49</v>
      </c>
      <c r="L155" s="69">
        <v>12</v>
      </c>
      <c r="M155" s="69">
        <v>144</v>
      </c>
      <c r="N155" s="69">
        <v>144</v>
      </c>
      <c r="O155" s="70"/>
      <c r="P155" s="57"/>
      <c r="Q155" s="57"/>
      <c r="R155" s="57"/>
      <c r="S155" s="57"/>
      <c r="T155" s="57"/>
      <c r="U155" s="57"/>
      <c r="V155" s="57"/>
      <c r="W155" s="57"/>
      <c r="X155" s="57"/>
    </row>
    <row r="156" spans="1:24" outlineLevel="2">
      <c r="A156" s="66" t="s">
        <v>238</v>
      </c>
      <c r="B156" s="67" t="s">
        <v>17</v>
      </c>
      <c r="C156" s="67">
        <v>47001</v>
      </c>
      <c r="D156" s="67" t="s">
        <v>29</v>
      </c>
      <c r="E156" s="67" t="s">
        <v>377</v>
      </c>
      <c r="F156" s="68">
        <v>4702001339</v>
      </c>
      <c r="G156" s="67" t="s">
        <v>415</v>
      </c>
      <c r="H156" s="67" t="s">
        <v>416</v>
      </c>
      <c r="I156" s="67" t="s">
        <v>417</v>
      </c>
      <c r="J156" s="67" t="s">
        <v>418</v>
      </c>
      <c r="K156" s="67" t="s">
        <v>123</v>
      </c>
      <c r="L156" s="69">
        <v>1</v>
      </c>
      <c r="M156" s="69">
        <v>12</v>
      </c>
      <c r="N156" s="69">
        <v>12</v>
      </c>
      <c r="O156" s="70"/>
      <c r="P156" s="57"/>
      <c r="Q156" s="57"/>
      <c r="R156" s="57"/>
      <c r="S156" s="57"/>
      <c r="T156" s="57"/>
      <c r="U156" s="57"/>
      <c r="V156" s="57"/>
      <c r="W156" s="57"/>
      <c r="X156" s="57"/>
    </row>
    <row r="157" spans="1:24" outlineLevel="1">
      <c r="A157" s="86"/>
      <c r="B157" s="87"/>
      <c r="C157" s="87"/>
      <c r="D157" s="87"/>
      <c r="E157" s="87"/>
      <c r="F157" s="88">
        <v>4702001339</v>
      </c>
      <c r="G157" s="87"/>
      <c r="H157" s="87"/>
      <c r="I157" s="87"/>
      <c r="J157" s="87"/>
      <c r="K157" s="87"/>
      <c r="L157" s="89">
        <f>SUBTOTAL(9,L154:L156)</f>
        <v>18</v>
      </c>
      <c r="M157" s="89">
        <f>SUBTOTAL(9,M154:M156)</f>
        <v>221</v>
      </c>
      <c r="N157" s="89">
        <f>SUBTOTAL(9,N154:N156)</f>
        <v>286</v>
      </c>
      <c r="O157" s="90">
        <f>SUBTOTAL(9,O154:O156)</f>
        <v>0</v>
      </c>
      <c r="P157" s="57"/>
      <c r="Q157" s="57"/>
      <c r="R157" s="57"/>
      <c r="S157" s="57"/>
      <c r="T157" s="57"/>
      <c r="U157" s="57"/>
      <c r="V157" s="57"/>
      <c r="W157" s="57"/>
      <c r="X157" s="57"/>
    </row>
    <row r="158" spans="1:24" outlineLevel="2">
      <c r="A158" s="66" t="s">
        <v>238</v>
      </c>
      <c r="B158" s="67" t="s">
        <v>17</v>
      </c>
      <c r="C158" s="67">
        <v>47001</v>
      </c>
      <c r="D158" s="67" t="s">
        <v>29</v>
      </c>
      <c r="E158" s="67" t="s">
        <v>377</v>
      </c>
      <c r="F158" s="68">
        <v>4702001340</v>
      </c>
      <c r="G158" s="67" t="s">
        <v>419</v>
      </c>
      <c r="H158" s="67" t="s">
        <v>420</v>
      </c>
      <c r="I158" s="67" t="s">
        <v>421</v>
      </c>
      <c r="J158" s="67" t="s">
        <v>422</v>
      </c>
      <c r="K158" s="67" t="s">
        <v>24</v>
      </c>
      <c r="L158" s="69">
        <v>4</v>
      </c>
      <c r="M158" s="69">
        <v>52</v>
      </c>
      <c r="N158" s="69">
        <v>104</v>
      </c>
      <c r="O158" s="70"/>
      <c r="P158" s="57"/>
      <c r="Q158" s="57"/>
      <c r="R158" s="57"/>
      <c r="S158" s="57"/>
      <c r="T158" s="57"/>
      <c r="U158" s="57"/>
      <c r="V158" s="57"/>
      <c r="W158" s="57"/>
      <c r="X158" s="57"/>
    </row>
    <row r="159" spans="1:24" outlineLevel="2">
      <c r="A159" s="66" t="s">
        <v>238</v>
      </c>
      <c r="B159" s="67" t="s">
        <v>17</v>
      </c>
      <c r="C159" s="67">
        <v>47001</v>
      </c>
      <c r="D159" s="67" t="s">
        <v>29</v>
      </c>
      <c r="E159" s="67" t="s">
        <v>377</v>
      </c>
      <c r="F159" s="68">
        <v>4702001340</v>
      </c>
      <c r="G159" s="67" t="s">
        <v>419</v>
      </c>
      <c r="H159" s="67" t="s">
        <v>420</v>
      </c>
      <c r="I159" s="67" t="s">
        <v>421</v>
      </c>
      <c r="J159" s="67" t="s">
        <v>422</v>
      </c>
      <c r="K159" s="67" t="s">
        <v>49</v>
      </c>
      <c r="L159" s="69">
        <v>8</v>
      </c>
      <c r="M159" s="69">
        <v>96</v>
      </c>
      <c r="N159" s="69">
        <v>96</v>
      </c>
      <c r="O159" s="70"/>
      <c r="P159" s="57"/>
      <c r="Q159" s="57"/>
      <c r="R159" s="57"/>
      <c r="S159" s="57"/>
      <c r="T159" s="57"/>
      <c r="U159" s="57"/>
      <c r="V159" s="57"/>
      <c r="W159" s="57"/>
      <c r="X159" s="57"/>
    </row>
    <row r="160" spans="1:24" outlineLevel="1">
      <c r="A160" s="86"/>
      <c r="B160" s="87"/>
      <c r="C160" s="87"/>
      <c r="D160" s="87"/>
      <c r="E160" s="87"/>
      <c r="F160" s="88">
        <v>4702001340</v>
      </c>
      <c r="G160" s="87"/>
      <c r="H160" s="87"/>
      <c r="I160" s="87"/>
      <c r="J160" s="87"/>
      <c r="K160" s="87"/>
      <c r="L160" s="89">
        <f>SUBTOTAL(9,L158:L159)</f>
        <v>12</v>
      </c>
      <c r="M160" s="89">
        <f>SUBTOTAL(9,M158:M159)</f>
        <v>148</v>
      </c>
      <c r="N160" s="89">
        <f>SUBTOTAL(9,N158:N159)</f>
        <v>200</v>
      </c>
      <c r="O160" s="90">
        <f>SUBTOTAL(9,O158:O159)</f>
        <v>0</v>
      </c>
      <c r="P160" s="57"/>
      <c r="Q160" s="57"/>
      <c r="R160" s="57"/>
      <c r="S160" s="57"/>
      <c r="T160" s="57"/>
      <c r="U160" s="57"/>
      <c r="V160" s="57"/>
      <c r="W160" s="57"/>
      <c r="X160" s="57"/>
    </row>
    <row r="161" spans="1:24" outlineLevel="2">
      <c r="A161" s="66" t="s">
        <v>238</v>
      </c>
      <c r="B161" s="67" t="s">
        <v>17</v>
      </c>
      <c r="C161" s="67">
        <v>47001</v>
      </c>
      <c r="D161" s="67" t="s">
        <v>29</v>
      </c>
      <c r="E161" s="67" t="s">
        <v>377</v>
      </c>
      <c r="F161" s="68">
        <v>4702001341</v>
      </c>
      <c r="G161" s="67" t="s">
        <v>423</v>
      </c>
      <c r="H161" s="67" t="s">
        <v>424</v>
      </c>
      <c r="I161" s="67" t="s">
        <v>425</v>
      </c>
      <c r="J161" s="67" t="s">
        <v>426</v>
      </c>
      <c r="K161" s="67" t="s">
        <v>24</v>
      </c>
      <c r="L161" s="69">
        <v>2</v>
      </c>
      <c r="M161" s="69">
        <v>26</v>
      </c>
      <c r="N161" s="69">
        <v>52</v>
      </c>
      <c r="O161" s="70"/>
      <c r="P161" s="57"/>
      <c r="Q161" s="57"/>
      <c r="R161" s="57"/>
      <c r="S161" s="57"/>
      <c r="T161" s="57"/>
      <c r="U161" s="57"/>
      <c r="V161" s="57"/>
      <c r="W161" s="57"/>
      <c r="X161" s="57"/>
    </row>
    <row r="162" spans="1:24" outlineLevel="2">
      <c r="A162" s="66" t="s">
        <v>238</v>
      </c>
      <c r="B162" s="67" t="s">
        <v>17</v>
      </c>
      <c r="C162" s="67">
        <v>47001</v>
      </c>
      <c r="D162" s="67" t="s">
        <v>29</v>
      </c>
      <c r="E162" s="67" t="s">
        <v>377</v>
      </c>
      <c r="F162" s="68">
        <v>4702001341</v>
      </c>
      <c r="G162" s="67" t="s">
        <v>423</v>
      </c>
      <c r="H162" s="67" t="s">
        <v>424</v>
      </c>
      <c r="I162" s="67" t="s">
        <v>425</v>
      </c>
      <c r="J162" s="67" t="s">
        <v>426</v>
      </c>
      <c r="K162" s="67" t="s">
        <v>49</v>
      </c>
      <c r="L162" s="69">
        <v>5</v>
      </c>
      <c r="M162" s="69">
        <v>60</v>
      </c>
      <c r="N162" s="69">
        <v>60</v>
      </c>
      <c r="O162" s="70"/>
      <c r="P162" s="57"/>
      <c r="Q162" s="57"/>
      <c r="R162" s="57"/>
      <c r="S162" s="57"/>
      <c r="T162" s="57"/>
      <c r="U162" s="57"/>
      <c r="V162" s="57"/>
      <c r="W162" s="57"/>
      <c r="X162" s="57"/>
    </row>
    <row r="163" spans="1:24" outlineLevel="2">
      <c r="A163" s="66" t="s">
        <v>238</v>
      </c>
      <c r="B163" s="67" t="s">
        <v>17</v>
      </c>
      <c r="C163" s="67">
        <v>47001</v>
      </c>
      <c r="D163" s="67" t="s">
        <v>29</v>
      </c>
      <c r="E163" s="67" t="s">
        <v>377</v>
      </c>
      <c r="F163" s="68">
        <v>4702001341</v>
      </c>
      <c r="G163" s="67" t="s">
        <v>423</v>
      </c>
      <c r="H163" s="67" t="s">
        <v>424</v>
      </c>
      <c r="I163" s="67" t="s">
        <v>425</v>
      </c>
      <c r="J163" s="67" t="s">
        <v>426</v>
      </c>
      <c r="K163" s="67" t="s">
        <v>122</v>
      </c>
      <c r="L163" s="69">
        <v>2</v>
      </c>
      <c r="M163" s="69">
        <v>26</v>
      </c>
      <c r="N163" s="69">
        <v>52</v>
      </c>
      <c r="O163" s="70"/>
      <c r="P163" s="57"/>
      <c r="Q163" s="57"/>
      <c r="R163" s="57"/>
      <c r="S163" s="57"/>
      <c r="T163" s="57"/>
      <c r="U163" s="57"/>
      <c r="V163" s="57"/>
      <c r="W163" s="57"/>
      <c r="X163" s="57"/>
    </row>
    <row r="164" spans="1:24" outlineLevel="2">
      <c r="A164" s="66" t="s">
        <v>238</v>
      </c>
      <c r="B164" s="67" t="s">
        <v>17</v>
      </c>
      <c r="C164" s="67">
        <v>47001</v>
      </c>
      <c r="D164" s="67" t="s">
        <v>29</v>
      </c>
      <c r="E164" s="67" t="s">
        <v>377</v>
      </c>
      <c r="F164" s="68">
        <v>4702001341</v>
      </c>
      <c r="G164" s="67" t="s">
        <v>423</v>
      </c>
      <c r="H164" s="67" t="s">
        <v>424</v>
      </c>
      <c r="I164" s="67" t="s">
        <v>425</v>
      </c>
      <c r="J164" s="67" t="s">
        <v>426</v>
      </c>
      <c r="K164" s="67" t="s">
        <v>123</v>
      </c>
      <c r="L164" s="69">
        <v>7</v>
      </c>
      <c r="M164" s="69">
        <v>84</v>
      </c>
      <c r="N164" s="69">
        <v>84</v>
      </c>
      <c r="O164" s="70"/>
      <c r="P164" s="57"/>
      <c r="Q164" s="57"/>
      <c r="R164" s="57"/>
      <c r="S164" s="57"/>
      <c r="T164" s="57"/>
      <c r="U164" s="57"/>
      <c r="V164" s="57"/>
      <c r="W164" s="57"/>
      <c r="X164" s="57"/>
    </row>
    <row r="165" spans="1:24" outlineLevel="1">
      <c r="A165" s="86"/>
      <c r="B165" s="87"/>
      <c r="C165" s="87"/>
      <c r="D165" s="87"/>
      <c r="E165" s="87"/>
      <c r="F165" s="88">
        <v>4702001341</v>
      </c>
      <c r="G165" s="87"/>
      <c r="H165" s="87"/>
      <c r="I165" s="87"/>
      <c r="J165" s="87"/>
      <c r="K165" s="87"/>
      <c r="L165" s="89">
        <f>SUBTOTAL(9,L161:L164)</f>
        <v>16</v>
      </c>
      <c r="M165" s="89">
        <f>SUBTOTAL(9,M161:M164)</f>
        <v>196</v>
      </c>
      <c r="N165" s="89">
        <f>SUBTOTAL(9,N161:N164)</f>
        <v>248</v>
      </c>
      <c r="O165" s="90">
        <f>SUBTOTAL(9,O161:O164)</f>
        <v>0</v>
      </c>
      <c r="P165" s="57"/>
      <c r="Q165" s="57"/>
      <c r="R165" s="57"/>
      <c r="S165" s="57"/>
      <c r="T165" s="57"/>
      <c r="U165" s="57"/>
      <c r="V165" s="57"/>
      <c r="W165" s="57"/>
      <c r="X165" s="57"/>
    </row>
    <row r="166" spans="1:24" outlineLevel="2">
      <c r="A166" s="66" t="s">
        <v>238</v>
      </c>
      <c r="B166" s="67" t="s">
        <v>17</v>
      </c>
      <c r="C166" s="67">
        <v>47001</v>
      </c>
      <c r="D166" s="67" t="s">
        <v>29</v>
      </c>
      <c r="E166" s="67" t="s">
        <v>377</v>
      </c>
      <c r="F166" s="68">
        <v>4702001342</v>
      </c>
      <c r="G166" s="67" t="s">
        <v>427</v>
      </c>
      <c r="H166" s="67" t="s">
        <v>428</v>
      </c>
      <c r="I166" s="67" t="s">
        <v>429</v>
      </c>
      <c r="J166" s="67" t="s">
        <v>430</v>
      </c>
      <c r="K166" s="67" t="s">
        <v>24</v>
      </c>
      <c r="L166" s="69">
        <v>4</v>
      </c>
      <c r="M166" s="69">
        <v>52</v>
      </c>
      <c r="N166" s="69">
        <v>104</v>
      </c>
      <c r="O166" s="70"/>
      <c r="P166" s="57"/>
      <c r="Q166" s="57"/>
      <c r="R166" s="57"/>
      <c r="S166" s="57"/>
      <c r="T166" s="57"/>
      <c r="U166" s="57"/>
      <c r="V166" s="57"/>
      <c r="W166" s="57"/>
      <c r="X166" s="57"/>
    </row>
    <row r="167" spans="1:24" outlineLevel="2">
      <c r="A167" s="66" t="s">
        <v>238</v>
      </c>
      <c r="B167" s="67" t="s">
        <v>17</v>
      </c>
      <c r="C167" s="67">
        <v>47001</v>
      </c>
      <c r="D167" s="67" t="s">
        <v>29</v>
      </c>
      <c r="E167" s="67" t="s">
        <v>377</v>
      </c>
      <c r="F167" s="68">
        <v>4702001342</v>
      </c>
      <c r="G167" s="67" t="s">
        <v>427</v>
      </c>
      <c r="H167" s="67" t="s">
        <v>428</v>
      </c>
      <c r="I167" s="67" t="s">
        <v>429</v>
      </c>
      <c r="J167" s="67" t="s">
        <v>430</v>
      </c>
      <c r="K167" s="67" t="s">
        <v>49</v>
      </c>
      <c r="L167" s="69">
        <v>7</v>
      </c>
      <c r="M167" s="69">
        <v>84</v>
      </c>
      <c r="N167" s="69">
        <v>84</v>
      </c>
      <c r="O167" s="70"/>
      <c r="P167" s="57"/>
      <c r="Q167" s="57"/>
      <c r="R167" s="57"/>
      <c r="S167" s="57"/>
      <c r="T167" s="57"/>
      <c r="U167" s="57"/>
      <c r="V167" s="57"/>
      <c r="W167" s="57"/>
      <c r="X167" s="57"/>
    </row>
    <row r="168" spans="1:24" outlineLevel="2">
      <c r="A168" s="66" t="s">
        <v>238</v>
      </c>
      <c r="B168" s="67" t="s">
        <v>17</v>
      </c>
      <c r="C168" s="67">
        <v>47001</v>
      </c>
      <c r="D168" s="67" t="s">
        <v>29</v>
      </c>
      <c r="E168" s="67" t="s">
        <v>377</v>
      </c>
      <c r="F168" s="68">
        <v>4702001342</v>
      </c>
      <c r="G168" s="67" t="s">
        <v>427</v>
      </c>
      <c r="H168" s="67" t="s">
        <v>428</v>
      </c>
      <c r="I168" s="67" t="s">
        <v>429</v>
      </c>
      <c r="J168" s="67" t="s">
        <v>430</v>
      </c>
      <c r="K168" s="67" t="s">
        <v>122</v>
      </c>
      <c r="L168" s="69">
        <v>2</v>
      </c>
      <c r="M168" s="69">
        <v>26</v>
      </c>
      <c r="N168" s="69">
        <v>52</v>
      </c>
      <c r="O168" s="70"/>
      <c r="P168" s="57"/>
      <c r="Q168" s="57"/>
      <c r="R168" s="57"/>
      <c r="S168" s="57"/>
      <c r="T168" s="57"/>
      <c r="U168" s="57"/>
      <c r="V168" s="57"/>
      <c r="W168" s="57"/>
      <c r="X168" s="57"/>
    </row>
    <row r="169" spans="1:24" outlineLevel="2">
      <c r="A169" s="66" t="s">
        <v>238</v>
      </c>
      <c r="B169" s="67" t="s">
        <v>17</v>
      </c>
      <c r="C169" s="67">
        <v>47001</v>
      </c>
      <c r="D169" s="67" t="s">
        <v>29</v>
      </c>
      <c r="E169" s="67" t="s">
        <v>377</v>
      </c>
      <c r="F169" s="68">
        <v>4702001342</v>
      </c>
      <c r="G169" s="67" t="s">
        <v>427</v>
      </c>
      <c r="H169" s="67" t="s">
        <v>428</v>
      </c>
      <c r="I169" s="67" t="s">
        <v>429</v>
      </c>
      <c r="J169" s="67" t="s">
        <v>430</v>
      </c>
      <c r="K169" s="67" t="s">
        <v>123</v>
      </c>
      <c r="L169" s="69">
        <v>1</v>
      </c>
      <c r="M169" s="69">
        <v>12</v>
      </c>
      <c r="N169" s="69">
        <v>12</v>
      </c>
      <c r="O169" s="70"/>
      <c r="P169" s="57"/>
      <c r="Q169" s="57"/>
      <c r="R169" s="57"/>
      <c r="S169" s="57"/>
      <c r="T169" s="57"/>
      <c r="U169" s="57"/>
      <c r="V169" s="57"/>
      <c r="W169" s="57"/>
      <c r="X169" s="57"/>
    </row>
    <row r="170" spans="1:24" outlineLevel="1">
      <c r="A170" s="86"/>
      <c r="B170" s="87"/>
      <c r="C170" s="87"/>
      <c r="D170" s="87"/>
      <c r="E170" s="87"/>
      <c r="F170" s="88">
        <v>4702001342</v>
      </c>
      <c r="G170" s="87"/>
      <c r="H170" s="87"/>
      <c r="I170" s="87"/>
      <c r="J170" s="87"/>
      <c r="K170" s="87"/>
      <c r="L170" s="89">
        <f>SUBTOTAL(9,L166:L169)</f>
        <v>14</v>
      </c>
      <c r="M170" s="89">
        <f>SUBTOTAL(9,M166:M169)</f>
        <v>174</v>
      </c>
      <c r="N170" s="89">
        <f>SUBTOTAL(9,N166:N169)</f>
        <v>252</v>
      </c>
      <c r="O170" s="90">
        <f>SUBTOTAL(9,O166:O169)</f>
        <v>0</v>
      </c>
      <c r="P170" s="57"/>
      <c r="Q170" s="57"/>
      <c r="R170" s="57"/>
      <c r="S170" s="57"/>
      <c r="T170" s="57"/>
      <c r="U170" s="57"/>
      <c r="V170" s="57"/>
      <c r="W170" s="57"/>
      <c r="X170" s="57"/>
    </row>
    <row r="171" spans="1:24" outlineLevel="2">
      <c r="A171" s="66" t="s">
        <v>238</v>
      </c>
      <c r="B171" s="67" t="s">
        <v>17</v>
      </c>
      <c r="C171" s="67">
        <v>47001</v>
      </c>
      <c r="D171" s="67" t="s">
        <v>29</v>
      </c>
      <c r="E171" s="67" t="s">
        <v>377</v>
      </c>
      <c r="F171" s="68">
        <v>4702001343</v>
      </c>
      <c r="G171" s="67" t="s">
        <v>431</v>
      </c>
      <c r="H171" s="67" t="s">
        <v>432</v>
      </c>
      <c r="I171" s="67" t="s">
        <v>433</v>
      </c>
      <c r="J171" s="67" t="s">
        <v>434</v>
      </c>
      <c r="K171" s="67" t="s">
        <v>24</v>
      </c>
      <c r="L171" s="69">
        <v>2</v>
      </c>
      <c r="M171" s="69">
        <v>26</v>
      </c>
      <c r="N171" s="69">
        <v>52</v>
      </c>
      <c r="O171" s="70"/>
      <c r="P171" s="57"/>
      <c r="Q171" s="57"/>
      <c r="R171" s="57"/>
      <c r="S171" s="57"/>
      <c r="T171" s="57"/>
      <c r="U171" s="57"/>
      <c r="V171" s="57"/>
      <c r="W171" s="57"/>
      <c r="X171" s="57"/>
    </row>
    <row r="172" spans="1:24" outlineLevel="2">
      <c r="A172" s="66" t="s">
        <v>238</v>
      </c>
      <c r="B172" s="67" t="s">
        <v>17</v>
      </c>
      <c r="C172" s="67">
        <v>47001</v>
      </c>
      <c r="D172" s="67" t="s">
        <v>29</v>
      </c>
      <c r="E172" s="67" t="s">
        <v>377</v>
      </c>
      <c r="F172" s="68">
        <v>4702001343</v>
      </c>
      <c r="G172" s="67" t="s">
        <v>431</v>
      </c>
      <c r="H172" s="67" t="s">
        <v>432</v>
      </c>
      <c r="I172" s="67" t="s">
        <v>433</v>
      </c>
      <c r="J172" s="67" t="s">
        <v>434</v>
      </c>
      <c r="K172" s="67" t="s">
        <v>49</v>
      </c>
      <c r="L172" s="69">
        <v>5</v>
      </c>
      <c r="M172" s="69">
        <v>60</v>
      </c>
      <c r="N172" s="69">
        <v>60</v>
      </c>
      <c r="O172" s="70"/>
      <c r="P172" s="57"/>
      <c r="Q172" s="57"/>
      <c r="R172" s="57"/>
      <c r="S172" s="57"/>
      <c r="T172" s="57"/>
      <c r="U172" s="57"/>
      <c r="V172" s="57"/>
      <c r="W172" s="57"/>
      <c r="X172" s="57"/>
    </row>
    <row r="173" spans="1:24" outlineLevel="2">
      <c r="A173" s="66" t="s">
        <v>238</v>
      </c>
      <c r="B173" s="67" t="s">
        <v>17</v>
      </c>
      <c r="C173" s="67">
        <v>47001</v>
      </c>
      <c r="D173" s="67" t="s">
        <v>29</v>
      </c>
      <c r="E173" s="67" t="s">
        <v>377</v>
      </c>
      <c r="F173" s="68">
        <v>4702001343</v>
      </c>
      <c r="G173" s="67" t="s">
        <v>431</v>
      </c>
      <c r="H173" s="67" t="s">
        <v>432</v>
      </c>
      <c r="I173" s="67" t="s">
        <v>433</v>
      </c>
      <c r="J173" s="67" t="s">
        <v>434</v>
      </c>
      <c r="K173" s="67" t="s">
        <v>122</v>
      </c>
      <c r="L173" s="69">
        <v>2</v>
      </c>
      <c r="M173" s="69">
        <v>26</v>
      </c>
      <c r="N173" s="69">
        <v>52</v>
      </c>
      <c r="O173" s="70"/>
      <c r="P173" s="57"/>
      <c r="Q173" s="57"/>
      <c r="R173" s="57"/>
      <c r="S173" s="57"/>
      <c r="T173" s="57"/>
      <c r="U173" s="57"/>
      <c r="V173" s="57"/>
      <c r="W173" s="57"/>
      <c r="X173" s="57"/>
    </row>
    <row r="174" spans="1:24" outlineLevel="2">
      <c r="A174" s="66" t="s">
        <v>238</v>
      </c>
      <c r="B174" s="67" t="s">
        <v>17</v>
      </c>
      <c r="C174" s="67">
        <v>47001</v>
      </c>
      <c r="D174" s="67" t="s">
        <v>29</v>
      </c>
      <c r="E174" s="67" t="s">
        <v>377</v>
      </c>
      <c r="F174" s="68">
        <v>4702001343</v>
      </c>
      <c r="G174" s="67" t="s">
        <v>431</v>
      </c>
      <c r="H174" s="67" t="s">
        <v>432</v>
      </c>
      <c r="I174" s="67" t="s">
        <v>433</v>
      </c>
      <c r="J174" s="67" t="s">
        <v>434</v>
      </c>
      <c r="K174" s="67" t="s">
        <v>123</v>
      </c>
      <c r="L174" s="69">
        <v>4</v>
      </c>
      <c r="M174" s="69">
        <v>48</v>
      </c>
      <c r="N174" s="69">
        <v>48</v>
      </c>
      <c r="O174" s="70"/>
      <c r="P174" s="57"/>
      <c r="Q174" s="57"/>
      <c r="R174" s="57"/>
      <c r="S174" s="57"/>
      <c r="T174" s="57"/>
      <c r="U174" s="57"/>
      <c r="V174" s="57"/>
      <c r="W174" s="57"/>
      <c r="X174" s="57"/>
    </row>
    <row r="175" spans="1:24" outlineLevel="1">
      <c r="A175" s="86"/>
      <c r="B175" s="87"/>
      <c r="C175" s="87"/>
      <c r="D175" s="87"/>
      <c r="E175" s="87"/>
      <c r="F175" s="88">
        <v>4702001343</v>
      </c>
      <c r="G175" s="87"/>
      <c r="H175" s="87"/>
      <c r="I175" s="87"/>
      <c r="J175" s="87"/>
      <c r="K175" s="87"/>
      <c r="L175" s="89">
        <f>SUBTOTAL(9,L171:L174)</f>
        <v>13</v>
      </c>
      <c r="M175" s="89">
        <f>SUBTOTAL(9,M171:M174)</f>
        <v>160</v>
      </c>
      <c r="N175" s="89">
        <f>SUBTOTAL(9,N171:N174)</f>
        <v>212</v>
      </c>
      <c r="O175" s="90">
        <f>SUBTOTAL(9,O171:O174)</f>
        <v>0</v>
      </c>
      <c r="P175" s="57"/>
      <c r="Q175" s="57"/>
      <c r="R175" s="57"/>
      <c r="S175" s="57"/>
      <c r="T175" s="57"/>
      <c r="U175" s="57"/>
      <c r="V175" s="57"/>
      <c r="W175" s="57"/>
      <c r="X175" s="57"/>
    </row>
    <row r="176" spans="1:24" outlineLevel="2">
      <c r="A176" s="66" t="s">
        <v>238</v>
      </c>
      <c r="B176" s="67" t="s">
        <v>17</v>
      </c>
      <c r="C176" s="67">
        <v>47001</v>
      </c>
      <c r="D176" s="67" t="s">
        <v>29</v>
      </c>
      <c r="E176" s="67" t="s">
        <v>377</v>
      </c>
      <c r="F176" s="68">
        <v>4702001344</v>
      </c>
      <c r="G176" s="67" t="s">
        <v>435</v>
      </c>
      <c r="H176" s="67" t="s">
        <v>436</v>
      </c>
      <c r="I176" s="67" t="s">
        <v>437</v>
      </c>
      <c r="J176" s="67" t="s">
        <v>438</v>
      </c>
      <c r="K176" s="67" t="s">
        <v>24</v>
      </c>
      <c r="L176" s="69">
        <v>2</v>
      </c>
      <c r="M176" s="69">
        <v>26</v>
      </c>
      <c r="N176" s="69">
        <v>52</v>
      </c>
      <c r="O176" s="70"/>
      <c r="P176" s="57"/>
      <c r="Q176" s="57"/>
      <c r="R176" s="57"/>
      <c r="S176" s="57"/>
      <c r="T176" s="57"/>
      <c r="U176" s="57"/>
      <c r="V176" s="57"/>
      <c r="W176" s="57"/>
      <c r="X176" s="57"/>
    </row>
    <row r="177" spans="1:24" outlineLevel="2">
      <c r="A177" s="66" t="s">
        <v>238</v>
      </c>
      <c r="B177" s="67" t="s">
        <v>17</v>
      </c>
      <c r="C177" s="67">
        <v>47001</v>
      </c>
      <c r="D177" s="67" t="s">
        <v>29</v>
      </c>
      <c r="E177" s="67" t="s">
        <v>377</v>
      </c>
      <c r="F177" s="68">
        <v>4702001344</v>
      </c>
      <c r="G177" s="67" t="s">
        <v>435</v>
      </c>
      <c r="H177" s="67" t="s">
        <v>436</v>
      </c>
      <c r="I177" s="67" t="s">
        <v>437</v>
      </c>
      <c r="J177" s="67" t="s">
        <v>438</v>
      </c>
      <c r="K177" s="67" t="s">
        <v>49</v>
      </c>
      <c r="L177" s="69">
        <v>4</v>
      </c>
      <c r="M177" s="69">
        <v>48</v>
      </c>
      <c r="N177" s="69">
        <v>48</v>
      </c>
      <c r="O177" s="70"/>
      <c r="P177" s="57"/>
      <c r="Q177" s="57"/>
      <c r="R177" s="57"/>
      <c r="S177" s="57"/>
      <c r="T177" s="57"/>
      <c r="U177" s="57"/>
      <c r="V177" s="57"/>
      <c r="W177" s="57"/>
      <c r="X177" s="57"/>
    </row>
    <row r="178" spans="1:24" outlineLevel="1">
      <c r="A178" s="86"/>
      <c r="B178" s="87"/>
      <c r="C178" s="87"/>
      <c r="D178" s="87"/>
      <c r="E178" s="87"/>
      <c r="F178" s="88">
        <v>4702001344</v>
      </c>
      <c r="G178" s="87"/>
      <c r="H178" s="87"/>
      <c r="I178" s="87"/>
      <c r="J178" s="87"/>
      <c r="K178" s="87"/>
      <c r="L178" s="89">
        <f>SUBTOTAL(9,L176:L177)</f>
        <v>6</v>
      </c>
      <c r="M178" s="89">
        <f>SUBTOTAL(9,M176:M177)</f>
        <v>74</v>
      </c>
      <c r="N178" s="89">
        <f>SUBTOTAL(9,N176:N177)</f>
        <v>100</v>
      </c>
      <c r="O178" s="90">
        <f>SUBTOTAL(9,O176:O177)</f>
        <v>0</v>
      </c>
      <c r="P178" s="57"/>
      <c r="Q178" s="57"/>
      <c r="R178" s="57"/>
      <c r="S178" s="57"/>
      <c r="T178" s="57"/>
      <c r="U178" s="57"/>
      <c r="V178" s="57"/>
      <c r="W178" s="57"/>
      <c r="X178" s="57"/>
    </row>
    <row r="179" spans="1:24" outlineLevel="2">
      <c r="A179" s="66" t="s">
        <v>238</v>
      </c>
      <c r="B179" s="67" t="s">
        <v>17</v>
      </c>
      <c r="C179" s="67">
        <v>47001</v>
      </c>
      <c r="D179" s="67" t="s">
        <v>29</v>
      </c>
      <c r="E179" s="67" t="s">
        <v>377</v>
      </c>
      <c r="F179" s="68">
        <v>4702001346</v>
      </c>
      <c r="G179" s="67" t="s">
        <v>439</v>
      </c>
      <c r="H179" s="67" t="s">
        <v>440</v>
      </c>
      <c r="I179" s="67" t="s">
        <v>441</v>
      </c>
      <c r="J179" s="67" t="s">
        <v>442</v>
      </c>
      <c r="K179" s="67" t="s">
        <v>24</v>
      </c>
      <c r="L179" s="69">
        <v>3</v>
      </c>
      <c r="M179" s="69">
        <v>39</v>
      </c>
      <c r="N179" s="69">
        <v>78</v>
      </c>
      <c r="O179" s="70"/>
      <c r="P179" s="57"/>
      <c r="Q179" s="57"/>
      <c r="R179" s="57"/>
      <c r="S179" s="57"/>
      <c r="T179" s="57"/>
      <c r="U179" s="57"/>
      <c r="V179" s="57"/>
      <c r="W179" s="57"/>
      <c r="X179" s="57"/>
    </row>
    <row r="180" spans="1:24" outlineLevel="2">
      <c r="A180" s="66" t="s">
        <v>238</v>
      </c>
      <c r="B180" s="67" t="s">
        <v>17</v>
      </c>
      <c r="C180" s="67">
        <v>47001</v>
      </c>
      <c r="D180" s="67" t="s">
        <v>29</v>
      </c>
      <c r="E180" s="67" t="s">
        <v>377</v>
      </c>
      <c r="F180" s="68">
        <v>4702001346</v>
      </c>
      <c r="G180" s="67" t="s">
        <v>439</v>
      </c>
      <c r="H180" s="67" t="s">
        <v>440</v>
      </c>
      <c r="I180" s="67" t="s">
        <v>441</v>
      </c>
      <c r="J180" s="67" t="s">
        <v>442</v>
      </c>
      <c r="K180" s="67" t="s">
        <v>49</v>
      </c>
      <c r="L180" s="69">
        <v>11</v>
      </c>
      <c r="M180" s="69">
        <v>132</v>
      </c>
      <c r="N180" s="69">
        <v>132</v>
      </c>
      <c r="O180" s="70"/>
      <c r="P180" s="57"/>
      <c r="Q180" s="57"/>
      <c r="R180" s="57"/>
      <c r="S180" s="57"/>
      <c r="T180" s="57"/>
      <c r="U180" s="57"/>
      <c r="V180" s="57"/>
      <c r="W180" s="57"/>
      <c r="X180" s="57"/>
    </row>
    <row r="181" spans="1:24" outlineLevel="2">
      <c r="A181" s="66" t="s">
        <v>238</v>
      </c>
      <c r="B181" s="67" t="s">
        <v>17</v>
      </c>
      <c r="C181" s="67">
        <v>47001</v>
      </c>
      <c r="D181" s="67" t="s">
        <v>29</v>
      </c>
      <c r="E181" s="67" t="s">
        <v>377</v>
      </c>
      <c r="F181" s="68">
        <v>4702001346</v>
      </c>
      <c r="G181" s="67" t="s">
        <v>439</v>
      </c>
      <c r="H181" s="67" t="s">
        <v>440</v>
      </c>
      <c r="I181" s="67" t="s">
        <v>441</v>
      </c>
      <c r="J181" s="67" t="s">
        <v>442</v>
      </c>
      <c r="K181" s="67" t="s">
        <v>123</v>
      </c>
      <c r="L181" s="69">
        <v>1</v>
      </c>
      <c r="M181" s="69">
        <v>12</v>
      </c>
      <c r="N181" s="69">
        <v>12</v>
      </c>
      <c r="O181" s="70"/>
      <c r="P181" s="57"/>
      <c r="Q181" s="57"/>
      <c r="R181" s="57"/>
      <c r="S181" s="57"/>
      <c r="T181" s="57"/>
      <c r="U181" s="57"/>
      <c r="V181" s="57"/>
      <c r="W181" s="57"/>
      <c r="X181" s="57"/>
    </row>
    <row r="182" spans="1:24" outlineLevel="1">
      <c r="A182" s="86"/>
      <c r="B182" s="87"/>
      <c r="C182" s="87"/>
      <c r="D182" s="87"/>
      <c r="E182" s="87"/>
      <c r="F182" s="88">
        <v>4702001346</v>
      </c>
      <c r="G182" s="87"/>
      <c r="H182" s="87"/>
      <c r="I182" s="87"/>
      <c r="J182" s="87"/>
      <c r="K182" s="87"/>
      <c r="L182" s="89">
        <f>SUBTOTAL(9,L179:L181)</f>
        <v>15</v>
      </c>
      <c r="M182" s="89">
        <f>SUBTOTAL(9,M179:M181)</f>
        <v>183</v>
      </c>
      <c r="N182" s="89">
        <f>SUBTOTAL(9,N179:N181)</f>
        <v>222</v>
      </c>
      <c r="O182" s="90">
        <f>SUBTOTAL(9,O179:O181)</f>
        <v>0</v>
      </c>
      <c r="P182" s="57"/>
      <c r="Q182" s="57"/>
      <c r="R182" s="57"/>
      <c r="S182" s="57"/>
      <c r="T182" s="57"/>
      <c r="U182" s="57"/>
      <c r="V182" s="57"/>
      <c r="W182" s="57"/>
      <c r="X182" s="57"/>
    </row>
    <row r="183" spans="1:24" outlineLevel="2">
      <c r="A183" s="66" t="s">
        <v>238</v>
      </c>
      <c r="B183" s="67" t="s">
        <v>17</v>
      </c>
      <c r="C183" s="67">
        <v>47001</v>
      </c>
      <c r="D183" s="67" t="s">
        <v>29</v>
      </c>
      <c r="E183" s="67" t="s">
        <v>377</v>
      </c>
      <c r="F183" s="68">
        <v>4702001347</v>
      </c>
      <c r="G183" s="67" t="s">
        <v>443</v>
      </c>
      <c r="H183" s="67" t="s">
        <v>444</v>
      </c>
      <c r="I183" s="67" t="s">
        <v>445</v>
      </c>
      <c r="J183" s="67" t="s">
        <v>446</v>
      </c>
      <c r="K183" s="67" t="s">
        <v>24</v>
      </c>
      <c r="L183" s="69">
        <v>3</v>
      </c>
      <c r="M183" s="69">
        <v>39</v>
      </c>
      <c r="N183" s="69">
        <v>78</v>
      </c>
      <c r="O183" s="70"/>
      <c r="P183" s="57"/>
      <c r="Q183" s="57"/>
      <c r="R183" s="57"/>
      <c r="S183" s="57"/>
      <c r="T183" s="57"/>
      <c r="U183" s="57"/>
      <c r="V183" s="57"/>
      <c r="W183" s="57"/>
      <c r="X183" s="57"/>
    </row>
    <row r="184" spans="1:24" outlineLevel="2">
      <c r="A184" s="66" t="s">
        <v>238</v>
      </c>
      <c r="B184" s="67" t="s">
        <v>17</v>
      </c>
      <c r="C184" s="67">
        <v>47001</v>
      </c>
      <c r="D184" s="67" t="s">
        <v>29</v>
      </c>
      <c r="E184" s="67" t="s">
        <v>377</v>
      </c>
      <c r="F184" s="68">
        <v>4702001347</v>
      </c>
      <c r="G184" s="67" t="s">
        <v>443</v>
      </c>
      <c r="H184" s="67" t="s">
        <v>444</v>
      </c>
      <c r="I184" s="67" t="s">
        <v>445</v>
      </c>
      <c r="J184" s="67" t="s">
        <v>446</v>
      </c>
      <c r="K184" s="67" t="s">
        <v>49</v>
      </c>
      <c r="L184" s="69">
        <v>3</v>
      </c>
      <c r="M184" s="69">
        <v>36</v>
      </c>
      <c r="N184" s="69">
        <v>36</v>
      </c>
      <c r="O184" s="70"/>
      <c r="P184" s="57"/>
      <c r="Q184" s="57"/>
      <c r="R184" s="57"/>
      <c r="S184" s="57"/>
      <c r="T184" s="57"/>
      <c r="U184" s="57"/>
      <c r="V184" s="57"/>
      <c r="W184" s="57"/>
      <c r="X184" s="57"/>
    </row>
    <row r="185" spans="1:24" outlineLevel="1">
      <c r="A185" s="86"/>
      <c r="B185" s="87"/>
      <c r="C185" s="87"/>
      <c r="D185" s="87"/>
      <c r="E185" s="87"/>
      <c r="F185" s="88">
        <v>4702001347</v>
      </c>
      <c r="G185" s="87"/>
      <c r="H185" s="87"/>
      <c r="I185" s="87"/>
      <c r="J185" s="87"/>
      <c r="K185" s="87"/>
      <c r="L185" s="89">
        <f>SUBTOTAL(9,L183:L184)</f>
        <v>6</v>
      </c>
      <c r="M185" s="89">
        <f>SUBTOTAL(9,M183:M184)</f>
        <v>75</v>
      </c>
      <c r="N185" s="89">
        <f>SUBTOTAL(9,N183:N184)</f>
        <v>114</v>
      </c>
      <c r="O185" s="90">
        <f>SUBTOTAL(9,O183:O184)</f>
        <v>0</v>
      </c>
      <c r="P185" s="57"/>
      <c r="Q185" s="57"/>
      <c r="R185" s="57"/>
      <c r="S185" s="57"/>
      <c r="T185" s="57"/>
      <c r="U185" s="57"/>
      <c r="V185" s="57"/>
      <c r="W185" s="57"/>
      <c r="X185" s="57"/>
    </row>
    <row r="186" spans="1:24" outlineLevel="2">
      <c r="A186" s="66" t="s">
        <v>238</v>
      </c>
      <c r="B186" s="67" t="s">
        <v>17</v>
      </c>
      <c r="C186" s="67">
        <v>47001</v>
      </c>
      <c r="D186" s="67" t="s">
        <v>29</v>
      </c>
      <c r="E186" s="67" t="s">
        <v>377</v>
      </c>
      <c r="F186" s="68">
        <v>4702001348</v>
      </c>
      <c r="G186" s="67" t="s">
        <v>447</v>
      </c>
      <c r="H186" s="67" t="s">
        <v>448</v>
      </c>
      <c r="I186" s="67" t="s">
        <v>449</v>
      </c>
      <c r="J186" s="67" t="s">
        <v>450</v>
      </c>
      <c r="K186" s="67" t="s">
        <v>24</v>
      </c>
      <c r="L186" s="69">
        <v>9</v>
      </c>
      <c r="M186" s="69">
        <v>117</v>
      </c>
      <c r="N186" s="69">
        <v>234</v>
      </c>
      <c r="O186" s="70"/>
      <c r="P186" s="57"/>
      <c r="Q186" s="57"/>
      <c r="R186" s="57"/>
      <c r="S186" s="57"/>
      <c r="T186" s="57"/>
      <c r="U186" s="57"/>
      <c r="V186" s="57"/>
      <c r="W186" s="57"/>
      <c r="X186" s="57"/>
    </row>
    <row r="187" spans="1:24" outlineLevel="2">
      <c r="A187" s="66" t="s">
        <v>238</v>
      </c>
      <c r="B187" s="67" t="s">
        <v>17</v>
      </c>
      <c r="C187" s="67">
        <v>47001</v>
      </c>
      <c r="D187" s="67" t="s">
        <v>29</v>
      </c>
      <c r="E187" s="67" t="s">
        <v>377</v>
      </c>
      <c r="F187" s="68">
        <v>4702001348</v>
      </c>
      <c r="G187" s="67" t="s">
        <v>447</v>
      </c>
      <c r="H187" s="67" t="s">
        <v>448</v>
      </c>
      <c r="I187" s="67" t="s">
        <v>449</v>
      </c>
      <c r="J187" s="67" t="s">
        <v>450</v>
      </c>
      <c r="K187" s="67" t="s">
        <v>49</v>
      </c>
      <c r="L187" s="69">
        <v>13</v>
      </c>
      <c r="M187" s="69">
        <v>156</v>
      </c>
      <c r="N187" s="69">
        <v>156</v>
      </c>
      <c r="O187" s="70"/>
      <c r="P187" s="57"/>
      <c r="Q187" s="57"/>
      <c r="R187" s="57"/>
      <c r="S187" s="57"/>
      <c r="T187" s="57"/>
      <c r="U187" s="57"/>
      <c r="V187" s="57"/>
      <c r="W187" s="57"/>
      <c r="X187" s="57"/>
    </row>
    <row r="188" spans="1:24" outlineLevel="1">
      <c r="A188" s="86"/>
      <c r="B188" s="87"/>
      <c r="C188" s="87"/>
      <c r="D188" s="87"/>
      <c r="E188" s="87"/>
      <c r="F188" s="88">
        <v>4702001348</v>
      </c>
      <c r="G188" s="87"/>
      <c r="H188" s="87"/>
      <c r="I188" s="87"/>
      <c r="J188" s="87"/>
      <c r="K188" s="87"/>
      <c r="L188" s="89">
        <f>SUBTOTAL(9,L186:L187)</f>
        <v>22</v>
      </c>
      <c r="M188" s="89">
        <f>SUBTOTAL(9,M186:M187)</f>
        <v>273</v>
      </c>
      <c r="N188" s="89">
        <f>SUBTOTAL(9,N186:N187)</f>
        <v>390</v>
      </c>
      <c r="O188" s="90">
        <f>SUBTOTAL(9,O186:O187)</f>
        <v>0</v>
      </c>
      <c r="P188" s="57"/>
      <c r="Q188" s="57"/>
      <c r="R188" s="57"/>
      <c r="S188" s="57"/>
      <c r="T188" s="57"/>
      <c r="U188" s="57"/>
      <c r="V188" s="57"/>
      <c r="W188" s="57"/>
      <c r="X188" s="57"/>
    </row>
    <row r="189" spans="1:24" outlineLevel="2">
      <c r="A189" s="66" t="s">
        <v>238</v>
      </c>
      <c r="B189" s="67" t="s">
        <v>17</v>
      </c>
      <c r="C189" s="67">
        <v>47001</v>
      </c>
      <c r="D189" s="67" t="s">
        <v>29</v>
      </c>
      <c r="E189" s="67" t="s">
        <v>377</v>
      </c>
      <c r="F189" s="68">
        <v>4702001349</v>
      </c>
      <c r="G189" s="67" t="s">
        <v>451</v>
      </c>
      <c r="H189" s="67" t="s">
        <v>452</v>
      </c>
      <c r="I189" s="67" t="s">
        <v>453</v>
      </c>
      <c r="J189" s="67" t="s">
        <v>454</v>
      </c>
      <c r="K189" s="67" t="s">
        <v>49</v>
      </c>
      <c r="L189" s="69">
        <v>5</v>
      </c>
      <c r="M189" s="69">
        <v>60</v>
      </c>
      <c r="N189" s="69">
        <v>60</v>
      </c>
      <c r="O189" s="70"/>
      <c r="P189" s="57"/>
      <c r="Q189" s="57"/>
      <c r="R189" s="57"/>
      <c r="S189" s="57"/>
      <c r="T189" s="57"/>
      <c r="U189" s="57"/>
      <c r="V189" s="57"/>
      <c r="W189" s="57"/>
      <c r="X189" s="57"/>
    </row>
    <row r="190" spans="1:24" outlineLevel="1">
      <c r="A190" s="86"/>
      <c r="B190" s="87"/>
      <c r="C190" s="87"/>
      <c r="D190" s="87"/>
      <c r="E190" s="87"/>
      <c r="F190" s="88">
        <v>4702001349</v>
      </c>
      <c r="G190" s="87"/>
      <c r="H190" s="87"/>
      <c r="I190" s="87"/>
      <c r="J190" s="87"/>
      <c r="K190" s="87"/>
      <c r="L190" s="89">
        <f>SUBTOTAL(9,L189:L189)</f>
        <v>5</v>
      </c>
      <c r="M190" s="89">
        <f>SUBTOTAL(9,M189:M189)</f>
        <v>60</v>
      </c>
      <c r="N190" s="89">
        <f>SUBTOTAL(9,N189:N189)</f>
        <v>60</v>
      </c>
      <c r="O190" s="90">
        <f>SUBTOTAL(9,O189:O189)</f>
        <v>0</v>
      </c>
      <c r="P190" s="57"/>
      <c r="Q190" s="57"/>
      <c r="R190" s="57"/>
      <c r="S190" s="57"/>
      <c r="T190" s="57"/>
      <c r="U190" s="57"/>
      <c r="V190" s="57"/>
      <c r="W190" s="57"/>
      <c r="X190" s="57"/>
    </row>
    <row r="191" spans="1:24" outlineLevel="2">
      <c r="A191" s="66" t="s">
        <v>238</v>
      </c>
      <c r="B191" s="67" t="s">
        <v>17</v>
      </c>
      <c r="C191" s="67">
        <v>47001</v>
      </c>
      <c r="D191" s="67" t="s">
        <v>29</v>
      </c>
      <c r="E191" s="67" t="s">
        <v>377</v>
      </c>
      <c r="F191" s="68">
        <v>4702001350</v>
      </c>
      <c r="G191" s="67" t="s">
        <v>455</v>
      </c>
      <c r="H191" s="67" t="s">
        <v>456</v>
      </c>
      <c r="I191" s="67" t="s">
        <v>457</v>
      </c>
      <c r="J191" s="67" t="s">
        <v>458</v>
      </c>
      <c r="K191" s="67" t="s">
        <v>24</v>
      </c>
      <c r="L191" s="69">
        <v>2</v>
      </c>
      <c r="M191" s="69">
        <v>26</v>
      </c>
      <c r="N191" s="69">
        <v>52</v>
      </c>
      <c r="O191" s="70"/>
      <c r="P191" s="57"/>
      <c r="Q191" s="57"/>
      <c r="R191" s="57"/>
      <c r="S191" s="57"/>
      <c r="T191" s="57"/>
      <c r="U191" s="57"/>
      <c r="V191" s="57"/>
      <c r="W191" s="57"/>
      <c r="X191" s="57"/>
    </row>
    <row r="192" spans="1:24" outlineLevel="2">
      <c r="A192" s="66" t="s">
        <v>238</v>
      </c>
      <c r="B192" s="67" t="s">
        <v>17</v>
      </c>
      <c r="C192" s="67">
        <v>47001</v>
      </c>
      <c r="D192" s="67" t="s">
        <v>29</v>
      </c>
      <c r="E192" s="67" t="s">
        <v>377</v>
      </c>
      <c r="F192" s="68">
        <v>4702001350</v>
      </c>
      <c r="G192" s="67" t="s">
        <v>455</v>
      </c>
      <c r="H192" s="67" t="s">
        <v>456</v>
      </c>
      <c r="I192" s="67" t="s">
        <v>457</v>
      </c>
      <c r="J192" s="67" t="s">
        <v>458</v>
      </c>
      <c r="K192" s="67" t="s">
        <v>49</v>
      </c>
      <c r="L192" s="69">
        <v>9</v>
      </c>
      <c r="M192" s="69">
        <v>108</v>
      </c>
      <c r="N192" s="69">
        <v>108</v>
      </c>
      <c r="O192" s="70"/>
      <c r="P192" s="57"/>
      <c r="Q192" s="57"/>
      <c r="R192" s="57"/>
      <c r="S192" s="57"/>
      <c r="T192" s="57"/>
      <c r="U192" s="57"/>
      <c r="V192" s="57"/>
      <c r="W192" s="57"/>
      <c r="X192" s="57"/>
    </row>
    <row r="193" spans="1:24" outlineLevel="2">
      <c r="A193" s="66" t="s">
        <v>238</v>
      </c>
      <c r="B193" s="67" t="s">
        <v>17</v>
      </c>
      <c r="C193" s="67">
        <v>47001</v>
      </c>
      <c r="D193" s="67" t="s">
        <v>29</v>
      </c>
      <c r="E193" s="67" t="s">
        <v>377</v>
      </c>
      <c r="F193" s="68">
        <v>4702001350</v>
      </c>
      <c r="G193" s="67" t="s">
        <v>455</v>
      </c>
      <c r="H193" s="67" t="s">
        <v>456</v>
      </c>
      <c r="I193" s="67" t="s">
        <v>457</v>
      </c>
      <c r="J193" s="67" t="s">
        <v>458</v>
      </c>
      <c r="K193" s="67" t="s">
        <v>122</v>
      </c>
      <c r="L193" s="69">
        <v>2</v>
      </c>
      <c r="M193" s="69">
        <v>26</v>
      </c>
      <c r="N193" s="69">
        <v>52</v>
      </c>
      <c r="O193" s="70"/>
      <c r="P193" s="57"/>
      <c r="Q193" s="57"/>
      <c r="R193" s="57"/>
      <c r="S193" s="57"/>
      <c r="T193" s="57"/>
      <c r="U193" s="57"/>
      <c r="V193" s="57"/>
      <c r="W193" s="57"/>
      <c r="X193" s="57"/>
    </row>
    <row r="194" spans="1:24" outlineLevel="2">
      <c r="A194" s="66" t="s">
        <v>238</v>
      </c>
      <c r="B194" s="67" t="s">
        <v>17</v>
      </c>
      <c r="C194" s="67">
        <v>47001</v>
      </c>
      <c r="D194" s="67" t="s">
        <v>29</v>
      </c>
      <c r="E194" s="67" t="s">
        <v>377</v>
      </c>
      <c r="F194" s="68">
        <v>4702001350</v>
      </c>
      <c r="G194" s="67" t="s">
        <v>455</v>
      </c>
      <c r="H194" s="67" t="s">
        <v>456</v>
      </c>
      <c r="I194" s="67" t="s">
        <v>457</v>
      </c>
      <c r="J194" s="67" t="s">
        <v>458</v>
      </c>
      <c r="K194" s="67" t="s">
        <v>123</v>
      </c>
      <c r="L194" s="69">
        <v>2</v>
      </c>
      <c r="M194" s="69">
        <v>24</v>
      </c>
      <c r="N194" s="69">
        <v>24</v>
      </c>
      <c r="O194" s="70"/>
      <c r="P194" s="57"/>
      <c r="Q194" s="57"/>
      <c r="R194" s="57"/>
      <c r="S194" s="57"/>
      <c r="T194" s="57"/>
      <c r="U194" s="57"/>
      <c r="V194" s="57"/>
      <c r="W194" s="57"/>
      <c r="X194" s="57"/>
    </row>
    <row r="195" spans="1:24" outlineLevel="1">
      <c r="A195" s="86"/>
      <c r="B195" s="87"/>
      <c r="C195" s="87"/>
      <c r="D195" s="87"/>
      <c r="E195" s="87"/>
      <c r="F195" s="88">
        <v>4702001350</v>
      </c>
      <c r="G195" s="87"/>
      <c r="H195" s="87"/>
      <c r="I195" s="87"/>
      <c r="J195" s="87"/>
      <c r="K195" s="87"/>
      <c r="L195" s="89">
        <f>SUBTOTAL(9,L191:L194)</f>
        <v>15</v>
      </c>
      <c r="M195" s="89">
        <f>SUBTOTAL(9,M191:M194)</f>
        <v>184</v>
      </c>
      <c r="N195" s="89">
        <f>SUBTOTAL(9,N191:N194)</f>
        <v>236</v>
      </c>
      <c r="O195" s="90">
        <f>SUBTOTAL(9,O191:O194)</f>
        <v>0</v>
      </c>
      <c r="P195" s="57"/>
      <c r="Q195" s="57"/>
      <c r="R195" s="57"/>
      <c r="S195" s="57"/>
      <c r="T195" s="57"/>
      <c r="U195" s="57"/>
      <c r="V195" s="57"/>
      <c r="W195" s="57"/>
      <c r="X195" s="57"/>
    </row>
    <row r="196" spans="1:24" outlineLevel="2">
      <c r="A196" s="66" t="s">
        <v>238</v>
      </c>
      <c r="B196" s="67" t="s">
        <v>17</v>
      </c>
      <c r="C196" s="67">
        <v>47001</v>
      </c>
      <c r="D196" s="67" t="s">
        <v>29</v>
      </c>
      <c r="E196" s="67" t="s">
        <v>377</v>
      </c>
      <c r="F196" s="68">
        <v>4702001351</v>
      </c>
      <c r="G196" s="67" t="s">
        <v>459</v>
      </c>
      <c r="H196" s="67" t="s">
        <v>460</v>
      </c>
      <c r="I196" s="67" t="s">
        <v>461</v>
      </c>
      <c r="J196" s="67" t="s">
        <v>462</v>
      </c>
      <c r="K196" s="67" t="s">
        <v>24</v>
      </c>
      <c r="L196" s="69">
        <v>5</v>
      </c>
      <c r="M196" s="69">
        <v>65</v>
      </c>
      <c r="N196" s="69">
        <v>130</v>
      </c>
      <c r="O196" s="70"/>
      <c r="P196" s="57"/>
      <c r="Q196" s="57"/>
      <c r="R196" s="57"/>
      <c r="S196" s="57"/>
      <c r="T196" s="57"/>
      <c r="U196" s="57"/>
      <c r="V196" s="57"/>
      <c r="W196" s="57"/>
      <c r="X196" s="57"/>
    </row>
    <row r="197" spans="1:24" outlineLevel="2">
      <c r="A197" s="66" t="s">
        <v>238</v>
      </c>
      <c r="B197" s="67" t="s">
        <v>17</v>
      </c>
      <c r="C197" s="67">
        <v>47001</v>
      </c>
      <c r="D197" s="67" t="s">
        <v>29</v>
      </c>
      <c r="E197" s="67" t="s">
        <v>377</v>
      </c>
      <c r="F197" s="68">
        <v>4702001351</v>
      </c>
      <c r="G197" s="67" t="s">
        <v>459</v>
      </c>
      <c r="H197" s="67" t="s">
        <v>460</v>
      </c>
      <c r="I197" s="67" t="s">
        <v>461</v>
      </c>
      <c r="J197" s="67" t="s">
        <v>462</v>
      </c>
      <c r="K197" s="67" t="s">
        <v>49</v>
      </c>
      <c r="L197" s="69">
        <v>14</v>
      </c>
      <c r="M197" s="69">
        <v>168</v>
      </c>
      <c r="N197" s="69">
        <v>168</v>
      </c>
      <c r="O197" s="70"/>
      <c r="P197" s="57"/>
      <c r="Q197" s="57"/>
      <c r="R197" s="57"/>
      <c r="S197" s="57"/>
      <c r="T197" s="57"/>
      <c r="U197" s="57"/>
      <c r="V197" s="57"/>
      <c r="W197" s="57"/>
      <c r="X197" s="57"/>
    </row>
    <row r="198" spans="1:24" outlineLevel="2">
      <c r="A198" s="66" t="s">
        <v>238</v>
      </c>
      <c r="B198" s="67" t="s">
        <v>17</v>
      </c>
      <c r="C198" s="67">
        <v>47001</v>
      </c>
      <c r="D198" s="67" t="s">
        <v>29</v>
      </c>
      <c r="E198" s="67" t="s">
        <v>377</v>
      </c>
      <c r="F198" s="68">
        <v>4702001351</v>
      </c>
      <c r="G198" s="67" t="s">
        <v>459</v>
      </c>
      <c r="H198" s="67" t="s">
        <v>460</v>
      </c>
      <c r="I198" s="67" t="s">
        <v>461</v>
      </c>
      <c r="J198" s="67" t="s">
        <v>462</v>
      </c>
      <c r="K198" s="67" t="s">
        <v>122</v>
      </c>
      <c r="L198" s="69">
        <v>2</v>
      </c>
      <c r="M198" s="69">
        <v>26</v>
      </c>
      <c r="N198" s="69">
        <v>52</v>
      </c>
      <c r="O198" s="70"/>
      <c r="P198" s="57"/>
      <c r="Q198" s="57"/>
      <c r="R198" s="57"/>
      <c r="S198" s="57"/>
      <c r="T198" s="57"/>
      <c r="U198" s="57"/>
      <c r="V198" s="57"/>
      <c r="W198" s="57"/>
      <c r="X198" s="57"/>
    </row>
    <row r="199" spans="1:24" outlineLevel="2">
      <c r="A199" s="66" t="s">
        <v>238</v>
      </c>
      <c r="B199" s="67" t="s">
        <v>17</v>
      </c>
      <c r="C199" s="67">
        <v>47001</v>
      </c>
      <c r="D199" s="67" t="s">
        <v>29</v>
      </c>
      <c r="E199" s="67" t="s">
        <v>377</v>
      </c>
      <c r="F199" s="68">
        <v>4702001351</v>
      </c>
      <c r="G199" s="67" t="s">
        <v>459</v>
      </c>
      <c r="H199" s="67" t="s">
        <v>460</v>
      </c>
      <c r="I199" s="67" t="s">
        <v>461</v>
      </c>
      <c r="J199" s="67" t="s">
        <v>462</v>
      </c>
      <c r="K199" s="67" t="s">
        <v>123</v>
      </c>
      <c r="L199" s="69">
        <v>3</v>
      </c>
      <c r="M199" s="69">
        <v>36</v>
      </c>
      <c r="N199" s="69">
        <v>36</v>
      </c>
      <c r="O199" s="70"/>
      <c r="P199" s="57"/>
      <c r="Q199" s="57"/>
      <c r="R199" s="57"/>
      <c r="S199" s="57"/>
      <c r="T199" s="57"/>
      <c r="U199" s="57"/>
      <c r="V199" s="57"/>
      <c r="W199" s="57"/>
      <c r="X199" s="57"/>
    </row>
    <row r="200" spans="1:24" outlineLevel="1">
      <c r="A200" s="86"/>
      <c r="B200" s="87"/>
      <c r="C200" s="87"/>
      <c r="D200" s="87"/>
      <c r="E200" s="87"/>
      <c r="F200" s="88">
        <v>4702001351</v>
      </c>
      <c r="G200" s="87"/>
      <c r="H200" s="87"/>
      <c r="I200" s="87"/>
      <c r="J200" s="87"/>
      <c r="K200" s="87"/>
      <c r="L200" s="89">
        <f>SUBTOTAL(9,L196:L199)</f>
        <v>24</v>
      </c>
      <c r="M200" s="89">
        <f>SUBTOTAL(9,M196:M199)</f>
        <v>295</v>
      </c>
      <c r="N200" s="89">
        <f>SUBTOTAL(9,N196:N199)</f>
        <v>386</v>
      </c>
      <c r="O200" s="90">
        <f>SUBTOTAL(9,O196:O199)</f>
        <v>0</v>
      </c>
      <c r="P200" s="57"/>
      <c r="Q200" s="57"/>
      <c r="R200" s="57"/>
      <c r="S200" s="57"/>
      <c r="T200" s="57"/>
      <c r="U200" s="57"/>
      <c r="V200" s="57"/>
      <c r="W200" s="57"/>
      <c r="X200" s="57"/>
    </row>
    <row r="201" spans="1:24" outlineLevel="2">
      <c r="A201" s="66" t="s">
        <v>238</v>
      </c>
      <c r="B201" s="67" t="s">
        <v>17</v>
      </c>
      <c r="C201" s="67">
        <v>47001</v>
      </c>
      <c r="D201" s="67" t="s">
        <v>29</v>
      </c>
      <c r="E201" s="67" t="s">
        <v>377</v>
      </c>
      <c r="F201" s="68">
        <v>4702001352</v>
      </c>
      <c r="G201" s="67" t="s">
        <v>463</v>
      </c>
      <c r="H201" s="67" t="s">
        <v>464</v>
      </c>
      <c r="I201" s="67" t="s">
        <v>465</v>
      </c>
      <c r="J201" s="67" t="s">
        <v>466</v>
      </c>
      <c r="K201" s="67" t="s">
        <v>24</v>
      </c>
      <c r="L201" s="69">
        <v>7</v>
      </c>
      <c r="M201" s="69">
        <v>91</v>
      </c>
      <c r="N201" s="69">
        <v>182</v>
      </c>
      <c r="O201" s="70"/>
      <c r="P201" s="57"/>
      <c r="Q201" s="57"/>
      <c r="R201" s="57"/>
      <c r="S201" s="57"/>
      <c r="T201" s="57"/>
      <c r="U201" s="57"/>
      <c r="V201" s="57"/>
      <c r="W201" s="57"/>
      <c r="X201" s="57"/>
    </row>
    <row r="202" spans="1:24" outlineLevel="2">
      <c r="A202" s="66" t="s">
        <v>238</v>
      </c>
      <c r="B202" s="67" t="s">
        <v>17</v>
      </c>
      <c r="C202" s="67">
        <v>47001</v>
      </c>
      <c r="D202" s="67" t="s">
        <v>29</v>
      </c>
      <c r="E202" s="67" t="s">
        <v>377</v>
      </c>
      <c r="F202" s="68">
        <v>4702001352</v>
      </c>
      <c r="G202" s="67" t="s">
        <v>463</v>
      </c>
      <c r="H202" s="67" t="s">
        <v>464</v>
      </c>
      <c r="I202" s="67" t="s">
        <v>465</v>
      </c>
      <c r="J202" s="67" t="s">
        <v>466</v>
      </c>
      <c r="K202" s="67" t="s">
        <v>49</v>
      </c>
      <c r="L202" s="69">
        <v>15</v>
      </c>
      <c r="M202" s="69">
        <v>180</v>
      </c>
      <c r="N202" s="69">
        <v>180</v>
      </c>
      <c r="O202" s="70"/>
      <c r="P202" s="57"/>
      <c r="Q202" s="57"/>
      <c r="R202" s="57"/>
      <c r="S202" s="57"/>
      <c r="T202" s="57"/>
      <c r="U202" s="57"/>
      <c r="V202" s="57"/>
      <c r="W202" s="57"/>
      <c r="X202" s="57"/>
    </row>
    <row r="203" spans="1:24" outlineLevel="2">
      <c r="A203" s="66" t="s">
        <v>238</v>
      </c>
      <c r="B203" s="67" t="s">
        <v>17</v>
      </c>
      <c r="C203" s="67">
        <v>47001</v>
      </c>
      <c r="D203" s="67" t="s">
        <v>29</v>
      </c>
      <c r="E203" s="67" t="s">
        <v>377</v>
      </c>
      <c r="F203" s="68">
        <v>4702001352</v>
      </c>
      <c r="G203" s="67" t="s">
        <v>463</v>
      </c>
      <c r="H203" s="67" t="s">
        <v>464</v>
      </c>
      <c r="I203" s="67" t="s">
        <v>465</v>
      </c>
      <c r="J203" s="67" t="s">
        <v>466</v>
      </c>
      <c r="K203" s="67" t="s">
        <v>123</v>
      </c>
      <c r="L203" s="69">
        <v>1</v>
      </c>
      <c r="M203" s="69">
        <v>12</v>
      </c>
      <c r="N203" s="69">
        <v>12</v>
      </c>
      <c r="O203" s="70"/>
      <c r="P203" s="57"/>
      <c r="Q203" s="57"/>
      <c r="R203" s="57"/>
      <c r="S203" s="57"/>
      <c r="T203" s="57"/>
      <c r="U203" s="57"/>
      <c r="V203" s="57"/>
      <c r="W203" s="57"/>
      <c r="X203" s="57"/>
    </row>
    <row r="204" spans="1:24" outlineLevel="1">
      <c r="A204" s="86"/>
      <c r="B204" s="87"/>
      <c r="C204" s="87"/>
      <c r="D204" s="87"/>
      <c r="E204" s="87"/>
      <c r="F204" s="88">
        <v>4702001352</v>
      </c>
      <c r="G204" s="87"/>
      <c r="H204" s="87"/>
      <c r="I204" s="87"/>
      <c r="J204" s="87"/>
      <c r="K204" s="87"/>
      <c r="L204" s="89">
        <f>SUBTOTAL(9,L201:L203)</f>
        <v>23</v>
      </c>
      <c r="M204" s="89">
        <f>SUBTOTAL(9,M201:M203)</f>
        <v>283</v>
      </c>
      <c r="N204" s="89">
        <f>SUBTOTAL(9,N201:N203)</f>
        <v>374</v>
      </c>
      <c r="O204" s="90">
        <f>SUBTOTAL(9,O201:O203)</f>
        <v>0</v>
      </c>
      <c r="P204" s="57"/>
      <c r="Q204" s="57"/>
      <c r="R204" s="57"/>
      <c r="S204" s="57"/>
      <c r="T204" s="57"/>
      <c r="U204" s="57"/>
      <c r="V204" s="57"/>
      <c r="W204" s="57"/>
      <c r="X204" s="57"/>
    </row>
    <row r="205" spans="1:24" outlineLevel="2">
      <c r="A205" s="66" t="s">
        <v>238</v>
      </c>
      <c r="B205" s="67" t="s">
        <v>17</v>
      </c>
      <c r="C205" s="67">
        <v>47001</v>
      </c>
      <c r="D205" s="67" t="s">
        <v>29</v>
      </c>
      <c r="E205" s="67" t="s">
        <v>377</v>
      </c>
      <c r="F205" s="68">
        <v>4702001353</v>
      </c>
      <c r="G205" s="67" t="s">
        <v>467</v>
      </c>
      <c r="H205" s="67" t="s">
        <v>468</v>
      </c>
      <c r="I205" s="67" t="s">
        <v>469</v>
      </c>
      <c r="J205" s="67" t="s">
        <v>470</v>
      </c>
      <c r="K205" s="67" t="s">
        <v>24</v>
      </c>
      <c r="L205" s="69">
        <v>6</v>
      </c>
      <c r="M205" s="69">
        <v>78</v>
      </c>
      <c r="N205" s="69">
        <v>156</v>
      </c>
      <c r="O205" s="70"/>
      <c r="P205" s="57"/>
      <c r="Q205" s="57"/>
      <c r="R205" s="57"/>
      <c r="S205" s="57"/>
      <c r="T205" s="57"/>
      <c r="U205" s="57"/>
      <c r="V205" s="57"/>
      <c r="W205" s="57"/>
      <c r="X205" s="57"/>
    </row>
    <row r="206" spans="1:24" outlineLevel="2">
      <c r="A206" s="66" t="s">
        <v>238</v>
      </c>
      <c r="B206" s="67" t="s">
        <v>17</v>
      </c>
      <c r="C206" s="67">
        <v>47001</v>
      </c>
      <c r="D206" s="67" t="s">
        <v>29</v>
      </c>
      <c r="E206" s="67" t="s">
        <v>377</v>
      </c>
      <c r="F206" s="68">
        <v>4702001353</v>
      </c>
      <c r="G206" s="67" t="s">
        <v>467</v>
      </c>
      <c r="H206" s="67" t="s">
        <v>468</v>
      </c>
      <c r="I206" s="67" t="s">
        <v>469</v>
      </c>
      <c r="J206" s="67" t="s">
        <v>470</v>
      </c>
      <c r="K206" s="67" t="s">
        <v>49</v>
      </c>
      <c r="L206" s="69">
        <v>12</v>
      </c>
      <c r="M206" s="69">
        <v>144</v>
      </c>
      <c r="N206" s="69">
        <v>144</v>
      </c>
      <c r="O206" s="70"/>
      <c r="P206" s="57"/>
      <c r="Q206" s="57"/>
      <c r="R206" s="57"/>
      <c r="S206" s="57"/>
      <c r="T206" s="57"/>
      <c r="U206" s="57"/>
      <c r="V206" s="57"/>
      <c r="W206" s="57"/>
      <c r="X206" s="57"/>
    </row>
    <row r="207" spans="1:24" outlineLevel="1">
      <c r="A207" s="86"/>
      <c r="B207" s="87"/>
      <c r="C207" s="87"/>
      <c r="D207" s="87"/>
      <c r="E207" s="87"/>
      <c r="F207" s="88">
        <v>4702001353</v>
      </c>
      <c r="G207" s="87"/>
      <c r="H207" s="87"/>
      <c r="I207" s="87"/>
      <c r="J207" s="87"/>
      <c r="K207" s="87"/>
      <c r="L207" s="89">
        <f>SUBTOTAL(9,L205:L206)</f>
        <v>18</v>
      </c>
      <c r="M207" s="89">
        <f>SUBTOTAL(9,M205:M206)</f>
        <v>222</v>
      </c>
      <c r="N207" s="89">
        <f>SUBTOTAL(9,N205:N206)</f>
        <v>300</v>
      </c>
      <c r="O207" s="90">
        <f>SUBTOTAL(9,O205:O206)</f>
        <v>0</v>
      </c>
      <c r="P207" s="57"/>
      <c r="Q207" s="57"/>
      <c r="R207" s="57"/>
      <c r="S207" s="57"/>
      <c r="T207" s="57"/>
      <c r="U207" s="57"/>
      <c r="V207" s="57"/>
      <c r="W207" s="57"/>
      <c r="X207" s="57"/>
    </row>
    <row r="208" spans="1:24" outlineLevel="2">
      <c r="A208" s="66" t="s">
        <v>238</v>
      </c>
      <c r="B208" s="67" t="s">
        <v>17</v>
      </c>
      <c r="C208" s="67">
        <v>47001</v>
      </c>
      <c r="D208" s="67" t="s">
        <v>29</v>
      </c>
      <c r="E208" s="67" t="s">
        <v>377</v>
      </c>
      <c r="F208" s="68">
        <v>4702001354</v>
      </c>
      <c r="G208" s="67" t="s">
        <v>471</v>
      </c>
      <c r="H208" s="67" t="s">
        <v>472</v>
      </c>
      <c r="I208" s="67" t="s">
        <v>473</v>
      </c>
      <c r="J208" s="67" t="s">
        <v>474</v>
      </c>
      <c r="K208" s="67" t="s">
        <v>24</v>
      </c>
      <c r="L208" s="69">
        <v>2</v>
      </c>
      <c r="M208" s="69">
        <v>26</v>
      </c>
      <c r="N208" s="69">
        <v>52</v>
      </c>
      <c r="O208" s="70"/>
      <c r="P208" s="57"/>
      <c r="Q208" s="57"/>
      <c r="R208" s="57"/>
      <c r="S208" s="57"/>
      <c r="T208" s="57"/>
      <c r="U208" s="57"/>
      <c r="V208" s="57"/>
      <c r="W208" s="57"/>
      <c r="X208" s="57"/>
    </row>
    <row r="209" spans="1:24" outlineLevel="2">
      <c r="A209" s="66" t="s">
        <v>238</v>
      </c>
      <c r="B209" s="67" t="s">
        <v>17</v>
      </c>
      <c r="C209" s="67">
        <v>47001</v>
      </c>
      <c r="D209" s="67" t="s">
        <v>29</v>
      </c>
      <c r="E209" s="67" t="s">
        <v>377</v>
      </c>
      <c r="F209" s="68">
        <v>4702001354</v>
      </c>
      <c r="G209" s="67" t="s">
        <v>471</v>
      </c>
      <c r="H209" s="67" t="s">
        <v>472</v>
      </c>
      <c r="I209" s="67" t="s">
        <v>473</v>
      </c>
      <c r="J209" s="67" t="s">
        <v>474</v>
      </c>
      <c r="K209" s="67" t="s">
        <v>49</v>
      </c>
      <c r="L209" s="69">
        <v>6</v>
      </c>
      <c r="M209" s="69">
        <v>72</v>
      </c>
      <c r="N209" s="69">
        <v>72</v>
      </c>
      <c r="O209" s="70"/>
      <c r="P209" s="57"/>
      <c r="Q209" s="57"/>
      <c r="R209" s="57"/>
      <c r="S209" s="57"/>
      <c r="T209" s="57"/>
      <c r="U209" s="57"/>
      <c r="V209" s="57"/>
      <c r="W209" s="57"/>
      <c r="X209" s="57"/>
    </row>
    <row r="210" spans="1:24" outlineLevel="1">
      <c r="A210" s="86"/>
      <c r="B210" s="87"/>
      <c r="C210" s="87"/>
      <c r="D210" s="87"/>
      <c r="E210" s="87"/>
      <c r="F210" s="88">
        <v>4702001354</v>
      </c>
      <c r="G210" s="87"/>
      <c r="H210" s="87"/>
      <c r="I210" s="87"/>
      <c r="J210" s="87"/>
      <c r="K210" s="87"/>
      <c r="L210" s="89">
        <f>SUBTOTAL(9,L208:L209)</f>
        <v>8</v>
      </c>
      <c r="M210" s="89">
        <f>SUBTOTAL(9,M208:M209)</f>
        <v>98</v>
      </c>
      <c r="N210" s="89">
        <f>SUBTOTAL(9,N208:N209)</f>
        <v>124</v>
      </c>
      <c r="O210" s="90">
        <f>SUBTOTAL(9,O208:O209)</f>
        <v>0</v>
      </c>
      <c r="P210" s="57"/>
      <c r="Q210" s="57"/>
      <c r="R210" s="57"/>
      <c r="S210" s="57"/>
      <c r="T210" s="57"/>
      <c r="U210" s="57"/>
      <c r="V210" s="57"/>
      <c r="W210" s="57"/>
      <c r="X210" s="57"/>
    </row>
    <row r="211" spans="1:24" outlineLevel="2">
      <c r="A211" s="66" t="s">
        <v>238</v>
      </c>
      <c r="B211" s="67" t="s">
        <v>17</v>
      </c>
      <c r="C211" s="67">
        <v>47001</v>
      </c>
      <c r="D211" s="67" t="s">
        <v>29</v>
      </c>
      <c r="E211" s="67" t="s">
        <v>377</v>
      </c>
      <c r="F211" s="68">
        <v>4702001355</v>
      </c>
      <c r="G211" s="67" t="s">
        <v>475</v>
      </c>
      <c r="H211" s="67" t="s">
        <v>476</v>
      </c>
      <c r="I211" s="67" t="s">
        <v>477</v>
      </c>
      <c r="J211" s="67" t="s">
        <v>478</v>
      </c>
      <c r="K211" s="67" t="s">
        <v>24</v>
      </c>
      <c r="L211" s="69">
        <v>4</v>
      </c>
      <c r="M211" s="69">
        <v>52</v>
      </c>
      <c r="N211" s="69">
        <v>104</v>
      </c>
      <c r="O211" s="70"/>
      <c r="P211" s="57"/>
      <c r="Q211" s="57"/>
      <c r="R211" s="57"/>
      <c r="S211" s="57"/>
      <c r="T211" s="57"/>
      <c r="U211" s="57"/>
      <c r="V211" s="57"/>
      <c r="W211" s="57"/>
      <c r="X211" s="57"/>
    </row>
    <row r="212" spans="1:24" outlineLevel="2">
      <c r="A212" s="66" t="s">
        <v>238</v>
      </c>
      <c r="B212" s="67" t="s">
        <v>17</v>
      </c>
      <c r="C212" s="67">
        <v>47001</v>
      </c>
      <c r="D212" s="67" t="s">
        <v>29</v>
      </c>
      <c r="E212" s="67" t="s">
        <v>377</v>
      </c>
      <c r="F212" s="68">
        <v>4702001355</v>
      </c>
      <c r="G212" s="67" t="s">
        <v>475</v>
      </c>
      <c r="H212" s="67" t="s">
        <v>476</v>
      </c>
      <c r="I212" s="67" t="s">
        <v>477</v>
      </c>
      <c r="J212" s="67" t="s">
        <v>478</v>
      </c>
      <c r="K212" s="67" t="s">
        <v>49</v>
      </c>
      <c r="L212" s="69">
        <v>11</v>
      </c>
      <c r="M212" s="69">
        <v>132</v>
      </c>
      <c r="N212" s="69">
        <v>132</v>
      </c>
      <c r="O212" s="70"/>
      <c r="P212" s="57"/>
      <c r="Q212" s="57"/>
      <c r="R212" s="57"/>
      <c r="S212" s="57"/>
      <c r="T212" s="57"/>
      <c r="U212" s="57"/>
      <c r="V212" s="57"/>
      <c r="W212" s="57"/>
      <c r="X212" s="57"/>
    </row>
    <row r="213" spans="1:24" outlineLevel="1">
      <c r="A213" s="86"/>
      <c r="B213" s="87"/>
      <c r="C213" s="87"/>
      <c r="D213" s="87"/>
      <c r="E213" s="87"/>
      <c r="F213" s="88">
        <v>4702001355</v>
      </c>
      <c r="G213" s="87"/>
      <c r="H213" s="87"/>
      <c r="I213" s="87"/>
      <c r="J213" s="87"/>
      <c r="K213" s="87"/>
      <c r="L213" s="89">
        <f>SUBTOTAL(9,L211:L212)</f>
        <v>15</v>
      </c>
      <c r="M213" s="89">
        <f>SUBTOTAL(9,M211:M212)</f>
        <v>184</v>
      </c>
      <c r="N213" s="89">
        <f>SUBTOTAL(9,N211:N212)</f>
        <v>236</v>
      </c>
      <c r="O213" s="90">
        <f>SUBTOTAL(9,O211:O212)</f>
        <v>0</v>
      </c>
      <c r="P213" s="57"/>
      <c r="Q213" s="57"/>
      <c r="R213" s="57"/>
      <c r="S213" s="57"/>
      <c r="T213" s="57"/>
      <c r="U213" s="57"/>
      <c r="V213" s="57"/>
      <c r="W213" s="57"/>
      <c r="X213" s="57"/>
    </row>
    <row r="214" spans="1:24" outlineLevel="2">
      <c r="A214" s="66" t="s">
        <v>238</v>
      </c>
      <c r="B214" s="67" t="s">
        <v>17</v>
      </c>
      <c r="C214" s="67">
        <v>47001</v>
      </c>
      <c r="D214" s="67" t="s">
        <v>29</v>
      </c>
      <c r="E214" s="67" t="s">
        <v>377</v>
      </c>
      <c r="F214" s="68">
        <v>4702001356</v>
      </c>
      <c r="G214" s="67" t="s">
        <v>479</v>
      </c>
      <c r="H214" s="67" t="s">
        <v>480</v>
      </c>
      <c r="I214" s="67" t="s">
        <v>481</v>
      </c>
      <c r="J214" s="67" t="s">
        <v>482</v>
      </c>
      <c r="K214" s="67" t="s">
        <v>24</v>
      </c>
      <c r="L214" s="69">
        <v>3</v>
      </c>
      <c r="M214" s="69">
        <v>39</v>
      </c>
      <c r="N214" s="69">
        <v>78</v>
      </c>
      <c r="O214" s="70"/>
      <c r="P214" s="57"/>
      <c r="Q214" s="57"/>
      <c r="R214" s="57"/>
      <c r="S214" s="57"/>
      <c r="T214" s="57"/>
      <c r="U214" s="57"/>
      <c r="V214" s="57"/>
      <c r="W214" s="57"/>
      <c r="X214" s="57"/>
    </row>
    <row r="215" spans="1:24" outlineLevel="2">
      <c r="A215" s="66" t="s">
        <v>238</v>
      </c>
      <c r="B215" s="67" t="s">
        <v>17</v>
      </c>
      <c r="C215" s="67">
        <v>47001</v>
      </c>
      <c r="D215" s="67" t="s">
        <v>29</v>
      </c>
      <c r="E215" s="67" t="s">
        <v>377</v>
      </c>
      <c r="F215" s="68">
        <v>4702001356</v>
      </c>
      <c r="G215" s="67" t="s">
        <v>479</v>
      </c>
      <c r="H215" s="67" t="s">
        <v>480</v>
      </c>
      <c r="I215" s="67" t="s">
        <v>481</v>
      </c>
      <c r="J215" s="67" t="s">
        <v>482</v>
      </c>
      <c r="K215" s="67" t="s">
        <v>49</v>
      </c>
      <c r="L215" s="69">
        <v>4</v>
      </c>
      <c r="M215" s="69">
        <v>48</v>
      </c>
      <c r="N215" s="69">
        <v>48</v>
      </c>
      <c r="O215" s="70"/>
      <c r="P215" s="57"/>
      <c r="Q215" s="57"/>
      <c r="R215" s="57"/>
      <c r="S215" s="57"/>
      <c r="T215" s="57"/>
      <c r="U215" s="57"/>
      <c r="V215" s="57"/>
      <c r="W215" s="57"/>
      <c r="X215" s="57"/>
    </row>
    <row r="216" spans="1:24" outlineLevel="1">
      <c r="A216" s="86"/>
      <c r="B216" s="87"/>
      <c r="C216" s="87"/>
      <c r="D216" s="87"/>
      <c r="E216" s="87"/>
      <c r="F216" s="88">
        <v>4702001356</v>
      </c>
      <c r="G216" s="87"/>
      <c r="H216" s="87"/>
      <c r="I216" s="87"/>
      <c r="J216" s="87"/>
      <c r="K216" s="87"/>
      <c r="L216" s="89">
        <f>SUBTOTAL(9,L214:L215)</f>
        <v>7</v>
      </c>
      <c r="M216" s="89">
        <f>SUBTOTAL(9,M214:M215)</f>
        <v>87</v>
      </c>
      <c r="N216" s="89">
        <f>SUBTOTAL(9,N214:N215)</f>
        <v>126</v>
      </c>
      <c r="O216" s="90">
        <f>SUBTOTAL(9,O214:O215)</f>
        <v>0</v>
      </c>
      <c r="P216" s="57"/>
      <c r="Q216" s="57"/>
      <c r="R216" s="57"/>
      <c r="S216" s="57"/>
      <c r="T216" s="57"/>
      <c r="U216" s="57"/>
      <c r="V216" s="57"/>
      <c r="W216" s="57"/>
      <c r="X216" s="57"/>
    </row>
    <row r="217" spans="1:24" outlineLevel="2">
      <c r="A217" s="66" t="s">
        <v>238</v>
      </c>
      <c r="B217" s="67" t="s">
        <v>17</v>
      </c>
      <c r="C217" s="67">
        <v>47001</v>
      </c>
      <c r="D217" s="67" t="s">
        <v>29</v>
      </c>
      <c r="E217" s="67" t="s">
        <v>377</v>
      </c>
      <c r="F217" s="68">
        <v>4702001357</v>
      </c>
      <c r="G217" s="67" t="s">
        <v>483</v>
      </c>
      <c r="H217" s="67" t="s">
        <v>484</v>
      </c>
      <c r="I217" s="67" t="s">
        <v>485</v>
      </c>
      <c r="J217" s="67" t="s">
        <v>486</v>
      </c>
      <c r="K217" s="67" t="s">
        <v>24</v>
      </c>
      <c r="L217" s="69">
        <v>5</v>
      </c>
      <c r="M217" s="69">
        <v>65</v>
      </c>
      <c r="N217" s="69">
        <v>130</v>
      </c>
      <c r="O217" s="70"/>
      <c r="P217" s="57"/>
      <c r="Q217" s="57"/>
      <c r="R217" s="57"/>
      <c r="S217" s="57"/>
      <c r="T217" s="57"/>
      <c r="U217" s="57"/>
      <c r="V217" s="57"/>
      <c r="W217" s="57"/>
      <c r="X217" s="57"/>
    </row>
    <row r="218" spans="1:24" outlineLevel="2">
      <c r="A218" s="66" t="s">
        <v>238</v>
      </c>
      <c r="B218" s="67" t="s">
        <v>17</v>
      </c>
      <c r="C218" s="67">
        <v>47001</v>
      </c>
      <c r="D218" s="67" t="s">
        <v>29</v>
      </c>
      <c r="E218" s="67" t="s">
        <v>377</v>
      </c>
      <c r="F218" s="68">
        <v>4702001357</v>
      </c>
      <c r="G218" s="67" t="s">
        <v>483</v>
      </c>
      <c r="H218" s="67" t="s">
        <v>484</v>
      </c>
      <c r="I218" s="67" t="s">
        <v>485</v>
      </c>
      <c r="J218" s="67" t="s">
        <v>486</v>
      </c>
      <c r="K218" s="67" t="s">
        <v>49</v>
      </c>
      <c r="L218" s="69">
        <v>12</v>
      </c>
      <c r="M218" s="69">
        <v>144</v>
      </c>
      <c r="N218" s="69">
        <v>144</v>
      </c>
      <c r="O218" s="70"/>
      <c r="P218" s="57"/>
      <c r="Q218" s="57"/>
      <c r="R218" s="57"/>
      <c r="S218" s="57"/>
      <c r="T218" s="57"/>
      <c r="U218" s="57"/>
      <c r="V218" s="57"/>
      <c r="W218" s="57"/>
      <c r="X218" s="57"/>
    </row>
    <row r="219" spans="1:24" outlineLevel="2">
      <c r="A219" s="66" t="s">
        <v>238</v>
      </c>
      <c r="B219" s="67" t="s">
        <v>17</v>
      </c>
      <c r="C219" s="67">
        <v>47001</v>
      </c>
      <c r="D219" s="67" t="s">
        <v>29</v>
      </c>
      <c r="E219" s="67" t="s">
        <v>377</v>
      </c>
      <c r="F219" s="68">
        <v>4702001357</v>
      </c>
      <c r="G219" s="67" t="s">
        <v>483</v>
      </c>
      <c r="H219" s="67" t="s">
        <v>484</v>
      </c>
      <c r="I219" s="67" t="s">
        <v>485</v>
      </c>
      <c r="J219" s="67" t="s">
        <v>486</v>
      </c>
      <c r="K219" s="67" t="s">
        <v>122</v>
      </c>
      <c r="L219" s="69">
        <v>1</v>
      </c>
      <c r="M219" s="69">
        <v>13</v>
      </c>
      <c r="N219" s="69">
        <v>26</v>
      </c>
      <c r="O219" s="70"/>
      <c r="P219" s="57"/>
      <c r="Q219" s="57"/>
      <c r="R219" s="57"/>
      <c r="S219" s="57"/>
      <c r="T219" s="57"/>
      <c r="U219" s="57"/>
      <c r="V219" s="57"/>
      <c r="W219" s="57"/>
      <c r="X219" s="57"/>
    </row>
    <row r="220" spans="1:24" outlineLevel="2">
      <c r="A220" s="66" t="s">
        <v>238</v>
      </c>
      <c r="B220" s="67" t="s">
        <v>17</v>
      </c>
      <c r="C220" s="67">
        <v>47001</v>
      </c>
      <c r="D220" s="67" t="s">
        <v>29</v>
      </c>
      <c r="E220" s="67" t="s">
        <v>377</v>
      </c>
      <c r="F220" s="68">
        <v>4702001357</v>
      </c>
      <c r="G220" s="67" t="s">
        <v>483</v>
      </c>
      <c r="H220" s="67" t="s">
        <v>484</v>
      </c>
      <c r="I220" s="67" t="s">
        <v>485</v>
      </c>
      <c r="J220" s="67" t="s">
        <v>486</v>
      </c>
      <c r="K220" s="67" t="s">
        <v>123</v>
      </c>
      <c r="L220" s="69">
        <v>2</v>
      </c>
      <c r="M220" s="69">
        <v>24</v>
      </c>
      <c r="N220" s="69">
        <v>24</v>
      </c>
      <c r="O220" s="70"/>
      <c r="P220" s="57"/>
      <c r="Q220" s="57"/>
      <c r="R220" s="57"/>
      <c r="S220" s="57"/>
      <c r="T220" s="57"/>
      <c r="U220" s="57"/>
      <c r="V220" s="57"/>
      <c r="W220" s="57"/>
      <c r="X220" s="57"/>
    </row>
    <row r="221" spans="1:24" outlineLevel="1">
      <c r="A221" s="86"/>
      <c r="B221" s="87"/>
      <c r="C221" s="87"/>
      <c r="D221" s="87"/>
      <c r="E221" s="87"/>
      <c r="F221" s="88">
        <v>4702001357</v>
      </c>
      <c r="G221" s="87"/>
      <c r="H221" s="87"/>
      <c r="I221" s="87"/>
      <c r="J221" s="87"/>
      <c r="K221" s="87"/>
      <c r="L221" s="89">
        <f>SUBTOTAL(9,L217:L220)</f>
        <v>20</v>
      </c>
      <c r="M221" s="89">
        <f>SUBTOTAL(9,M217:M220)</f>
        <v>246</v>
      </c>
      <c r="N221" s="89">
        <f>SUBTOTAL(9,N217:N220)</f>
        <v>324</v>
      </c>
      <c r="O221" s="90">
        <f>SUBTOTAL(9,O217:O220)</f>
        <v>0</v>
      </c>
      <c r="P221" s="57"/>
      <c r="Q221" s="57"/>
      <c r="R221" s="57"/>
      <c r="S221" s="57"/>
      <c r="T221" s="57"/>
      <c r="U221" s="57"/>
      <c r="V221" s="57"/>
      <c r="W221" s="57"/>
      <c r="X221" s="57"/>
    </row>
    <row r="222" spans="1:24" outlineLevel="2">
      <c r="A222" s="66" t="s">
        <v>238</v>
      </c>
      <c r="B222" s="67" t="s">
        <v>17</v>
      </c>
      <c r="C222" s="67">
        <v>47189</v>
      </c>
      <c r="D222" s="67" t="s">
        <v>50</v>
      </c>
      <c r="E222" s="67" t="s">
        <v>51</v>
      </c>
      <c r="F222" s="68">
        <v>47041890005</v>
      </c>
      <c r="G222" s="67" t="s">
        <v>487</v>
      </c>
      <c r="H222" s="67" t="s">
        <v>488</v>
      </c>
      <c r="I222" s="67" t="s">
        <v>489</v>
      </c>
      <c r="J222" s="67" t="s">
        <v>490</v>
      </c>
      <c r="K222" s="67" t="s">
        <v>121</v>
      </c>
      <c r="L222" s="69">
        <v>1</v>
      </c>
      <c r="M222" s="69">
        <v>60</v>
      </c>
      <c r="N222" s="69">
        <v>60</v>
      </c>
      <c r="O222" s="70"/>
      <c r="P222" s="57"/>
      <c r="Q222" s="57"/>
      <c r="R222" s="57"/>
      <c r="S222" s="57"/>
      <c r="T222" s="57"/>
      <c r="U222" s="57"/>
      <c r="V222" s="57"/>
      <c r="W222" s="57"/>
      <c r="X222" s="57"/>
    </row>
    <row r="223" spans="1:24" outlineLevel="1">
      <c r="A223" s="86"/>
      <c r="B223" s="87"/>
      <c r="C223" s="87"/>
      <c r="D223" s="87"/>
      <c r="E223" s="87"/>
      <c r="F223" s="88">
        <v>47041890005</v>
      </c>
      <c r="G223" s="87"/>
      <c r="H223" s="87"/>
      <c r="I223" s="87"/>
      <c r="J223" s="87"/>
      <c r="K223" s="87"/>
      <c r="L223" s="89">
        <f>SUBTOTAL(9,L222:L222)</f>
        <v>1</v>
      </c>
      <c r="M223" s="89">
        <f>SUBTOTAL(9,M222:M222)</f>
        <v>60</v>
      </c>
      <c r="N223" s="89">
        <f>SUBTOTAL(9,N222:N222)</f>
        <v>60</v>
      </c>
      <c r="O223" s="90">
        <f>SUBTOTAL(9,O222:O222)</f>
        <v>0</v>
      </c>
      <c r="P223" s="57"/>
      <c r="Q223" s="57"/>
      <c r="R223" s="57"/>
      <c r="S223" s="57"/>
      <c r="T223" s="57"/>
      <c r="U223" s="57"/>
      <c r="V223" s="57"/>
      <c r="W223" s="57"/>
      <c r="X223" s="57"/>
    </row>
    <row r="224" spans="1:24" outlineLevel="2">
      <c r="A224" s="66" t="s">
        <v>238</v>
      </c>
      <c r="B224" s="67" t="s">
        <v>17</v>
      </c>
      <c r="C224" s="67">
        <v>47189</v>
      </c>
      <c r="D224" s="67" t="s">
        <v>50</v>
      </c>
      <c r="E224" s="67" t="s">
        <v>51</v>
      </c>
      <c r="F224" s="68">
        <v>4704189034</v>
      </c>
      <c r="G224" s="67" t="s">
        <v>491</v>
      </c>
      <c r="H224" s="67" t="s">
        <v>492</v>
      </c>
      <c r="I224" s="67" t="s">
        <v>493</v>
      </c>
      <c r="J224" s="67" t="s">
        <v>494</v>
      </c>
      <c r="K224" s="67" t="s">
        <v>49</v>
      </c>
      <c r="L224" s="69">
        <v>22</v>
      </c>
      <c r="M224" s="69">
        <v>264</v>
      </c>
      <c r="N224" s="69">
        <v>264</v>
      </c>
      <c r="O224" s="70"/>
      <c r="P224" s="57"/>
      <c r="Q224" s="57"/>
      <c r="R224" s="57"/>
      <c r="S224" s="57"/>
      <c r="T224" s="57"/>
      <c r="U224" s="57"/>
      <c r="V224" s="57"/>
      <c r="W224" s="57"/>
      <c r="X224" s="57"/>
    </row>
    <row r="225" spans="1:24" outlineLevel="1">
      <c r="A225" s="86"/>
      <c r="B225" s="87"/>
      <c r="C225" s="87"/>
      <c r="D225" s="87"/>
      <c r="E225" s="87"/>
      <c r="F225" s="88">
        <v>4704189034</v>
      </c>
      <c r="G225" s="87"/>
      <c r="H225" s="87"/>
      <c r="I225" s="87"/>
      <c r="J225" s="87"/>
      <c r="K225" s="87"/>
      <c r="L225" s="89">
        <f>SUBTOTAL(9,L224:L224)</f>
        <v>22</v>
      </c>
      <c r="M225" s="89">
        <f>SUBTOTAL(9,M224:M224)</f>
        <v>264</v>
      </c>
      <c r="N225" s="89">
        <f>SUBTOTAL(9,N224:N224)</f>
        <v>264</v>
      </c>
      <c r="O225" s="90">
        <f>SUBTOTAL(9,O224:O224)</f>
        <v>0</v>
      </c>
      <c r="P225" s="57"/>
      <c r="Q225" s="57"/>
      <c r="R225" s="57"/>
      <c r="S225" s="57"/>
      <c r="T225" s="57"/>
      <c r="U225" s="57"/>
      <c r="V225" s="57"/>
      <c r="W225" s="57"/>
      <c r="X225" s="57"/>
    </row>
    <row r="226" spans="1:24" outlineLevel="2">
      <c r="A226" s="66" t="s">
        <v>238</v>
      </c>
      <c r="B226" s="67" t="s">
        <v>17</v>
      </c>
      <c r="C226" s="67">
        <v>47189</v>
      </c>
      <c r="D226" s="67" t="s">
        <v>50</v>
      </c>
      <c r="E226" s="67" t="s">
        <v>51</v>
      </c>
      <c r="F226" s="68">
        <v>4704189035</v>
      </c>
      <c r="G226" s="67" t="s">
        <v>495</v>
      </c>
      <c r="H226" s="67" t="s">
        <v>496</v>
      </c>
      <c r="I226" s="67" t="s">
        <v>497</v>
      </c>
      <c r="J226" s="67" t="s">
        <v>498</v>
      </c>
      <c r="K226" s="67" t="s">
        <v>49</v>
      </c>
      <c r="L226" s="69">
        <v>11</v>
      </c>
      <c r="M226" s="69">
        <v>132</v>
      </c>
      <c r="N226" s="69">
        <v>132</v>
      </c>
      <c r="O226" s="70"/>
      <c r="P226" s="57"/>
      <c r="Q226" s="57"/>
      <c r="R226" s="57"/>
      <c r="S226" s="57"/>
      <c r="T226" s="57"/>
      <c r="U226" s="57"/>
      <c r="V226" s="57"/>
      <c r="W226" s="57"/>
      <c r="X226" s="57"/>
    </row>
    <row r="227" spans="1:24" outlineLevel="1">
      <c r="A227" s="86"/>
      <c r="B227" s="87"/>
      <c r="C227" s="87"/>
      <c r="D227" s="87"/>
      <c r="E227" s="87"/>
      <c r="F227" s="88">
        <v>4704189035</v>
      </c>
      <c r="G227" s="87"/>
      <c r="H227" s="87"/>
      <c r="I227" s="87"/>
      <c r="J227" s="87"/>
      <c r="K227" s="87"/>
      <c r="L227" s="89">
        <f>SUBTOTAL(9,L226:L226)</f>
        <v>11</v>
      </c>
      <c r="M227" s="89">
        <f>SUBTOTAL(9,M226:M226)</f>
        <v>132</v>
      </c>
      <c r="N227" s="89">
        <f>SUBTOTAL(9,N226:N226)</f>
        <v>132</v>
      </c>
      <c r="O227" s="90">
        <f>SUBTOTAL(9,O226:O226)</f>
        <v>0</v>
      </c>
      <c r="P227" s="57"/>
      <c r="Q227" s="57"/>
      <c r="R227" s="57"/>
      <c r="S227" s="57"/>
      <c r="T227" s="57"/>
      <c r="U227" s="57"/>
      <c r="V227" s="57"/>
      <c r="W227" s="57"/>
      <c r="X227" s="57"/>
    </row>
    <row r="228" spans="1:24" outlineLevel="2">
      <c r="A228" s="66" t="s">
        <v>238</v>
      </c>
      <c r="B228" s="67" t="s">
        <v>17</v>
      </c>
      <c r="C228" s="67">
        <v>47189</v>
      </c>
      <c r="D228" s="67" t="s">
        <v>50</v>
      </c>
      <c r="E228" s="67" t="s">
        <v>51</v>
      </c>
      <c r="F228" s="68">
        <v>4704189040</v>
      </c>
      <c r="G228" s="67" t="s">
        <v>499</v>
      </c>
      <c r="H228" s="67" t="s">
        <v>500</v>
      </c>
      <c r="I228" s="67" t="s">
        <v>501</v>
      </c>
      <c r="J228" s="67" t="s">
        <v>502</v>
      </c>
      <c r="K228" s="67" t="s">
        <v>24</v>
      </c>
      <c r="L228" s="69">
        <v>5</v>
      </c>
      <c r="M228" s="69">
        <v>65</v>
      </c>
      <c r="N228" s="69">
        <v>130</v>
      </c>
      <c r="O228" s="70"/>
      <c r="P228" s="57"/>
      <c r="Q228" s="57"/>
      <c r="R228" s="57"/>
      <c r="S228" s="57"/>
      <c r="T228" s="57"/>
      <c r="U228" s="57"/>
      <c r="V228" s="57"/>
      <c r="W228" s="57"/>
      <c r="X228" s="57"/>
    </row>
    <row r="229" spans="1:24" outlineLevel="2">
      <c r="A229" s="66" t="s">
        <v>238</v>
      </c>
      <c r="B229" s="67" t="s">
        <v>17</v>
      </c>
      <c r="C229" s="67">
        <v>47189</v>
      </c>
      <c r="D229" s="67" t="s">
        <v>50</v>
      </c>
      <c r="E229" s="67" t="s">
        <v>51</v>
      </c>
      <c r="F229" s="68">
        <v>4704189040</v>
      </c>
      <c r="G229" s="67" t="s">
        <v>499</v>
      </c>
      <c r="H229" s="67" t="s">
        <v>500</v>
      </c>
      <c r="I229" s="67" t="s">
        <v>501</v>
      </c>
      <c r="J229" s="67" t="s">
        <v>502</v>
      </c>
      <c r="K229" s="67" t="s">
        <v>49</v>
      </c>
      <c r="L229" s="69">
        <v>9</v>
      </c>
      <c r="M229" s="69">
        <v>108</v>
      </c>
      <c r="N229" s="69">
        <v>108</v>
      </c>
      <c r="O229" s="70"/>
      <c r="P229" s="57"/>
      <c r="Q229" s="57"/>
      <c r="R229" s="57"/>
      <c r="S229" s="57"/>
      <c r="T229" s="57"/>
      <c r="U229" s="57"/>
      <c r="V229" s="57"/>
      <c r="W229" s="57"/>
      <c r="X229" s="57"/>
    </row>
    <row r="230" spans="1:24" outlineLevel="1">
      <c r="A230" s="86"/>
      <c r="B230" s="87"/>
      <c r="C230" s="87"/>
      <c r="D230" s="87"/>
      <c r="E230" s="87"/>
      <c r="F230" s="88">
        <v>4704189040</v>
      </c>
      <c r="G230" s="87"/>
      <c r="H230" s="87"/>
      <c r="I230" s="87"/>
      <c r="J230" s="87"/>
      <c r="K230" s="87"/>
      <c r="L230" s="89">
        <f>SUBTOTAL(9,L228:L229)</f>
        <v>14</v>
      </c>
      <c r="M230" s="89">
        <f>SUBTOTAL(9,M228:M229)</f>
        <v>173</v>
      </c>
      <c r="N230" s="89">
        <f>SUBTOTAL(9,N228:N229)</f>
        <v>238</v>
      </c>
      <c r="O230" s="90">
        <f>SUBTOTAL(9,O228:O229)</f>
        <v>0</v>
      </c>
      <c r="P230" s="57"/>
      <c r="Q230" s="57"/>
      <c r="R230" s="57"/>
      <c r="S230" s="57"/>
      <c r="T230" s="57"/>
      <c r="U230" s="57"/>
      <c r="V230" s="57"/>
      <c r="W230" s="57"/>
      <c r="X230" s="57"/>
    </row>
    <row r="231" spans="1:24" outlineLevel="2">
      <c r="A231" s="66" t="s">
        <v>238</v>
      </c>
      <c r="B231" s="67" t="s">
        <v>17</v>
      </c>
      <c r="C231" s="67">
        <v>47189</v>
      </c>
      <c r="D231" s="67" t="s">
        <v>50</v>
      </c>
      <c r="E231" s="67" t="s">
        <v>51</v>
      </c>
      <c r="F231" s="68">
        <v>4704189041</v>
      </c>
      <c r="G231" s="67" t="s">
        <v>503</v>
      </c>
      <c r="H231" s="67" t="s">
        <v>504</v>
      </c>
      <c r="I231" s="67" t="s">
        <v>505</v>
      </c>
      <c r="J231" s="67" t="s">
        <v>506</v>
      </c>
      <c r="K231" s="67" t="s">
        <v>49</v>
      </c>
      <c r="L231" s="69">
        <v>14</v>
      </c>
      <c r="M231" s="69">
        <v>168</v>
      </c>
      <c r="N231" s="69">
        <v>168</v>
      </c>
      <c r="O231" s="70"/>
      <c r="P231" s="57"/>
      <c r="Q231" s="57"/>
      <c r="R231" s="57"/>
      <c r="S231" s="57"/>
      <c r="T231" s="57"/>
      <c r="U231" s="57"/>
      <c r="V231" s="57"/>
      <c r="W231" s="57"/>
      <c r="X231" s="57"/>
    </row>
    <row r="232" spans="1:24" outlineLevel="1">
      <c r="A232" s="86"/>
      <c r="B232" s="87"/>
      <c r="C232" s="87"/>
      <c r="D232" s="87"/>
      <c r="E232" s="87"/>
      <c r="F232" s="88">
        <v>4704189041</v>
      </c>
      <c r="G232" s="87"/>
      <c r="H232" s="87"/>
      <c r="I232" s="87"/>
      <c r="J232" s="87"/>
      <c r="K232" s="87"/>
      <c r="L232" s="89">
        <f>SUBTOTAL(9,L231:L231)</f>
        <v>14</v>
      </c>
      <c r="M232" s="89">
        <f>SUBTOTAL(9,M231:M231)</f>
        <v>168</v>
      </c>
      <c r="N232" s="89">
        <f>SUBTOTAL(9,N231:N231)</f>
        <v>168</v>
      </c>
      <c r="O232" s="90">
        <f>SUBTOTAL(9,O231:O231)</f>
        <v>0</v>
      </c>
      <c r="P232" s="57"/>
      <c r="Q232" s="57"/>
      <c r="R232" s="57"/>
      <c r="S232" s="57"/>
      <c r="T232" s="57"/>
      <c r="U232" s="57"/>
      <c r="V232" s="57"/>
      <c r="W232" s="57"/>
      <c r="X232" s="57"/>
    </row>
    <row r="233" spans="1:24" outlineLevel="2">
      <c r="A233" s="66" t="s">
        <v>238</v>
      </c>
      <c r="B233" s="67" t="s">
        <v>17</v>
      </c>
      <c r="C233" s="67">
        <v>47189</v>
      </c>
      <c r="D233" s="67" t="s">
        <v>50</v>
      </c>
      <c r="E233" s="67" t="s">
        <v>51</v>
      </c>
      <c r="F233" s="68">
        <v>4704189042</v>
      </c>
      <c r="G233" s="67" t="s">
        <v>507</v>
      </c>
      <c r="H233" s="67" t="s">
        <v>508</v>
      </c>
      <c r="I233" s="67" t="s">
        <v>509</v>
      </c>
      <c r="J233" s="67" t="s">
        <v>510</v>
      </c>
      <c r="K233" s="67" t="s">
        <v>49</v>
      </c>
      <c r="L233" s="69">
        <v>10</v>
      </c>
      <c r="M233" s="69">
        <v>120</v>
      </c>
      <c r="N233" s="69">
        <v>120</v>
      </c>
      <c r="O233" s="70"/>
      <c r="P233" s="57"/>
      <c r="Q233" s="57"/>
      <c r="R233" s="57"/>
      <c r="S233" s="57"/>
      <c r="T233" s="57"/>
      <c r="U233" s="57"/>
      <c r="V233" s="57"/>
      <c r="W233" s="57"/>
      <c r="X233" s="57"/>
    </row>
    <row r="234" spans="1:24" outlineLevel="1">
      <c r="A234" s="86"/>
      <c r="B234" s="87"/>
      <c r="C234" s="87"/>
      <c r="D234" s="87"/>
      <c r="E234" s="87"/>
      <c r="F234" s="88">
        <v>4704189042</v>
      </c>
      <c r="G234" s="87"/>
      <c r="H234" s="87"/>
      <c r="I234" s="87"/>
      <c r="J234" s="87"/>
      <c r="K234" s="87"/>
      <c r="L234" s="89">
        <f>SUBTOTAL(9,L233:L233)</f>
        <v>10</v>
      </c>
      <c r="M234" s="89">
        <f>SUBTOTAL(9,M233:M233)</f>
        <v>120</v>
      </c>
      <c r="N234" s="89">
        <f>SUBTOTAL(9,N233:N233)</f>
        <v>120</v>
      </c>
      <c r="O234" s="90">
        <f>SUBTOTAL(9,O233:O233)</f>
        <v>0</v>
      </c>
      <c r="P234" s="57"/>
      <c r="Q234" s="57"/>
      <c r="R234" s="57"/>
      <c r="S234" s="57"/>
      <c r="T234" s="57"/>
      <c r="U234" s="57"/>
      <c r="V234" s="57"/>
      <c r="W234" s="57"/>
      <c r="X234" s="57"/>
    </row>
    <row r="235" spans="1:24" outlineLevel="2">
      <c r="A235" s="66" t="s">
        <v>238</v>
      </c>
      <c r="B235" s="67" t="s">
        <v>17</v>
      </c>
      <c r="C235" s="67">
        <v>47189</v>
      </c>
      <c r="D235" s="67" t="s">
        <v>50</v>
      </c>
      <c r="E235" s="67" t="s">
        <v>51</v>
      </c>
      <c r="F235" s="68">
        <v>4704189043</v>
      </c>
      <c r="G235" s="67" t="s">
        <v>511</v>
      </c>
      <c r="H235" s="67" t="s">
        <v>512</v>
      </c>
      <c r="I235" s="67" t="s">
        <v>513</v>
      </c>
      <c r="J235" s="67" t="s">
        <v>514</v>
      </c>
      <c r="K235" s="67" t="s">
        <v>49</v>
      </c>
      <c r="L235" s="69">
        <v>23</v>
      </c>
      <c r="M235" s="69">
        <v>276</v>
      </c>
      <c r="N235" s="69">
        <v>276</v>
      </c>
      <c r="O235" s="70"/>
      <c r="P235" s="57"/>
      <c r="Q235" s="57"/>
      <c r="R235" s="57"/>
      <c r="S235" s="57"/>
      <c r="T235" s="57"/>
      <c r="U235" s="57"/>
      <c r="V235" s="57"/>
      <c r="W235" s="57"/>
      <c r="X235" s="57"/>
    </row>
    <row r="236" spans="1:24" outlineLevel="1">
      <c r="A236" s="86"/>
      <c r="B236" s="87"/>
      <c r="C236" s="87"/>
      <c r="D236" s="87"/>
      <c r="E236" s="87"/>
      <c r="F236" s="88">
        <v>4704189043</v>
      </c>
      <c r="G236" s="87"/>
      <c r="H236" s="87"/>
      <c r="I236" s="87"/>
      <c r="J236" s="87"/>
      <c r="K236" s="87"/>
      <c r="L236" s="89">
        <f>SUBTOTAL(9,L235:L235)</f>
        <v>23</v>
      </c>
      <c r="M236" s="89">
        <f>SUBTOTAL(9,M235:M235)</f>
        <v>276</v>
      </c>
      <c r="N236" s="89">
        <f>SUBTOTAL(9,N235:N235)</f>
        <v>276</v>
      </c>
      <c r="O236" s="90">
        <f>SUBTOTAL(9,O235:O235)</f>
        <v>0</v>
      </c>
      <c r="P236" s="57"/>
      <c r="Q236" s="57"/>
      <c r="R236" s="57"/>
      <c r="S236" s="57"/>
      <c r="T236" s="57"/>
      <c r="U236" s="57"/>
      <c r="V236" s="57"/>
      <c r="W236" s="57"/>
      <c r="X236" s="57"/>
    </row>
    <row r="237" spans="1:24" outlineLevel="2">
      <c r="A237" s="66" t="s">
        <v>238</v>
      </c>
      <c r="B237" s="67" t="s">
        <v>17</v>
      </c>
      <c r="C237" s="67">
        <v>47189</v>
      </c>
      <c r="D237" s="67" t="s">
        <v>50</v>
      </c>
      <c r="E237" s="67" t="s">
        <v>51</v>
      </c>
      <c r="F237" s="68">
        <v>4704189044</v>
      </c>
      <c r="G237" s="67" t="s">
        <v>515</v>
      </c>
      <c r="H237" s="67" t="s">
        <v>516</v>
      </c>
      <c r="I237" s="67" t="s">
        <v>517</v>
      </c>
      <c r="J237" s="67" t="s">
        <v>518</v>
      </c>
      <c r="K237" s="67" t="s">
        <v>24</v>
      </c>
      <c r="L237" s="69">
        <v>4</v>
      </c>
      <c r="M237" s="69">
        <v>52</v>
      </c>
      <c r="N237" s="69">
        <v>104</v>
      </c>
      <c r="O237" s="70"/>
      <c r="P237" s="57"/>
      <c r="Q237" s="57"/>
      <c r="R237" s="57"/>
      <c r="S237" s="57"/>
      <c r="T237" s="57"/>
      <c r="U237" s="57"/>
      <c r="V237" s="57"/>
      <c r="W237" s="57"/>
      <c r="X237" s="57"/>
    </row>
    <row r="238" spans="1:24" outlineLevel="2">
      <c r="A238" s="66" t="s">
        <v>238</v>
      </c>
      <c r="B238" s="67" t="s">
        <v>17</v>
      </c>
      <c r="C238" s="67">
        <v>47189</v>
      </c>
      <c r="D238" s="67" t="s">
        <v>50</v>
      </c>
      <c r="E238" s="67" t="s">
        <v>51</v>
      </c>
      <c r="F238" s="68">
        <v>4704189044</v>
      </c>
      <c r="G238" s="67" t="s">
        <v>515</v>
      </c>
      <c r="H238" s="67" t="s">
        <v>516</v>
      </c>
      <c r="I238" s="67" t="s">
        <v>517</v>
      </c>
      <c r="J238" s="67" t="s">
        <v>518</v>
      </c>
      <c r="K238" s="67" t="s">
        <v>49</v>
      </c>
      <c r="L238" s="69">
        <v>14</v>
      </c>
      <c r="M238" s="69">
        <v>168</v>
      </c>
      <c r="N238" s="69">
        <v>168</v>
      </c>
      <c r="O238" s="70"/>
      <c r="P238" s="57"/>
      <c r="Q238" s="57"/>
      <c r="R238" s="57"/>
      <c r="S238" s="57"/>
      <c r="T238" s="57"/>
      <c r="U238" s="57"/>
      <c r="V238" s="57"/>
      <c r="W238" s="57"/>
      <c r="X238" s="57"/>
    </row>
    <row r="239" spans="1:24" outlineLevel="2">
      <c r="A239" s="66" t="s">
        <v>238</v>
      </c>
      <c r="B239" s="67" t="s">
        <v>17</v>
      </c>
      <c r="C239" s="67">
        <v>47189</v>
      </c>
      <c r="D239" s="67" t="s">
        <v>50</v>
      </c>
      <c r="E239" s="67" t="s">
        <v>51</v>
      </c>
      <c r="F239" s="68">
        <v>4704189044</v>
      </c>
      <c r="G239" s="67" t="s">
        <v>515</v>
      </c>
      <c r="H239" s="67" t="s">
        <v>516</v>
      </c>
      <c r="I239" s="67" t="s">
        <v>517</v>
      </c>
      <c r="J239" s="67" t="s">
        <v>518</v>
      </c>
      <c r="K239" s="67" t="s">
        <v>122</v>
      </c>
      <c r="L239" s="69">
        <v>1</v>
      </c>
      <c r="M239" s="69">
        <v>13</v>
      </c>
      <c r="N239" s="69">
        <v>26</v>
      </c>
      <c r="O239" s="70"/>
      <c r="P239" s="57"/>
      <c r="Q239" s="57"/>
      <c r="R239" s="57"/>
      <c r="S239" s="57"/>
      <c r="T239" s="57"/>
      <c r="U239" s="57"/>
      <c r="V239" s="57"/>
      <c r="W239" s="57"/>
      <c r="X239" s="57"/>
    </row>
    <row r="240" spans="1:24" outlineLevel="2">
      <c r="A240" s="66" t="s">
        <v>238</v>
      </c>
      <c r="B240" s="67" t="s">
        <v>17</v>
      </c>
      <c r="C240" s="67">
        <v>47189</v>
      </c>
      <c r="D240" s="67" t="s">
        <v>50</v>
      </c>
      <c r="E240" s="67" t="s">
        <v>51</v>
      </c>
      <c r="F240" s="68">
        <v>4704189044</v>
      </c>
      <c r="G240" s="67" t="s">
        <v>515</v>
      </c>
      <c r="H240" s="67" t="s">
        <v>516</v>
      </c>
      <c r="I240" s="67" t="s">
        <v>517</v>
      </c>
      <c r="J240" s="67" t="s">
        <v>518</v>
      </c>
      <c r="K240" s="67" t="s">
        <v>123</v>
      </c>
      <c r="L240" s="69">
        <v>4</v>
      </c>
      <c r="M240" s="69">
        <v>48</v>
      </c>
      <c r="N240" s="69">
        <v>48</v>
      </c>
      <c r="O240" s="70"/>
      <c r="P240" s="57"/>
      <c r="Q240" s="57"/>
      <c r="R240" s="57"/>
      <c r="S240" s="57"/>
      <c r="T240" s="57"/>
      <c r="U240" s="57"/>
      <c r="V240" s="57"/>
      <c r="W240" s="57"/>
      <c r="X240" s="57"/>
    </row>
    <row r="241" spans="1:24" outlineLevel="1">
      <c r="A241" s="86"/>
      <c r="B241" s="87"/>
      <c r="C241" s="87"/>
      <c r="D241" s="87"/>
      <c r="E241" s="87"/>
      <c r="F241" s="88">
        <v>4704189044</v>
      </c>
      <c r="G241" s="87"/>
      <c r="H241" s="87"/>
      <c r="I241" s="87"/>
      <c r="J241" s="87"/>
      <c r="K241" s="87"/>
      <c r="L241" s="89">
        <f>SUBTOTAL(9,L237:L240)</f>
        <v>23</v>
      </c>
      <c r="M241" s="89">
        <f>SUBTOTAL(9,M237:M240)</f>
        <v>281</v>
      </c>
      <c r="N241" s="89">
        <f>SUBTOTAL(9,N237:N240)</f>
        <v>346</v>
      </c>
      <c r="O241" s="90">
        <f>SUBTOTAL(9,O237:O240)</f>
        <v>0</v>
      </c>
      <c r="P241" s="57"/>
      <c r="Q241" s="57"/>
      <c r="R241" s="57"/>
      <c r="S241" s="57"/>
      <c r="T241" s="57"/>
      <c r="U241" s="57"/>
      <c r="V241" s="57"/>
      <c r="W241" s="57"/>
      <c r="X241" s="57"/>
    </row>
    <row r="242" spans="1:24" outlineLevel="2">
      <c r="A242" s="66" t="s">
        <v>238</v>
      </c>
      <c r="B242" s="67" t="s">
        <v>17</v>
      </c>
      <c r="C242" s="67">
        <v>47189</v>
      </c>
      <c r="D242" s="67" t="s">
        <v>50</v>
      </c>
      <c r="E242" s="67" t="s">
        <v>51</v>
      </c>
      <c r="F242" s="68">
        <v>4704189045</v>
      </c>
      <c r="G242" s="67" t="s">
        <v>519</v>
      </c>
      <c r="H242" s="67" t="s">
        <v>520</v>
      </c>
      <c r="I242" s="67" t="s">
        <v>521</v>
      </c>
      <c r="J242" s="67" t="s">
        <v>522</v>
      </c>
      <c r="K242" s="67" t="s">
        <v>24</v>
      </c>
      <c r="L242" s="69">
        <v>10</v>
      </c>
      <c r="M242" s="69">
        <v>130</v>
      </c>
      <c r="N242" s="69">
        <v>260</v>
      </c>
      <c r="O242" s="70"/>
      <c r="P242" s="57"/>
      <c r="Q242" s="57"/>
      <c r="R242" s="57"/>
      <c r="S242" s="57"/>
      <c r="T242" s="57"/>
      <c r="U242" s="57"/>
      <c r="V242" s="57"/>
      <c r="W242" s="57"/>
      <c r="X242" s="57"/>
    </row>
    <row r="243" spans="1:24" outlineLevel="2">
      <c r="A243" s="66" t="s">
        <v>238</v>
      </c>
      <c r="B243" s="67" t="s">
        <v>17</v>
      </c>
      <c r="C243" s="67">
        <v>47189</v>
      </c>
      <c r="D243" s="67" t="s">
        <v>50</v>
      </c>
      <c r="E243" s="67" t="s">
        <v>51</v>
      </c>
      <c r="F243" s="68">
        <v>4704189045</v>
      </c>
      <c r="G243" s="67" t="s">
        <v>519</v>
      </c>
      <c r="H243" s="67" t="s">
        <v>520</v>
      </c>
      <c r="I243" s="67" t="s">
        <v>521</v>
      </c>
      <c r="J243" s="67" t="s">
        <v>522</v>
      </c>
      <c r="K243" s="67" t="s">
        <v>49</v>
      </c>
      <c r="L243" s="69">
        <v>3</v>
      </c>
      <c r="M243" s="69">
        <v>36</v>
      </c>
      <c r="N243" s="69">
        <v>36</v>
      </c>
      <c r="O243" s="70"/>
      <c r="P243" s="57"/>
      <c r="Q243" s="57"/>
      <c r="R243" s="57"/>
      <c r="S243" s="57"/>
      <c r="T243" s="57"/>
      <c r="U243" s="57"/>
      <c r="V243" s="57"/>
      <c r="W243" s="57"/>
      <c r="X243" s="57"/>
    </row>
    <row r="244" spans="1:24" outlineLevel="1">
      <c r="A244" s="86"/>
      <c r="B244" s="87"/>
      <c r="C244" s="87"/>
      <c r="D244" s="87"/>
      <c r="E244" s="87"/>
      <c r="F244" s="88">
        <v>4704189045</v>
      </c>
      <c r="G244" s="87"/>
      <c r="H244" s="87"/>
      <c r="I244" s="87"/>
      <c r="J244" s="87"/>
      <c r="K244" s="87"/>
      <c r="L244" s="89">
        <f>SUBTOTAL(9,L242:L243)</f>
        <v>13</v>
      </c>
      <c r="M244" s="89">
        <f>SUBTOTAL(9,M242:M243)</f>
        <v>166</v>
      </c>
      <c r="N244" s="89">
        <f>SUBTOTAL(9,N242:N243)</f>
        <v>296</v>
      </c>
      <c r="O244" s="90">
        <f>SUBTOTAL(9,O242:O243)</f>
        <v>0</v>
      </c>
      <c r="P244" s="57"/>
      <c r="Q244" s="57"/>
      <c r="R244" s="57"/>
      <c r="S244" s="57"/>
      <c r="T244" s="57"/>
      <c r="U244" s="57"/>
      <c r="V244" s="57"/>
      <c r="W244" s="57"/>
      <c r="X244" s="57"/>
    </row>
    <row r="245" spans="1:24" outlineLevel="2">
      <c r="A245" s="66" t="s">
        <v>238</v>
      </c>
      <c r="B245" s="67" t="s">
        <v>17</v>
      </c>
      <c r="C245" s="67">
        <v>47189</v>
      </c>
      <c r="D245" s="67" t="s">
        <v>50</v>
      </c>
      <c r="E245" s="67" t="s">
        <v>51</v>
      </c>
      <c r="F245" s="68">
        <v>4704189046</v>
      </c>
      <c r="G245" s="67" t="s">
        <v>523</v>
      </c>
      <c r="H245" s="67" t="s">
        <v>524</v>
      </c>
      <c r="I245" s="67" t="s">
        <v>525</v>
      </c>
      <c r="J245" s="67" t="s">
        <v>526</v>
      </c>
      <c r="K245" s="67" t="s">
        <v>49</v>
      </c>
      <c r="L245" s="69">
        <v>15</v>
      </c>
      <c r="M245" s="69">
        <v>180</v>
      </c>
      <c r="N245" s="69">
        <v>180</v>
      </c>
      <c r="O245" s="70"/>
      <c r="P245" s="57"/>
      <c r="Q245" s="57"/>
      <c r="R245" s="57"/>
      <c r="S245" s="57"/>
      <c r="T245" s="57"/>
      <c r="U245" s="57"/>
      <c r="V245" s="57"/>
      <c r="W245" s="57"/>
      <c r="X245" s="57"/>
    </row>
    <row r="246" spans="1:24" outlineLevel="1">
      <c r="A246" s="86"/>
      <c r="B246" s="87"/>
      <c r="C246" s="87"/>
      <c r="D246" s="87"/>
      <c r="E246" s="87"/>
      <c r="F246" s="88">
        <v>4704189046</v>
      </c>
      <c r="G246" s="87"/>
      <c r="H246" s="87"/>
      <c r="I246" s="87"/>
      <c r="J246" s="87"/>
      <c r="K246" s="87"/>
      <c r="L246" s="89">
        <f>SUBTOTAL(9,L245:L245)</f>
        <v>15</v>
      </c>
      <c r="M246" s="89">
        <f>SUBTOTAL(9,M245:M245)</f>
        <v>180</v>
      </c>
      <c r="N246" s="89">
        <f>SUBTOTAL(9,N245:N245)</f>
        <v>180</v>
      </c>
      <c r="O246" s="90">
        <f>SUBTOTAL(9,O245:O245)</f>
        <v>0</v>
      </c>
      <c r="P246" s="57"/>
      <c r="Q246" s="57"/>
      <c r="R246" s="57"/>
      <c r="S246" s="57"/>
      <c r="T246" s="57"/>
      <c r="U246" s="57"/>
      <c r="V246" s="57"/>
      <c r="W246" s="57"/>
      <c r="X246" s="57"/>
    </row>
    <row r="247" spans="1:24" outlineLevel="2">
      <c r="A247" s="66" t="s">
        <v>238</v>
      </c>
      <c r="B247" s="67" t="s">
        <v>17</v>
      </c>
      <c r="C247" s="67">
        <v>47189</v>
      </c>
      <c r="D247" s="67" t="s">
        <v>50</v>
      </c>
      <c r="E247" s="67" t="s">
        <v>51</v>
      </c>
      <c r="F247" s="68">
        <v>4704189047</v>
      </c>
      <c r="G247" s="67" t="s">
        <v>527</v>
      </c>
      <c r="H247" s="67" t="s">
        <v>528</v>
      </c>
      <c r="I247" s="67" t="s">
        <v>529</v>
      </c>
      <c r="J247" s="67" t="s">
        <v>530</v>
      </c>
      <c r="K247" s="67" t="s">
        <v>24</v>
      </c>
      <c r="L247" s="69">
        <v>6</v>
      </c>
      <c r="M247" s="69">
        <v>78</v>
      </c>
      <c r="N247" s="69">
        <v>156</v>
      </c>
      <c r="O247" s="70"/>
      <c r="P247" s="57"/>
      <c r="Q247" s="57"/>
      <c r="R247" s="57"/>
      <c r="S247" s="57"/>
      <c r="T247" s="57"/>
      <c r="U247" s="57"/>
      <c r="V247" s="57"/>
      <c r="W247" s="57"/>
      <c r="X247" s="57"/>
    </row>
    <row r="248" spans="1:24" outlineLevel="2">
      <c r="A248" s="66" t="s">
        <v>238</v>
      </c>
      <c r="B248" s="67" t="s">
        <v>17</v>
      </c>
      <c r="C248" s="67">
        <v>47189</v>
      </c>
      <c r="D248" s="67" t="s">
        <v>50</v>
      </c>
      <c r="E248" s="67" t="s">
        <v>51</v>
      </c>
      <c r="F248" s="68">
        <v>4704189047</v>
      </c>
      <c r="G248" s="67" t="s">
        <v>527</v>
      </c>
      <c r="H248" s="67" t="s">
        <v>528</v>
      </c>
      <c r="I248" s="67" t="s">
        <v>529</v>
      </c>
      <c r="J248" s="67" t="s">
        <v>530</v>
      </c>
      <c r="K248" s="67" t="s">
        <v>49</v>
      </c>
      <c r="L248" s="69">
        <v>13</v>
      </c>
      <c r="M248" s="69">
        <v>156</v>
      </c>
      <c r="N248" s="69">
        <v>156</v>
      </c>
      <c r="O248" s="70"/>
      <c r="P248" s="57"/>
      <c r="Q248" s="57"/>
      <c r="R248" s="57"/>
      <c r="S248" s="57"/>
      <c r="T248" s="57"/>
      <c r="U248" s="57"/>
      <c r="V248" s="57"/>
      <c r="W248" s="57"/>
      <c r="X248" s="57"/>
    </row>
    <row r="249" spans="1:24" outlineLevel="1">
      <c r="A249" s="86"/>
      <c r="B249" s="87"/>
      <c r="C249" s="87"/>
      <c r="D249" s="87"/>
      <c r="E249" s="87"/>
      <c r="F249" s="88">
        <v>4704189047</v>
      </c>
      <c r="G249" s="87"/>
      <c r="H249" s="87"/>
      <c r="I249" s="87"/>
      <c r="J249" s="87"/>
      <c r="K249" s="87"/>
      <c r="L249" s="89">
        <f>SUBTOTAL(9,L247:L248)</f>
        <v>19</v>
      </c>
      <c r="M249" s="89">
        <f>SUBTOTAL(9,M247:M248)</f>
        <v>234</v>
      </c>
      <c r="N249" s="89">
        <f>SUBTOTAL(9,N247:N248)</f>
        <v>312</v>
      </c>
      <c r="O249" s="90">
        <f>SUBTOTAL(9,O247:O248)</f>
        <v>0</v>
      </c>
      <c r="P249" s="57"/>
      <c r="Q249" s="57"/>
      <c r="R249" s="57"/>
      <c r="S249" s="57"/>
      <c r="T249" s="57"/>
      <c r="U249" s="57"/>
      <c r="V249" s="57"/>
      <c r="W249" s="57"/>
      <c r="X249" s="57"/>
    </row>
    <row r="250" spans="1:24" outlineLevel="2">
      <c r="A250" s="66" t="s">
        <v>238</v>
      </c>
      <c r="B250" s="67" t="s">
        <v>17</v>
      </c>
      <c r="C250" s="67">
        <v>47189</v>
      </c>
      <c r="D250" s="67" t="s">
        <v>50</v>
      </c>
      <c r="E250" s="67" t="s">
        <v>51</v>
      </c>
      <c r="F250" s="68">
        <v>4704189049</v>
      </c>
      <c r="G250" s="67" t="s">
        <v>531</v>
      </c>
      <c r="H250" s="67" t="s">
        <v>532</v>
      </c>
      <c r="I250" s="67" t="s">
        <v>533</v>
      </c>
      <c r="J250" s="67" t="s">
        <v>534</v>
      </c>
      <c r="K250" s="67" t="s">
        <v>24</v>
      </c>
      <c r="L250" s="69">
        <v>2</v>
      </c>
      <c r="M250" s="69">
        <v>26</v>
      </c>
      <c r="N250" s="69">
        <v>52</v>
      </c>
      <c r="O250" s="70"/>
      <c r="P250" s="57"/>
      <c r="Q250" s="57"/>
      <c r="R250" s="57"/>
      <c r="S250" s="57"/>
      <c r="T250" s="57"/>
      <c r="U250" s="57"/>
      <c r="V250" s="57"/>
      <c r="W250" s="57"/>
      <c r="X250" s="57"/>
    </row>
    <row r="251" spans="1:24" outlineLevel="2">
      <c r="A251" s="66" t="s">
        <v>238</v>
      </c>
      <c r="B251" s="67" t="s">
        <v>17</v>
      </c>
      <c r="C251" s="67">
        <v>47189</v>
      </c>
      <c r="D251" s="67" t="s">
        <v>50</v>
      </c>
      <c r="E251" s="67" t="s">
        <v>51</v>
      </c>
      <c r="F251" s="68">
        <v>4704189049</v>
      </c>
      <c r="G251" s="67" t="s">
        <v>531</v>
      </c>
      <c r="H251" s="67" t="s">
        <v>532</v>
      </c>
      <c r="I251" s="67" t="s">
        <v>533</v>
      </c>
      <c r="J251" s="67" t="s">
        <v>534</v>
      </c>
      <c r="K251" s="67" t="s">
        <v>49</v>
      </c>
      <c r="L251" s="69">
        <v>8</v>
      </c>
      <c r="M251" s="69">
        <v>96</v>
      </c>
      <c r="N251" s="69">
        <v>96</v>
      </c>
      <c r="O251" s="70"/>
      <c r="P251" s="57"/>
      <c r="Q251" s="57"/>
      <c r="R251" s="57"/>
      <c r="S251" s="57"/>
      <c r="T251" s="57"/>
      <c r="U251" s="57"/>
      <c r="V251" s="57"/>
      <c r="W251" s="57"/>
      <c r="X251" s="57"/>
    </row>
    <row r="252" spans="1:24" outlineLevel="1">
      <c r="A252" s="86"/>
      <c r="B252" s="87"/>
      <c r="C252" s="87"/>
      <c r="D252" s="87"/>
      <c r="E252" s="87"/>
      <c r="F252" s="88">
        <v>4704189049</v>
      </c>
      <c r="G252" s="87"/>
      <c r="H252" s="87"/>
      <c r="I252" s="87"/>
      <c r="J252" s="87"/>
      <c r="K252" s="87"/>
      <c r="L252" s="89">
        <f>SUBTOTAL(9,L250:L251)</f>
        <v>10</v>
      </c>
      <c r="M252" s="89">
        <f>SUBTOTAL(9,M250:M251)</f>
        <v>122</v>
      </c>
      <c r="N252" s="89">
        <f>SUBTOTAL(9,N250:N251)</f>
        <v>148</v>
      </c>
      <c r="O252" s="90">
        <f>SUBTOTAL(9,O250:O251)</f>
        <v>0</v>
      </c>
      <c r="P252" s="57"/>
      <c r="Q252" s="57"/>
      <c r="R252" s="57"/>
      <c r="S252" s="57"/>
      <c r="T252" s="57"/>
      <c r="U252" s="57"/>
      <c r="V252" s="57"/>
      <c r="W252" s="57"/>
      <c r="X252" s="57"/>
    </row>
    <row r="253" spans="1:24" outlineLevel="2">
      <c r="A253" s="66" t="s">
        <v>238</v>
      </c>
      <c r="B253" s="67" t="s">
        <v>17</v>
      </c>
      <c r="C253" s="67">
        <v>47189</v>
      </c>
      <c r="D253" s="67" t="s">
        <v>50</v>
      </c>
      <c r="E253" s="67" t="s">
        <v>51</v>
      </c>
      <c r="F253" s="68">
        <v>4704189052</v>
      </c>
      <c r="G253" s="67" t="s">
        <v>535</v>
      </c>
      <c r="H253" s="67" t="s">
        <v>536</v>
      </c>
      <c r="I253" s="67" t="s">
        <v>537</v>
      </c>
      <c r="J253" s="67" t="s">
        <v>538</v>
      </c>
      <c r="K253" s="67" t="s">
        <v>49</v>
      </c>
      <c r="L253" s="69">
        <v>6</v>
      </c>
      <c r="M253" s="69">
        <v>72</v>
      </c>
      <c r="N253" s="69">
        <v>72</v>
      </c>
      <c r="O253" s="70"/>
      <c r="P253" s="57"/>
      <c r="Q253" s="57"/>
      <c r="R253" s="57"/>
      <c r="S253" s="57"/>
      <c r="T253" s="57"/>
      <c r="U253" s="57"/>
      <c r="V253" s="57"/>
      <c r="W253" s="57"/>
      <c r="X253" s="57"/>
    </row>
    <row r="254" spans="1:24" outlineLevel="1">
      <c r="A254" s="86"/>
      <c r="B254" s="87"/>
      <c r="C254" s="87"/>
      <c r="D254" s="87"/>
      <c r="E254" s="87"/>
      <c r="F254" s="88">
        <v>4704189052</v>
      </c>
      <c r="G254" s="87"/>
      <c r="H254" s="87"/>
      <c r="I254" s="87"/>
      <c r="J254" s="87"/>
      <c r="K254" s="87"/>
      <c r="L254" s="89">
        <f>SUBTOTAL(9,L253:L253)</f>
        <v>6</v>
      </c>
      <c r="M254" s="89">
        <f>SUBTOTAL(9,M253:M253)</f>
        <v>72</v>
      </c>
      <c r="N254" s="89">
        <f>SUBTOTAL(9,N253:N253)</f>
        <v>72</v>
      </c>
      <c r="O254" s="90">
        <f>SUBTOTAL(9,O253:O253)</f>
        <v>0</v>
      </c>
      <c r="P254" s="57"/>
      <c r="Q254" s="57"/>
      <c r="R254" s="57"/>
      <c r="S254" s="57"/>
      <c r="T254" s="57"/>
      <c r="U254" s="57"/>
      <c r="V254" s="57"/>
      <c r="W254" s="57"/>
      <c r="X254" s="57"/>
    </row>
    <row r="255" spans="1:24" outlineLevel="2">
      <c r="A255" s="66" t="s">
        <v>238</v>
      </c>
      <c r="B255" s="67" t="s">
        <v>17</v>
      </c>
      <c r="C255" s="67">
        <v>47189</v>
      </c>
      <c r="D255" s="67" t="s">
        <v>50</v>
      </c>
      <c r="E255" s="67" t="s">
        <v>51</v>
      </c>
      <c r="F255" s="68">
        <v>4704189056</v>
      </c>
      <c r="G255" s="67" t="s">
        <v>539</v>
      </c>
      <c r="H255" s="67" t="s">
        <v>540</v>
      </c>
      <c r="I255" s="67" t="s">
        <v>541</v>
      </c>
      <c r="J255" s="67" t="s">
        <v>542</v>
      </c>
      <c r="K255" s="67" t="s">
        <v>24</v>
      </c>
      <c r="L255" s="69">
        <v>4</v>
      </c>
      <c r="M255" s="69">
        <v>52</v>
      </c>
      <c r="N255" s="69">
        <v>104</v>
      </c>
      <c r="O255" s="70"/>
      <c r="P255" s="57"/>
      <c r="Q255" s="57"/>
      <c r="R255" s="57"/>
      <c r="S255" s="57"/>
      <c r="T255" s="57"/>
      <c r="U255" s="57"/>
      <c r="V255" s="57"/>
      <c r="W255" s="57"/>
      <c r="X255" s="57"/>
    </row>
    <row r="256" spans="1:24" outlineLevel="2">
      <c r="A256" s="66" t="s">
        <v>238</v>
      </c>
      <c r="B256" s="67" t="s">
        <v>17</v>
      </c>
      <c r="C256" s="67">
        <v>47189</v>
      </c>
      <c r="D256" s="67" t="s">
        <v>50</v>
      </c>
      <c r="E256" s="67" t="s">
        <v>51</v>
      </c>
      <c r="F256" s="68">
        <v>4704189056</v>
      </c>
      <c r="G256" s="67" t="s">
        <v>539</v>
      </c>
      <c r="H256" s="67" t="s">
        <v>540</v>
      </c>
      <c r="I256" s="67" t="s">
        <v>541</v>
      </c>
      <c r="J256" s="67" t="s">
        <v>542</v>
      </c>
      <c r="K256" s="67" t="s">
        <v>49</v>
      </c>
      <c r="L256" s="69">
        <v>12</v>
      </c>
      <c r="M256" s="69">
        <v>144</v>
      </c>
      <c r="N256" s="69">
        <v>144</v>
      </c>
      <c r="O256" s="70"/>
      <c r="P256" s="57"/>
      <c r="Q256" s="57"/>
      <c r="R256" s="57"/>
      <c r="S256" s="57"/>
      <c r="T256" s="57"/>
      <c r="U256" s="57"/>
      <c r="V256" s="57"/>
      <c r="W256" s="57"/>
      <c r="X256" s="57"/>
    </row>
    <row r="257" spans="1:24" outlineLevel="1">
      <c r="A257" s="86"/>
      <c r="B257" s="87"/>
      <c r="C257" s="87"/>
      <c r="D257" s="87"/>
      <c r="E257" s="87"/>
      <c r="F257" s="88">
        <v>4704189056</v>
      </c>
      <c r="G257" s="87"/>
      <c r="H257" s="87"/>
      <c r="I257" s="87"/>
      <c r="J257" s="87"/>
      <c r="K257" s="87"/>
      <c r="L257" s="89">
        <f>SUBTOTAL(9,L255:L256)</f>
        <v>16</v>
      </c>
      <c r="M257" s="89">
        <f>SUBTOTAL(9,M255:M256)</f>
        <v>196</v>
      </c>
      <c r="N257" s="89">
        <f>SUBTOTAL(9,N255:N256)</f>
        <v>248</v>
      </c>
      <c r="O257" s="90">
        <f>SUBTOTAL(9,O255:O256)</f>
        <v>0</v>
      </c>
      <c r="P257" s="57"/>
      <c r="Q257" s="57"/>
      <c r="R257" s="57"/>
      <c r="S257" s="57"/>
      <c r="T257" s="57"/>
      <c r="U257" s="57"/>
      <c r="V257" s="57"/>
      <c r="W257" s="57"/>
      <c r="X257" s="57"/>
    </row>
    <row r="258" spans="1:24" outlineLevel="2">
      <c r="A258" s="66" t="s">
        <v>238</v>
      </c>
      <c r="B258" s="67" t="s">
        <v>17</v>
      </c>
      <c r="C258" s="67">
        <v>47189</v>
      </c>
      <c r="D258" s="67" t="s">
        <v>50</v>
      </c>
      <c r="E258" s="67" t="s">
        <v>51</v>
      </c>
      <c r="F258" s="68">
        <v>4704189058</v>
      </c>
      <c r="G258" s="67" t="s">
        <v>543</v>
      </c>
      <c r="H258" s="67" t="s">
        <v>544</v>
      </c>
      <c r="I258" s="67" t="s">
        <v>545</v>
      </c>
      <c r="J258" s="67" t="s">
        <v>546</v>
      </c>
      <c r="K258" s="67" t="s">
        <v>24</v>
      </c>
      <c r="L258" s="69">
        <v>6</v>
      </c>
      <c r="M258" s="69">
        <v>78</v>
      </c>
      <c r="N258" s="69">
        <v>156</v>
      </c>
      <c r="O258" s="70"/>
      <c r="P258" s="57"/>
      <c r="Q258" s="57"/>
      <c r="R258" s="57"/>
      <c r="S258" s="57"/>
      <c r="T258" s="57"/>
      <c r="U258" s="57"/>
      <c r="V258" s="57"/>
      <c r="W258" s="57"/>
      <c r="X258" s="57"/>
    </row>
    <row r="259" spans="1:24" outlineLevel="2">
      <c r="A259" s="66" t="s">
        <v>238</v>
      </c>
      <c r="B259" s="67" t="s">
        <v>17</v>
      </c>
      <c r="C259" s="67">
        <v>47189</v>
      </c>
      <c r="D259" s="67" t="s">
        <v>50</v>
      </c>
      <c r="E259" s="67" t="s">
        <v>51</v>
      </c>
      <c r="F259" s="68">
        <v>4704189058</v>
      </c>
      <c r="G259" s="67" t="s">
        <v>543</v>
      </c>
      <c r="H259" s="67" t="s">
        <v>544</v>
      </c>
      <c r="I259" s="67" t="s">
        <v>545</v>
      </c>
      <c r="J259" s="67" t="s">
        <v>546</v>
      </c>
      <c r="K259" s="67" t="s">
        <v>49</v>
      </c>
      <c r="L259" s="69">
        <v>12</v>
      </c>
      <c r="M259" s="69">
        <v>144</v>
      </c>
      <c r="N259" s="69">
        <v>144</v>
      </c>
      <c r="O259" s="70"/>
      <c r="P259" s="57"/>
      <c r="Q259" s="57"/>
      <c r="R259" s="57"/>
      <c r="S259" s="57"/>
      <c r="T259" s="57"/>
      <c r="U259" s="57"/>
      <c r="V259" s="57"/>
      <c r="W259" s="57"/>
      <c r="X259" s="57"/>
    </row>
    <row r="260" spans="1:24" outlineLevel="1">
      <c r="A260" s="86"/>
      <c r="B260" s="87"/>
      <c r="C260" s="87"/>
      <c r="D260" s="87"/>
      <c r="E260" s="87"/>
      <c r="F260" s="88">
        <v>4704189058</v>
      </c>
      <c r="G260" s="87"/>
      <c r="H260" s="87"/>
      <c r="I260" s="87"/>
      <c r="J260" s="87"/>
      <c r="K260" s="87"/>
      <c r="L260" s="89">
        <f>SUBTOTAL(9,L258:L259)</f>
        <v>18</v>
      </c>
      <c r="M260" s="89">
        <f>SUBTOTAL(9,M258:M259)</f>
        <v>222</v>
      </c>
      <c r="N260" s="89">
        <f>SUBTOTAL(9,N258:N259)</f>
        <v>300</v>
      </c>
      <c r="O260" s="90">
        <f>SUBTOTAL(9,O258:O259)</f>
        <v>0</v>
      </c>
      <c r="P260" s="57"/>
      <c r="Q260" s="57"/>
      <c r="R260" s="57"/>
      <c r="S260" s="57"/>
      <c r="T260" s="57"/>
      <c r="U260" s="57"/>
      <c r="V260" s="57"/>
      <c r="W260" s="57"/>
      <c r="X260" s="57"/>
    </row>
    <row r="261" spans="1:24" outlineLevel="2">
      <c r="A261" s="66" t="s">
        <v>238</v>
      </c>
      <c r="B261" s="67" t="s">
        <v>17</v>
      </c>
      <c r="C261" s="67">
        <v>47189</v>
      </c>
      <c r="D261" s="67" t="s">
        <v>50</v>
      </c>
      <c r="E261" s="67" t="s">
        <v>51</v>
      </c>
      <c r="F261" s="68">
        <v>4704189059</v>
      </c>
      <c r="G261" s="67" t="s">
        <v>547</v>
      </c>
      <c r="H261" s="67" t="s">
        <v>548</v>
      </c>
      <c r="I261" s="67" t="s">
        <v>549</v>
      </c>
      <c r="J261" s="67" t="s">
        <v>550</v>
      </c>
      <c r="K261" s="67" t="s">
        <v>24</v>
      </c>
      <c r="L261" s="69">
        <v>12</v>
      </c>
      <c r="M261" s="69">
        <v>156</v>
      </c>
      <c r="N261" s="69">
        <v>312</v>
      </c>
      <c r="O261" s="70"/>
      <c r="P261" s="57"/>
      <c r="Q261" s="57"/>
      <c r="R261" s="57"/>
      <c r="S261" s="57"/>
      <c r="T261" s="57"/>
      <c r="U261" s="57"/>
      <c r="V261" s="57"/>
      <c r="W261" s="57"/>
      <c r="X261" s="57"/>
    </row>
    <row r="262" spans="1:24" outlineLevel="2">
      <c r="A262" s="66" t="s">
        <v>238</v>
      </c>
      <c r="B262" s="67" t="s">
        <v>17</v>
      </c>
      <c r="C262" s="67">
        <v>47189</v>
      </c>
      <c r="D262" s="67" t="s">
        <v>50</v>
      </c>
      <c r="E262" s="67" t="s">
        <v>51</v>
      </c>
      <c r="F262" s="68">
        <v>4704189059</v>
      </c>
      <c r="G262" s="67" t="s">
        <v>547</v>
      </c>
      <c r="H262" s="67" t="s">
        <v>548</v>
      </c>
      <c r="I262" s="67" t="s">
        <v>549</v>
      </c>
      <c r="J262" s="67" t="s">
        <v>550</v>
      </c>
      <c r="K262" s="67" t="s">
        <v>49</v>
      </c>
      <c r="L262" s="69">
        <v>7</v>
      </c>
      <c r="M262" s="69">
        <v>84</v>
      </c>
      <c r="N262" s="69">
        <v>84</v>
      </c>
      <c r="O262" s="70"/>
      <c r="P262" s="57"/>
      <c r="Q262" s="57"/>
      <c r="R262" s="57"/>
      <c r="S262" s="57"/>
      <c r="T262" s="57"/>
      <c r="U262" s="57"/>
      <c r="V262" s="57"/>
      <c r="W262" s="57"/>
      <c r="X262" s="57"/>
    </row>
    <row r="263" spans="1:24" outlineLevel="2">
      <c r="A263" s="66" t="s">
        <v>238</v>
      </c>
      <c r="B263" s="67" t="s">
        <v>17</v>
      </c>
      <c r="C263" s="67">
        <v>47189</v>
      </c>
      <c r="D263" s="67" t="s">
        <v>50</v>
      </c>
      <c r="E263" s="67" t="s">
        <v>51</v>
      </c>
      <c r="F263" s="68">
        <v>4704189059</v>
      </c>
      <c r="G263" s="67" t="s">
        <v>547</v>
      </c>
      <c r="H263" s="67" t="s">
        <v>548</v>
      </c>
      <c r="I263" s="67" t="s">
        <v>549</v>
      </c>
      <c r="J263" s="67" t="s">
        <v>550</v>
      </c>
      <c r="K263" s="67" t="s">
        <v>122</v>
      </c>
      <c r="L263" s="69">
        <v>1</v>
      </c>
      <c r="M263" s="69">
        <v>13</v>
      </c>
      <c r="N263" s="69">
        <v>26</v>
      </c>
      <c r="O263" s="70"/>
      <c r="P263" s="57"/>
      <c r="Q263" s="57"/>
      <c r="R263" s="57"/>
      <c r="S263" s="57"/>
      <c r="T263" s="57"/>
      <c r="U263" s="57"/>
      <c r="V263" s="57"/>
      <c r="W263" s="57"/>
      <c r="X263" s="57"/>
    </row>
    <row r="264" spans="1:24" outlineLevel="1">
      <c r="A264" s="86"/>
      <c r="B264" s="87"/>
      <c r="C264" s="87"/>
      <c r="D264" s="87"/>
      <c r="E264" s="87"/>
      <c r="F264" s="88">
        <v>4704189059</v>
      </c>
      <c r="G264" s="87"/>
      <c r="H264" s="87"/>
      <c r="I264" s="87"/>
      <c r="J264" s="87"/>
      <c r="K264" s="87"/>
      <c r="L264" s="89">
        <f>SUBTOTAL(9,L261:L263)</f>
        <v>20</v>
      </c>
      <c r="M264" s="89">
        <f>SUBTOTAL(9,M261:M263)</f>
        <v>253</v>
      </c>
      <c r="N264" s="89">
        <f>SUBTOTAL(9,N261:N263)</f>
        <v>422</v>
      </c>
      <c r="O264" s="90">
        <f>SUBTOTAL(9,O261:O263)</f>
        <v>0</v>
      </c>
      <c r="P264" s="57"/>
      <c r="Q264" s="57"/>
      <c r="R264" s="57"/>
      <c r="S264" s="57"/>
      <c r="T264" s="57"/>
      <c r="U264" s="57"/>
      <c r="V264" s="57"/>
      <c r="W264" s="57"/>
      <c r="X264" s="57"/>
    </row>
    <row r="265" spans="1:24" outlineLevel="2">
      <c r="A265" s="66" t="s">
        <v>238</v>
      </c>
      <c r="B265" s="67" t="s">
        <v>17</v>
      </c>
      <c r="C265" s="67">
        <v>47189</v>
      </c>
      <c r="D265" s="67" t="s">
        <v>50</v>
      </c>
      <c r="E265" s="67" t="s">
        <v>51</v>
      </c>
      <c r="F265" s="68">
        <v>4704189061</v>
      </c>
      <c r="G265" s="67" t="s">
        <v>551</v>
      </c>
      <c r="H265" s="67" t="s">
        <v>552</v>
      </c>
      <c r="I265" s="67" t="s">
        <v>553</v>
      </c>
      <c r="J265" s="67" t="s">
        <v>554</v>
      </c>
      <c r="K265" s="67" t="s">
        <v>24</v>
      </c>
      <c r="L265" s="69">
        <v>7</v>
      </c>
      <c r="M265" s="69">
        <v>91</v>
      </c>
      <c r="N265" s="69">
        <v>182</v>
      </c>
      <c r="O265" s="70"/>
      <c r="P265" s="57"/>
      <c r="Q265" s="57"/>
      <c r="R265" s="57"/>
      <c r="S265" s="57"/>
      <c r="T265" s="57"/>
      <c r="U265" s="57"/>
      <c r="V265" s="57"/>
      <c r="W265" s="57"/>
      <c r="X265" s="57"/>
    </row>
    <row r="266" spans="1:24" outlineLevel="2">
      <c r="A266" s="66" t="s">
        <v>238</v>
      </c>
      <c r="B266" s="67" t="s">
        <v>17</v>
      </c>
      <c r="C266" s="67">
        <v>47189</v>
      </c>
      <c r="D266" s="67" t="s">
        <v>50</v>
      </c>
      <c r="E266" s="67" t="s">
        <v>51</v>
      </c>
      <c r="F266" s="68">
        <v>4704189061</v>
      </c>
      <c r="G266" s="67" t="s">
        <v>551</v>
      </c>
      <c r="H266" s="67" t="s">
        <v>552</v>
      </c>
      <c r="I266" s="67" t="s">
        <v>553</v>
      </c>
      <c r="J266" s="67" t="s">
        <v>554</v>
      </c>
      <c r="K266" s="67" t="s">
        <v>49</v>
      </c>
      <c r="L266" s="69">
        <v>9</v>
      </c>
      <c r="M266" s="69">
        <v>108</v>
      </c>
      <c r="N266" s="69">
        <v>108</v>
      </c>
      <c r="O266" s="70"/>
      <c r="P266" s="57"/>
      <c r="Q266" s="57"/>
      <c r="R266" s="57"/>
      <c r="S266" s="57"/>
      <c r="T266" s="57"/>
      <c r="U266" s="57"/>
      <c r="V266" s="57"/>
      <c r="W266" s="57"/>
      <c r="X266" s="57"/>
    </row>
    <row r="267" spans="1:24" outlineLevel="1">
      <c r="A267" s="86"/>
      <c r="B267" s="87"/>
      <c r="C267" s="87"/>
      <c r="D267" s="87"/>
      <c r="E267" s="87"/>
      <c r="F267" s="88">
        <v>4704189061</v>
      </c>
      <c r="G267" s="87"/>
      <c r="H267" s="87"/>
      <c r="I267" s="87"/>
      <c r="J267" s="87"/>
      <c r="K267" s="87"/>
      <c r="L267" s="89">
        <f>SUBTOTAL(9,L265:L266)</f>
        <v>16</v>
      </c>
      <c r="M267" s="89">
        <f>SUBTOTAL(9,M265:M266)</f>
        <v>199</v>
      </c>
      <c r="N267" s="89">
        <f>SUBTOTAL(9,N265:N266)</f>
        <v>290</v>
      </c>
      <c r="O267" s="90">
        <f>SUBTOTAL(9,O265:O266)</f>
        <v>0</v>
      </c>
      <c r="P267" s="57"/>
      <c r="Q267" s="57"/>
      <c r="R267" s="57"/>
      <c r="S267" s="57"/>
      <c r="T267" s="57"/>
      <c r="U267" s="57"/>
      <c r="V267" s="57"/>
      <c r="W267" s="57"/>
      <c r="X267" s="57"/>
    </row>
    <row r="268" spans="1:24" outlineLevel="2">
      <c r="A268" s="66" t="s">
        <v>238</v>
      </c>
      <c r="B268" s="67" t="s">
        <v>17</v>
      </c>
      <c r="C268" s="67">
        <v>47189</v>
      </c>
      <c r="D268" s="67" t="s">
        <v>50</v>
      </c>
      <c r="E268" s="67" t="s">
        <v>51</v>
      </c>
      <c r="F268" s="68">
        <v>4704189063</v>
      </c>
      <c r="G268" s="67" t="s">
        <v>555</v>
      </c>
      <c r="H268" s="67" t="s">
        <v>556</v>
      </c>
      <c r="I268" s="67" t="s">
        <v>557</v>
      </c>
      <c r="J268" s="67" t="s">
        <v>558</v>
      </c>
      <c r="K268" s="67" t="s">
        <v>24</v>
      </c>
      <c r="L268" s="69">
        <v>8</v>
      </c>
      <c r="M268" s="69">
        <v>104</v>
      </c>
      <c r="N268" s="69">
        <v>208</v>
      </c>
      <c r="O268" s="70"/>
      <c r="P268" s="57"/>
      <c r="Q268" s="57"/>
      <c r="R268" s="57"/>
      <c r="S268" s="57"/>
      <c r="T268" s="57"/>
      <c r="U268" s="57"/>
      <c r="V268" s="57"/>
      <c r="W268" s="57"/>
      <c r="X268" s="57"/>
    </row>
    <row r="269" spans="1:24" outlineLevel="2">
      <c r="A269" s="66" t="s">
        <v>238</v>
      </c>
      <c r="B269" s="67" t="s">
        <v>17</v>
      </c>
      <c r="C269" s="67">
        <v>47189</v>
      </c>
      <c r="D269" s="67" t="s">
        <v>50</v>
      </c>
      <c r="E269" s="67" t="s">
        <v>51</v>
      </c>
      <c r="F269" s="68">
        <v>4704189063</v>
      </c>
      <c r="G269" s="67" t="s">
        <v>555</v>
      </c>
      <c r="H269" s="67" t="s">
        <v>556</v>
      </c>
      <c r="I269" s="67" t="s">
        <v>557</v>
      </c>
      <c r="J269" s="67" t="s">
        <v>558</v>
      </c>
      <c r="K269" s="67" t="s">
        <v>49</v>
      </c>
      <c r="L269" s="69">
        <v>11</v>
      </c>
      <c r="M269" s="69">
        <v>132</v>
      </c>
      <c r="N269" s="69">
        <v>132</v>
      </c>
      <c r="O269" s="70"/>
      <c r="P269" s="57"/>
      <c r="Q269" s="57"/>
      <c r="R269" s="57"/>
      <c r="S269" s="57"/>
      <c r="T269" s="57"/>
      <c r="U269" s="57"/>
      <c r="V269" s="57"/>
      <c r="W269" s="57"/>
      <c r="X269" s="57"/>
    </row>
    <row r="270" spans="1:24" outlineLevel="1">
      <c r="A270" s="86"/>
      <c r="B270" s="87"/>
      <c r="C270" s="87"/>
      <c r="D270" s="87"/>
      <c r="E270" s="87"/>
      <c r="F270" s="88">
        <v>4704189063</v>
      </c>
      <c r="G270" s="87"/>
      <c r="H270" s="87"/>
      <c r="I270" s="87"/>
      <c r="J270" s="87"/>
      <c r="K270" s="87"/>
      <c r="L270" s="89">
        <f>SUBTOTAL(9,L268:L269)</f>
        <v>19</v>
      </c>
      <c r="M270" s="89">
        <f>SUBTOTAL(9,M268:M269)</f>
        <v>236</v>
      </c>
      <c r="N270" s="89">
        <f>SUBTOTAL(9,N268:N269)</f>
        <v>340</v>
      </c>
      <c r="O270" s="90">
        <f>SUBTOTAL(9,O268:O269)</f>
        <v>0</v>
      </c>
      <c r="P270" s="57"/>
      <c r="Q270" s="57"/>
      <c r="R270" s="57"/>
      <c r="S270" s="57"/>
      <c r="T270" s="57"/>
      <c r="U270" s="57"/>
      <c r="V270" s="57"/>
      <c r="W270" s="57"/>
      <c r="X270" s="57"/>
    </row>
    <row r="271" spans="1:24" outlineLevel="2">
      <c r="A271" s="66" t="s">
        <v>238</v>
      </c>
      <c r="B271" s="67" t="s">
        <v>17</v>
      </c>
      <c r="C271" s="67">
        <v>47189</v>
      </c>
      <c r="D271" s="67" t="s">
        <v>50</v>
      </c>
      <c r="E271" s="67" t="s">
        <v>51</v>
      </c>
      <c r="F271" s="68">
        <v>4704189064</v>
      </c>
      <c r="G271" s="67" t="s">
        <v>559</v>
      </c>
      <c r="H271" s="67" t="s">
        <v>560</v>
      </c>
      <c r="I271" s="67" t="s">
        <v>561</v>
      </c>
      <c r="J271" s="67" t="s">
        <v>562</v>
      </c>
      <c r="K271" s="67" t="s">
        <v>24</v>
      </c>
      <c r="L271" s="69">
        <v>11</v>
      </c>
      <c r="M271" s="69">
        <v>143</v>
      </c>
      <c r="N271" s="69">
        <v>286</v>
      </c>
      <c r="O271" s="70"/>
      <c r="P271" s="57"/>
      <c r="Q271" s="57"/>
      <c r="R271" s="57"/>
      <c r="S271" s="57"/>
      <c r="T271" s="57"/>
      <c r="U271" s="57"/>
      <c r="V271" s="57"/>
      <c r="W271" s="57"/>
      <c r="X271" s="57"/>
    </row>
    <row r="272" spans="1:24" outlineLevel="2">
      <c r="A272" s="66" t="s">
        <v>238</v>
      </c>
      <c r="B272" s="67" t="s">
        <v>17</v>
      </c>
      <c r="C272" s="67">
        <v>47189</v>
      </c>
      <c r="D272" s="67" t="s">
        <v>50</v>
      </c>
      <c r="E272" s="67" t="s">
        <v>51</v>
      </c>
      <c r="F272" s="68">
        <v>4704189064</v>
      </c>
      <c r="G272" s="67" t="s">
        <v>559</v>
      </c>
      <c r="H272" s="67" t="s">
        <v>560</v>
      </c>
      <c r="I272" s="67" t="s">
        <v>561</v>
      </c>
      <c r="J272" s="67" t="s">
        <v>562</v>
      </c>
      <c r="K272" s="67" t="s">
        <v>49</v>
      </c>
      <c r="L272" s="69">
        <v>7</v>
      </c>
      <c r="M272" s="69">
        <v>84</v>
      </c>
      <c r="N272" s="69">
        <v>84</v>
      </c>
      <c r="O272" s="70"/>
      <c r="P272" s="57"/>
      <c r="Q272" s="57"/>
      <c r="R272" s="57"/>
      <c r="S272" s="57"/>
      <c r="T272" s="57"/>
      <c r="U272" s="57"/>
      <c r="V272" s="57"/>
      <c r="W272" s="57"/>
      <c r="X272" s="57"/>
    </row>
    <row r="273" spans="1:24" outlineLevel="1">
      <c r="A273" s="86"/>
      <c r="B273" s="87"/>
      <c r="C273" s="87"/>
      <c r="D273" s="87"/>
      <c r="E273" s="87"/>
      <c r="F273" s="88">
        <v>4704189064</v>
      </c>
      <c r="G273" s="87"/>
      <c r="H273" s="87"/>
      <c r="I273" s="87"/>
      <c r="J273" s="87"/>
      <c r="K273" s="87"/>
      <c r="L273" s="89">
        <f>SUBTOTAL(9,L271:L272)</f>
        <v>18</v>
      </c>
      <c r="M273" s="89">
        <f>SUBTOTAL(9,M271:M272)</f>
        <v>227</v>
      </c>
      <c r="N273" s="89">
        <f>SUBTOTAL(9,N271:N272)</f>
        <v>370</v>
      </c>
      <c r="O273" s="90">
        <f>SUBTOTAL(9,O271:O272)</f>
        <v>0</v>
      </c>
      <c r="P273" s="57"/>
      <c r="Q273" s="57"/>
      <c r="R273" s="57"/>
      <c r="S273" s="57"/>
      <c r="T273" s="57"/>
      <c r="U273" s="57"/>
      <c r="V273" s="57"/>
      <c r="W273" s="57"/>
      <c r="X273" s="57"/>
    </row>
    <row r="274" spans="1:24" outlineLevel="2">
      <c r="A274" s="66" t="s">
        <v>238</v>
      </c>
      <c r="B274" s="67" t="s">
        <v>17</v>
      </c>
      <c r="C274" s="67">
        <v>47189</v>
      </c>
      <c r="D274" s="67" t="s">
        <v>50</v>
      </c>
      <c r="E274" s="67" t="s">
        <v>51</v>
      </c>
      <c r="F274" s="68">
        <v>4704189065</v>
      </c>
      <c r="G274" s="67" t="s">
        <v>563</v>
      </c>
      <c r="H274" s="67" t="s">
        <v>564</v>
      </c>
      <c r="I274" s="67" t="s">
        <v>565</v>
      </c>
      <c r="J274" s="67" t="s">
        <v>566</v>
      </c>
      <c r="K274" s="67" t="s">
        <v>49</v>
      </c>
      <c r="L274" s="69">
        <v>9</v>
      </c>
      <c r="M274" s="69">
        <v>108</v>
      </c>
      <c r="N274" s="69">
        <v>108</v>
      </c>
      <c r="O274" s="70"/>
      <c r="P274" s="57"/>
      <c r="Q274" s="57"/>
      <c r="R274" s="57"/>
      <c r="S274" s="57"/>
      <c r="T274" s="57"/>
      <c r="U274" s="57"/>
      <c r="V274" s="57"/>
      <c r="W274" s="57"/>
      <c r="X274" s="57"/>
    </row>
    <row r="275" spans="1:24" outlineLevel="1">
      <c r="A275" s="86"/>
      <c r="B275" s="87"/>
      <c r="C275" s="87"/>
      <c r="D275" s="87"/>
      <c r="E275" s="87"/>
      <c r="F275" s="88">
        <v>4704189065</v>
      </c>
      <c r="G275" s="87"/>
      <c r="H275" s="87"/>
      <c r="I275" s="87"/>
      <c r="J275" s="87"/>
      <c r="K275" s="87"/>
      <c r="L275" s="89">
        <f>SUBTOTAL(9,L274:L274)</f>
        <v>9</v>
      </c>
      <c r="M275" s="89">
        <f>SUBTOTAL(9,M274:M274)</f>
        <v>108</v>
      </c>
      <c r="N275" s="89">
        <f>SUBTOTAL(9,N274:N274)</f>
        <v>108</v>
      </c>
      <c r="O275" s="90">
        <f>SUBTOTAL(9,O274:O274)</f>
        <v>0</v>
      </c>
      <c r="P275" s="57"/>
      <c r="Q275" s="57"/>
      <c r="R275" s="57"/>
      <c r="S275" s="57"/>
      <c r="T275" s="57"/>
      <c r="U275" s="57"/>
      <c r="V275" s="57"/>
      <c r="W275" s="57"/>
      <c r="X275" s="57"/>
    </row>
    <row r="276" spans="1:24" outlineLevel="2">
      <c r="A276" s="66" t="s">
        <v>238</v>
      </c>
      <c r="B276" s="67" t="s">
        <v>17</v>
      </c>
      <c r="C276" s="67">
        <v>47189</v>
      </c>
      <c r="D276" s="67" t="s">
        <v>50</v>
      </c>
      <c r="E276" s="67" t="s">
        <v>51</v>
      </c>
      <c r="F276" s="68">
        <v>4704189066</v>
      </c>
      <c r="G276" s="67" t="s">
        <v>567</v>
      </c>
      <c r="H276" s="67" t="s">
        <v>568</v>
      </c>
      <c r="I276" s="67" t="s">
        <v>569</v>
      </c>
      <c r="J276" s="67" t="s">
        <v>570</v>
      </c>
      <c r="K276" s="67" t="s">
        <v>24</v>
      </c>
      <c r="L276" s="69">
        <v>5</v>
      </c>
      <c r="M276" s="69">
        <v>65</v>
      </c>
      <c r="N276" s="69">
        <v>130</v>
      </c>
      <c r="O276" s="70"/>
      <c r="P276" s="57"/>
      <c r="Q276" s="57"/>
      <c r="R276" s="57"/>
      <c r="S276" s="57"/>
      <c r="T276" s="57"/>
      <c r="U276" s="57"/>
      <c r="V276" s="57"/>
      <c r="W276" s="57"/>
      <c r="X276" s="57"/>
    </row>
    <row r="277" spans="1:24" outlineLevel="2">
      <c r="A277" s="66" t="s">
        <v>238</v>
      </c>
      <c r="B277" s="67" t="s">
        <v>17</v>
      </c>
      <c r="C277" s="67">
        <v>47189</v>
      </c>
      <c r="D277" s="67" t="s">
        <v>50</v>
      </c>
      <c r="E277" s="67" t="s">
        <v>51</v>
      </c>
      <c r="F277" s="68">
        <v>4704189066</v>
      </c>
      <c r="G277" s="67" t="s">
        <v>567</v>
      </c>
      <c r="H277" s="67" t="s">
        <v>568</v>
      </c>
      <c r="I277" s="67" t="s">
        <v>569</v>
      </c>
      <c r="J277" s="67" t="s">
        <v>570</v>
      </c>
      <c r="K277" s="67" t="s">
        <v>49</v>
      </c>
      <c r="L277" s="69">
        <v>9</v>
      </c>
      <c r="M277" s="69">
        <v>108</v>
      </c>
      <c r="N277" s="69">
        <v>108</v>
      </c>
      <c r="O277" s="70"/>
      <c r="P277" s="57"/>
      <c r="Q277" s="57"/>
      <c r="R277" s="57"/>
      <c r="S277" s="57"/>
      <c r="T277" s="57"/>
      <c r="U277" s="57"/>
      <c r="V277" s="57"/>
      <c r="W277" s="57"/>
      <c r="X277" s="57"/>
    </row>
    <row r="278" spans="1:24" outlineLevel="1">
      <c r="A278" s="86"/>
      <c r="B278" s="87"/>
      <c r="C278" s="87"/>
      <c r="D278" s="87"/>
      <c r="E278" s="87"/>
      <c r="F278" s="88">
        <v>4704189066</v>
      </c>
      <c r="G278" s="87"/>
      <c r="H278" s="87"/>
      <c r="I278" s="87"/>
      <c r="J278" s="87"/>
      <c r="K278" s="87"/>
      <c r="L278" s="89">
        <f>SUBTOTAL(9,L276:L277)</f>
        <v>14</v>
      </c>
      <c r="M278" s="89">
        <f>SUBTOTAL(9,M276:M277)</f>
        <v>173</v>
      </c>
      <c r="N278" s="89">
        <f>SUBTOTAL(9,N276:N277)</f>
        <v>238</v>
      </c>
      <c r="O278" s="90">
        <f>SUBTOTAL(9,O276:O277)</f>
        <v>0</v>
      </c>
      <c r="P278" s="57"/>
      <c r="Q278" s="57"/>
      <c r="R278" s="57"/>
      <c r="S278" s="57"/>
      <c r="T278" s="57"/>
      <c r="U278" s="57"/>
      <c r="V278" s="57"/>
      <c r="W278" s="57"/>
      <c r="X278" s="57"/>
    </row>
    <row r="279" spans="1:24" outlineLevel="2">
      <c r="A279" s="66" t="s">
        <v>238</v>
      </c>
      <c r="B279" s="67" t="s">
        <v>17</v>
      </c>
      <c r="C279" s="67">
        <v>47189</v>
      </c>
      <c r="D279" s="67" t="s">
        <v>50</v>
      </c>
      <c r="E279" s="67" t="s">
        <v>51</v>
      </c>
      <c r="F279" s="68">
        <v>4704189067</v>
      </c>
      <c r="G279" s="67" t="s">
        <v>571</v>
      </c>
      <c r="H279" s="67" t="s">
        <v>572</v>
      </c>
      <c r="I279" s="67" t="s">
        <v>573</v>
      </c>
      <c r="J279" s="67" t="s">
        <v>574</v>
      </c>
      <c r="K279" s="67" t="s">
        <v>49</v>
      </c>
      <c r="L279" s="69">
        <v>18</v>
      </c>
      <c r="M279" s="69">
        <v>216</v>
      </c>
      <c r="N279" s="69">
        <v>216</v>
      </c>
      <c r="O279" s="70"/>
      <c r="P279" s="57"/>
      <c r="Q279" s="57"/>
      <c r="R279" s="57"/>
      <c r="S279" s="57"/>
      <c r="T279" s="57"/>
      <c r="U279" s="57"/>
      <c r="V279" s="57"/>
      <c r="W279" s="57"/>
      <c r="X279" s="57"/>
    </row>
    <row r="280" spans="1:24" outlineLevel="1">
      <c r="A280" s="86"/>
      <c r="B280" s="87"/>
      <c r="C280" s="87"/>
      <c r="D280" s="87"/>
      <c r="E280" s="87"/>
      <c r="F280" s="88">
        <v>4704189067</v>
      </c>
      <c r="G280" s="87"/>
      <c r="H280" s="87"/>
      <c r="I280" s="87"/>
      <c r="J280" s="87"/>
      <c r="K280" s="87"/>
      <c r="L280" s="89">
        <f>SUBTOTAL(9,L279:L279)</f>
        <v>18</v>
      </c>
      <c r="M280" s="89">
        <f>SUBTOTAL(9,M279:M279)</f>
        <v>216</v>
      </c>
      <c r="N280" s="89">
        <f>SUBTOTAL(9,N279:N279)</f>
        <v>216</v>
      </c>
      <c r="O280" s="90">
        <f>SUBTOTAL(9,O279:O279)</f>
        <v>0</v>
      </c>
      <c r="P280" s="57"/>
      <c r="Q280" s="57"/>
      <c r="R280" s="57"/>
      <c r="S280" s="57"/>
      <c r="T280" s="57"/>
      <c r="U280" s="57"/>
      <c r="V280" s="57"/>
      <c r="W280" s="57"/>
      <c r="X280" s="57"/>
    </row>
    <row r="281" spans="1:24" outlineLevel="2">
      <c r="A281" s="66" t="s">
        <v>238</v>
      </c>
      <c r="B281" s="67" t="s">
        <v>17</v>
      </c>
      <c r="C281" s="67">
        <v>47189</v>
      </c>
      <c r="D281" s="67" t="s">
        <v>50</v>
      </c>
      <c r="E281" s="67" t="s">
        <v>51</v>
      </c>
      <c r="F281" s="68">
        <v>4704189068</v>
      </c>
      <c r="G281" s="67" t="s">
        <v>575</v>
      </c>
      <c r="H281" s="67" t="s">
        <v>576</v>
      </c>
      <c r="I281" s="67" t="s">
        <v>577</v>
      </c>
      <c r="J281" s="67" t="s">
        <v>578</v>
      </c>
      <c r="K281" s="67" t="s">
        <v>24</v>
      </c>
      <c r="L281" s="69">
        <v>4</v>
      </c>
      <c r="M281" s="69">
        <v>52</v>
      </c>
      <c r="N281" s="69">
        <v>104</v>
      </c>
      <c r="O281" s="70"/>
      <c r="P281" s="57"/>
      <c r="Q281" s="57"/>
      <c r="R281" s="57"/>
      <c r="S281" s="57"/>
      <c r="T281" s="57"/>
      <c r="U281" s="57"/>
      <c r="V281" s="57"/>
      <c r="W281" s="57"/>
      <c r="X281" s="57"/>
    </row>
    <row r="282" spans="1:24" outlineLevel="2">
      <c r="A282" s="66" t="s">
        <v>238</v>
      </c>
      <c r="B282" s="67" t="s">
        <v>17</v>
      </c>
      <c r="C282" s="67">
        <v>47189</v>
      </c>
      <c r="D282" s="67" t="s">
        <v>50</v>
      </c>
      <c r="E282" s="67" t="s">
        <v>51</v>
      </c>
      <c r="F282" s="68">
        <v>4704189068</v>
      </c>
      <c r="G282" s="67" t="s">
        <v>575</v>
      </c>
      <c r="H282" s="67" t="s">
        <v>576</v>
      </c>
      <c r="I282" s="67" t="s">
        <v>577</v>
      </c>
      <c r="J282" s="67" t="s">
        <v>578</v>
      </c>
      <c r="K282" s="67" t="s">
        <v>49</v>
      </c>
      <c r="L282" s="69">
        <v>12</v>
      </c>
      <c r="M282" s="69">
        <v>144</v>
      </c>
      <c r="N282" s="69">
        <v>144</v>
      </c>
      <c r="O282" s="70"/>
      <c r="P282" s="57"/>
      <c r="Q282" s="57"/>
      <c r="R282" s="57"/>
      <c r="S282" s="57"/>
      <c r="T282" s="57"/>
      <c r="U282" s="57"/>
      <c r="V282" s="57"/>
      <c r="W282" s="57"/>
      <c r="X282" s="57"/>
    </row>
    <row r="283" spans="1:24" outlineLevel="1">
      <c r="A283" s="86"/>
      <c r="B283" s="87"/>
      <c r="C283" s="87"/>
      <c r="D283" s="87"/>
      <c r="E283" s="87"/>
      <c r="F283" s="88">
        <v>4704189068</v>
      </c>
      <c r="G283" s="87"/>
      <c r="H283" s="87"/>
      <c r="I283" s="87"/>
      <c r="J283" s="87"/>
      <c r="K283" s="87"/>
      <c r="L283" s="89">
        <f>SUBTOTAL(9,L281:L282)</f>
        <v>16</v>
      </c>
      <c r="M283" s="89">
        <f>SUBTOTAL(9,M281:M282)</f>
        <v>196</v>
      </c>
      <c r="N283" s="89">
        <f>SUBTOTAL(9,N281:N282)</f>
        <v>248</v>
      </c>
      <c r="O283" s="90">
        <f>SUBTOTAL(9,O281:O282)</f>
        <v>0</v>
      </c>
      <c r="P283" s="57"/>
      <c r="Q283" s="57"/>
      <c r="R283" s="57"/>
      <c r="S283" s="57"/>
      <c r="T283" s="57"/>
      <c r="U283" s="57"/>
      <c r="V283" s="57"/>
      <c r="W283" s="57"/>
      <c r="X283" s="57"/>
    </row>
    <row r="284" spans="1:24" outlineLevel="2">
      <c r="A284" s="66" t="s">
        <v>238</v>
      </c>
      <c r="B284" s="67" t="s">
        <v>17</v>
      </c>
      <c r="C284" s="67">
        <v>47189</v>
      </c>
      <c r="D284" s="67" t="s">
        <v>50</v>
      </c>
      <c r="E284" s="67" t="s">
        <v>51</v>
      </c>
      <c r="F284" s="68">
        <v>4704189069</v>
      </c>
      <c r="G284" s="67" t="s">
        <v>579</v>
      </c>
      <c r="H284" s="67" t="s">
        <v>580</v>
      </c>
      <c r="I284" s="67" t="s">
        <v>581</v>
      </c>
      <c r="J284" s="67" t="s">
        <v>582</v>
      </c>
      <c r="K284" s="67" t="s">
        <v>24</v>
      </c>
      <c r="L284" s="69">
        <v>7</v>
      </c>
      <c r="M284" s="69">
        <v>91</v>
      </c>
      <c r="N284" s="69">
        <v>182</v>
      </c>
      <c r="O284" s="70"/>
      <c r="P284" s="57"/>
      <c r="Q284" s="57"/>
      <c r="R284" s="57"/>
      <c r="S284" s="57"/>
      <c r="T284" s="57"/>
      <c r="U284" s="57"/>
      <c r="V284" s="57"/>
      <c r="W284" s="57"/>
      <c r="X284" s="57"/>
    </row>
    <row r="285" spans="1:24" outlineLevel="2">
      <c r="A285" s="66" t="s">
        <v>238</v>
      </c>
      <c r="B285" s="67" t="s">
        <v>17</v>
      </c>
      <c r="C285" s="67">
        <v>47189</v>
      </c>
      <c r="D285" s="67" t="s">
        <v>50</v>
      </c>
      <c r="E285" s="67" t="s">
        <v>51</v>
      </c>
      <c r="F285" s="68">
        <v>4704189069</v>
      </c>
      <c r="G285" s="67" t="s">
        <v>579</v>
      </c>
      <c r="H285" s="67" t="s">
        <v>580</v>
      </c>
      <c r="I285" s="67" t="s">
        <v>581</v>
      </c>
      <c r="J285" s="67" t="s">
        <v>582</v>
      </c>
      <c r="K285" s="67" t="s">
        <v>49</v>
      </c>
      <c r="L285" s="69">
        <v>11</v>
      </c>
      <c r="M285" s="69">
        <v>132</v>
      </c>
      <c r="N285" s="69">
        <v>132</v>
      </c>
      <c r="O285" s="70"/>
      <c r="P285" s="57"/>
      <c r="Q285" s="57"/>
      <c r="R285" s="57"/>
      <c r="S285" s="57"/>
      <c r="T285" s="57"/>
      <c r="U285" s="57"/>
      <c r="V285" s="57"/>
      <c r="W285" s="57"/>
      <c r="X285" s="57"/>
    </row>
    <row r="286" spans="1:24" outlineLevel="1">
      <c r="A286" s="86"/>
      <c r="B286" s="87"/>
      <c r="C286" s="87"/>
      <c r="D286" s="87"/>
      <c r="E286" s="87"/>
      <c r="F286" s="88">
        <v>4704189069</v>
      </c>
      <c r="G286" s="87"/>
      <c r="H286" s="87"/>
      <c r="I286" s="87"/>
      <c r="J286" s="87"/>
      <c r="K286" s="87"/>
      <c r="L286" s="89">
        <f>SUBTOTAL(9,L284:L285)</f>
        <v>18</v>
      </c>
      <c r="M286" s="89">
        <f>SUBTOTAL(9,M284:M285)</f>
        <v>223</v>
      </c>
      <c r="N286" s="89">
        <f>SUBTOTAL(9,N284:N285)</f>
        <v>314</v>
      </c>
      <c r="O286" s="90">
        <f>SUBTOTAL(9,O284:O285)</f>
        <v>0</v>
      </c>
      <c r="P286" s="57"/>
      <c r="Q286" s="57"/>
      <c r="R286" s="57"/>
      <c r="S286" s="57"/>
      <c r="T286" s="57"/>
      <c r="U286" s="57"/>
      <c r="V286" s="57"/>
      <c r="W286" s="57"/>
      <c r="X286" s="57"/>
    </row>
    <row r="287" spans="1:24" outlineLevel="2">
      <c r="A287" s="66" t="s">
        <v>238</v>
      </c>
      <c r="B287" s="67" t="s">
        <v>17</v>
      </c>
      <c r="C287" s="67">
        <v>47189</v>
      </c>
      <c r="D287" s="67" t="s">
        <v>50</v>
      </c>
      <c r="E287" s="67" t="s">
        <v>51</v>
      </c>
      <c r="F287" s="68">
        <v>4704189070</v>
      </c>
      <c r="G287" s="67" t="s">
        <v>583</v>
      </c>
      <c r="H287" s="67" t="s">
        <v>584</v>
      </c>
      <c r="I287" s="67" t="s">
        <v>585</v>
      </c>
      <c r="J287" s="67" t="s">
        <v>586</v>
      </c>
      <c r="K287" s="67" t="s">
        <v>24</v>
      </c>
      <c r="L287" s="69">
        <v>10</v>
      </c>
      <c r="M287" s="69">
        <v>130</v>
      </c>
      <c r="N287" s="69">
        <v>260</v>
      </c>
      <c r="O287" s="70"/>
      <c r="P287" s="57"/>
      <c r="Q287" s="57"/>
      <c r="R287" s="57"/>
      <c r="S287" s="57"/>
      <c r="T287" s="57"/>
      <c r="U287" s="57"/>
      <c r="V287" s="57"/>
      <c r="W287" s="57"/>
      <c r="X287" s="57"/>
    </row>
    <row r="288" spans="1:24" outlineLevel="2">
      <c r="A288" s="66" t="s">
        <v>238</v>
      </c>
      <c r="B288" s="67" t="s">
        <v>17</v>
      </c>
      <c r="C288" s="67">
        <v>47189</v>
      </c>
      <c r="D288" s="67" t="s">
        <v>50</v>
      </c>
      <c r="E288" s="67" t="s">
        <v>51</v>
      </c>
      <c r="F288" s="68">
        <v>4704189070</v>
      </c>
      <c r="G288" s="67" t="s">
        <v>583</v>
      </c>
      <c r="H288" s="67" t="s">
        <v>584</v>
      </c>
      <c r="I288" s="67" t="s">
        <v>585</v>
      </c>
      <c r="J288" s="67" t="s">
        <v>586</v>
      </c>
      <c r="K288" s="67" t="s">
        <v>49</v>
      </c>
      <c r="L288" s="69">
        <v>10</v>
      </c>
      <c r="M288" s="69">
        <v>120</v>
      </c>
      <c r="N288" s="69">
        <v>120</v>
      </c>
      <c r="O288" s="70"/>
      <c r="P288" s="57"/>
      <c r="Q288" s="57"/>
      <c r="R288" s="57"/>
      <c r="S288" s="57"/>
      <c r="T288" s="57"/>
      <c r="U288" s="57"/>
      <c r="V288" s="57"/>
      <c r="W288" s="57"/>
      <c r="X288" s="57"/>
    </row>
    <row r="289" spans="1:24" outlineLevel="1">
      <c r="A289" s="86"/>
      <c r="B289" s="87"/>
      <c r="C289" s="87"/>
      <c r="D289" s="87"/>
      <c r="E289" s="87"/>
      <c r="F289" s="88">
        <v>4704189070</v>
      </c>
      <c r="G289" s="87"/>
      <c r="H289" s="87"/>
      <c r="I289" s="87"/>
      <c r="J289" s="87"/>
      <c r="K289" s="87"/>
      <c r="L289" s="89">
        <f>SUBTOTAL(9,L287:L288)</f>
        <v>20</v>
      </c>
      <c r="M289" s="89">
        <f>SUBTOTAL(9,M287:M288)</f>
        <v>250</v>
      </c>
      <c r="N289" s="89">
        <f>SUBTOTAL(9,N287:N288)</f>
        <v>380</v>
      </c>
      <c r="O289" s="90">
        <f>SUBTOTAL(9,O287:O288)</f>
        <v>0</v>
      </c>
      <c r="P289" s="57"/>
      <c r="Q289" s="57"/>
      <c r="R289" s="57"/>
      <c r="S289" s="57"/>
      <c r="T289" s="57"/>
      <c r="U289" s="57"/>
      <c r="V289" s="57"/>
      <c r="W289" s="57"/>
      <c r="X289" s="57"/>
    </row>
    <row r="290" spans="1:24" outlineLevel="2">
      <c r="A290" s="66" t="s">
        <v>238</v>
      </c>
      <c r="B290" s="67" t="s">
        <v>17</v>
      </c>
      <c r="C290" s="67">
        <v>47189</v>
      </c>
      <c r="D290" s="67" t="s">
        <v>50</v>
      </c>
      <c r="E290" s="67" t="s">
        <v>51</v>
      </c>
      <c r="F290" s="68">
        <v>4704189071</v>
      </c>
      <c r="G290" s="67" t="s">
        <v>587</v>
      </c>
      <c r="H290" s="67" t="s">
        <v>588</v>
      </c>
      <c r="I290" s="67" t="s">
        <v>589</v>
      </c>
      <c r="J290" s="67" t="s">
        <v>590</v>
      </c>
      <c r="K290" s="67" t="s">
        <v>24</v>
      </c>
      <c r="L290" s="69">
        <v>5</v>
      </c>
      <c r="M290" s="69">
        <v>65</v>
      </c>
      <c r="N290" s="69">
        <v>130</v>
      </c>
      <c r="O290" s="70"/>
      <c r="P290" s="57"/>
      <c r="Q290" s="57"/>
      <c r="R290" s="57"/>
      <c r="S290" s="57"/>
      <c r="T290" s="57"/>
      <c r="U290" s="57"/>
      <c r="V290" s="57"/>
      <c r="W290" s="57"/>
      <c r="X290" s="57"/>
    </row>
    <row r="291" spans="1:24" outlineLevel="2">
      <c r="A291" s="66" t="s">
        <v>238</v>
      </c>
      <c r="B291" s="67" t="s">
        <v>17</v>
      </c>
      <c r="C291" s="67">
        <v>47189</v>
      </c>
      <c r="D291" s="67" t="s">
        <v>50</v>
      </c>
      <c r="E291" s="67" t="s">
        <v>51</v>
      </c>
      <c r="F291" s="68">
        <v>4704189071</v>
      </c>
      <c r="G291" s="67" t="s">
        <v>587</v>
      </c>
      <c r="H291" s="67" t="s">
        <v>588</v>
      </c>
      <c r="I291" s="67" t="s">
        <v>589</v>
      </c>
      <c r="J291" s="67" t="s">
        <v>590</v>
      </c>
      <c r="K291" s="67" t="s">
        <v>49</v>
      </c>
      <c r="L291" s="69">
        <v>15</v>
      </c>
      <c r="M291" s="69">
        <v>180</v>
      </c>
      <c r="N291" s="69">
        <v>180</v>
      </c>
      <c r="O291" s="70"/>
      <c r="P291" s="57"/>
      <c r="Q291" s="57"/>
      <c r="R291" s="57"/>
      <c r="S291" s="57"/>
      <c r="T291" s="57"/>
      <c r="U291" s="57"/>
      <c r="V291" s="57"/>
      <c r="W291" s="57"/>
      <c r="X291" s="57"/>
    </row>
    <row r="292" spans="1:24" outlineLevel="1">
      <c r="A292" s="86"/>
      <c r="B292" s="87"/>
      <c r="C292" s="87"/>
      <c r="D292" s="87"/>
      <c r="E292" s="87"/>
      <c r="F292" s="88">
        <v>4704189071</v>
      </c>
      <c r="G292" s="87"/>
      <c r="H292" s="87"/>
      <c r="I292" s="87"/>
      <c r="J292" s="87"/>
      <c r="K292" s="87"/>
      <c r="L292" s="89">
        <f>SUBTOTAL(9,L290:L291)</f>
        <v>20</v>
      </c>
      <c r="M292" s="89">
        <f>SUBTOTAL(9,M290:M291)</f>
        <v>245</v>
      </c>
      <c r="N292" s="89">
        <f>SUBTOTAL(9,N290:N291)</f>
        <v>310</v>
      </c>
      <c r="O292" s="90">
        <f>SUBTOTAL(9,O290:O291)</f>
        <v>0</v>
      </c>
      <c r="P292" s="57"/>
      <c r="Q292" s="57"/>
      <c r="R292" s="57"/>
      <c r="S292" s="57"/>
      <c r="T292" s="57"/>
      <c r="U292" s="57"/>
      <c r="V292" s="57"/>
      <c r="W292" s="57"/>
      <c r="X292" s="57"/>
    </row>
    <row r="293" spans="1:24" outlineLevel="2">
      <c r="A293" s="66" t="s">
        <v>238</v>
      </c>
      <c r="B293" s="67" t="s">
        <v>17</v>
      </c>
      <c r="C293" s="67">
        <v>47189</v>
      </c>
      <c r="D293" s="67" t="s">
        <v>50</v>
      </c>
      <c r="E293" s="67" t="s">
        <v>51</v>
      </c>
      <c r="F293" s="68">
        <v>4704189073</v>
      </c>
      <c r="G293" s="67" t="s">
        <v>591</v>
      </c>
      <c r="H293" s="67" t="s">
        <v>592</v>
      </c>
      <c r="I293" s="67" t="s">
        <v>593</v>
      </c>
      <c r="J293" s="67" t="s">
        <v>594</v>
      </c>
      <c r="K293" s="67" t="s">
        <v>24</v>
      </c>
      <c r="L293" s="69">
        <v>2</v>
      </c>
      <c r="M293" s="69">
        <v>26</v>
      </c>
      <c r="N293" s="69">
        <v>52</v>
      </c>
      <c r="O293" s="70"/>
      <c r="P293" s="57"/>
      <c r="Q293" s="57"/>
      <c r="R293" s="57"/>
      <c r="S293" s="57"/>
      <c r="T293" s="57"/>
      <c r="U293" s="57"/>
      <c r="V293" s="57"/>
      <c r="W293" s="57"/>
      <c r="X293" s="57"/>
    </row>
    <row r="294" spans="1:24" outlineLevel="2">
      <c r="A294" s="66" t="s">
        <v>238</v>
      </c>
      <c r="B294" s="67" t="s">
        <v>17</v>
      </c>
      <c r="C294" s="67">
        <v>47189</v>
      </c>
      <c r="D294" s="67" t="s">
        <v>50</v>
      </c>
      <c r="E294" s="67" t="s">
        <v>51</v>
      </c>
      <c r="F294" s="68">
        <v>4704189073</v>
      </c>
      <c r="G294" s="67" t="s">
        <v>591</v>
      </c>
      <c r="H294" s="67" t="s">
        <v>592</v>
      </c>
      <c r="I294" s="67" t="s">
        <v>593</v>
      </c>
      <c r="J294" s="67" t="s">
        <v>594</v>
      </c>
      <c r="K294" s="67" t="s">
        <v>49</v>
      </c>
      <c r="L294" s="69">
        <v>6</v>
      </c>
      <c r="M294" s="69">
        <v>72</v>
      </c>
      <c r="N294" s="69">
        <v>72</v>
      </c>
      <c r="O294" s="70"/>
      <c r="P294" s="57"/>
      <c r="Q294" s="57"/>
      <c r="R294" s="57"/>
      <c r="S294" s="57"/>
      <c r="T294" s="57"/>
      <c r="U294" s="57"/>
      <c r="V294" s="57"/>
      <c r="W294" s="57"/>
      <c r="X294" s="57"/>
    </row>
    <row r="295" spans="1:24" outlineLevel="1">
      <c r="A295" s="86"/>
      <c r="B295" s="87"/>
      <c r="C295" s="87"/>
      <c r="D295" s="87"/>
      <c r="E295" s="87"/>
      <c r="F295" s="88">
        <v>4704189073</v>
      </c>
      <c r="G295" s="87"/>
      <c r="H295" s="87"/>
      <c r="I295" s="87"/>
      <c r="J295" s="87"/>
      <c r="K295" s="87"/>
      <c r="L295" s="89">
        <f>SUBTOTAL(9,L293:L294)</f>
        <v>8</v>
      </c>
      <c r="M295" s="89">
        <f>SUBTOTAL(9,M293:M294)</f>
        <v>98</v>
      </c>
      <c r="N295" s="89">
        <f>SUBTOTAL(9,N293:N294)</f>
        <v>124</v>
      </c>
      <c r="O295" s="90">
        <f>SUBTOTAL(9,O293:O294)</f>
        <v>0</v>
      </c>
      <c r="P295" s="57"/>
      <c r="Q295" s="57"/>
      <c r="R295" s="57"/>
      <c r="S295" s="57"/>
      <c r="T295" s="57"/>
      <c r="U295" s="57"/>
      <c r="V295" s="57"/>
      <c r="W295" s="57"/>
      <c r="X295" s="57"/>
    </row>
    <row r="296" spans="1:24" outlineLevel="2">
      <c r="A296" s="66" t="s">
        <v>238</v>
      </c>
      <c r="B296" s="67" t="s">
        <v>17</v>
      </c>
      <c r="C296" s="67">
        <v>47189</v>
      </c>
      <c r="D296" s="67" t="s">
        <v>50</v>
      </c>
      <c r="E296" s="67" t="s">
        <v>51</v>
      </c>
      <c r="F296" s="68">
        <v>4704189074</v>
      </c>
      <c r="G296" s="67" t="s">
        <v>595</v>
      </c>
      <c r="H296" s="67" t="s">
        <v>596</v>
      </c>
      <c r="I296" s="67" t="s">
        <v>597</v>
      </c>
      <c r="J296" s="67" t="s">
        <v>598</v>
      </c>
      <c r="K296" s="67" t="s">
        <v>24</v>
      </c>
      <c r="L296" s="69">
        <v>8</v>
      </c>
      <c r="M296" s="69">
        <v>104</v>
      </c>
      <c r="N296" s="69">
        <v>208</v>
      </c>
      <c r="O296" s="70"/>
      <c r="P296" s="57"/>
      <c r="Q296" s="57"/>
      <c r="R296" s="57"/>
      <c r="S296" s="57"/>
      <c r="T296" s="57"/>
      <c r="U296" s="57"/>
      <c r="V296" s="57"/>
      <c r="W296" s="57"/>
      <c r="X296" s="57"/>
    </row>
    <row r="297" spans="1:24" outlineLevel="2">
      <c r="A297" s="66" t="s">
        <v>238</v>
      </c>
      <c r="B297" s="67" t="s">
        <v>17</v>
      </c>
      <c r="C297" s="67">
        <v>47189</v>
      </c>
      <c r="D297" s="67" t="s">
        <v>50</v>
      </c>
      <c r="E297" s="67" t="s">
        <v>51</v>
      </c>
      <c r="F297" s="68">
        <v>4704189074</v>
      </c>
      <c r="G297" s="67" t="s">
        <v>595</v>
      </c>
      <c r="H297" s="67" t="s">
        <v>596</v>
      </c>
      <c r="I297" s="67" t="s">
        <v>597</v>
      </c>
      <c r="J297" s="67" t="s">
        <v>598</v>
      </c>
      <c r="K297" s="67" t="s">
        <v>49</v>
      </c>
      <c r="L297" s="69">
        <v>5</v>
      </c>
      <c r="M297" s="69">
        <v>60</v>
      </c>
      <c r="N297" s="69">
        <v>60</v>
      </c>
      <c r="O297" s="70"/>
      <c r="P297" s="57"/>
      <c r="Q297" s="57"/>
      <c r="R297" s="57"/>
      <c r="S297" s="57"/>
      <c r="T297" s="57"/>
      <c r="U297" s="57"/>
      <c r="V297" s="57"/>
      <c r="W297" s="57"/>
      <c r="X297" s="57"/>
    </row>
    <row r="298" spans="1:24" outlineLevel="1">
      <c r="A298" s="86"/>
      <c r="B298" s="87"/>
      <c r="C298" s="87"/>
      <c r="D298" s="87"/>
      <c r="E298" s="87"/>
      <c r="F298" s="88">
        <v>4704189074</v>
      </c>
      <c r="G298" s="87"/>
      <c r="H298" s="87"/>
      <c r="I298" s="87"/>
      <c r="J298" s="87"/>
      <c r="K298" s="87"/>
      <c r="L298" s="89">
        <f>SUBTOTAL(9,L296:L297)</f>
        <v>13</v>
      </c>
      <c r="M298" s="89">
        <f>SUBTOTAL(9,M296:M297)</f>
        <v>164</v>
      </c>
      <c r="N298" s="89">
        <f>SUBTOTAL(9,N296:N297)</f>
        <v>268</v>
      </c>
      <c r="O298" s="90">
        <f>SUBTOTAL(9,O296:O297)</f>
        <v>0</v>
      </c>
      <c r="P298" s="57"/>
      <c r="Q298" s="57"/>
      <c r="R298" s="57"/>
      <c r="S298" s="57"/>
      <c r="T298" s="57"/>
      <c r="U298" s="57"/>
      <c r="V298" s="57"/>
      <c r="W298" s="57"/>
      <c r="X298" s="57"/>
    </row>
    <row r="299" spans="1:24" outlineLevel="2">
      <c r="A299" s="66" t="s">
        <v>238</v>
      </c>
      <c r="B299" s="67" t="s">
        <v>17</v>
      </c>
      <c r="C299" s="67">
        <v>47189</v>
      </c>
      <c r="D299" s="67" t="s">
        <v>50</v>
      </c>
      <c r="E299" s="67" t="s">
        <v>51</v>
      </c>
      <c r="F299" s="68">
        <v>4704189075</v>
      </c>
      <c r="G299" s="67" t="s">
        <v>599</v>
      </c>
      <c r="H299" s="67" t="s">
        <v>600</v>
      </c>
      <c r="I299" s="67" t="s">
        <v>601</v>
      </c>
      <c r="J299" s="67" t="s">
        <v>602</v>
      </c>
      <c r="K299" s="67" t="s">
        <v>49</v>
      </c>
      <c r="L299" s="69">
        <v>11</v>
      </c>
      <c r="M299" s="69">
        <v>132</v>
      </c>
      <c r="N299" s="69">
        <v>132</v>
      </c>
      <c r="O299" s="70"/>
      <c r="P299" s="57"/>
      <c r="Q299" s="57"/>
      <c r="R299" s="57"/>
      <c r="S299" s="57"/>
      <c r="T299" s="57"/>
      <c r="U299" s="57"/>
      <c r="V299" s="57"/>
      <c r="W299" s="57"/>
      <c r="X299" s="57"/>
    </row>
    <row r="300" spans="1:24" outlineLevel="2">
      <c r="A300" s="66" t="s">
        <v>238</v>
      </c>
      <c r="B300" s="67" t="s">
        <v>17</v>
      </c>
      <c r="C300" s="67">
        <v>47189</v>
      </c>
      <c r="D300" s="67" t="s">
        <v>50</v>
      </c>
      <c r="E300" s="67" t="s">
        <v>51</v>
      </c>
      <c r="F300" s="68">
        <v>4704189075</v>
      </c>
      <c r="G300" s="67" t="s">
        <v>599</v>
      </c>
      <c r="H300" s="67" t="s">
        <v>600</v>
      </c>
      <c r="I300" s="67" t="s">
        <v>601</v>
      </c>
      <c r="J300" s="67" t="s">
        <v>602</v>
      </c>
      <c r="K300" s="67" t="s">
        <v>406</v>
      </c>
      <c r="L300" s="69">
        <v>1</v>
      </c>
      <c r="M300" s="69">
        <v>300</v>
      </c>
      <c r="N300" s="69">
        <v>300</v>
      </c>
      <c r="O300" s="70"/>
      <c r="P300" s="57"/>
      <c r="Q300" s="57"/>
      <c r="R300" s="57"/>
      <c r="S300" s="57"/>
      <c r="T300" s="57"/>
      <c r="U300" s="57"/>
      <c r="V300" s="57"/>
      <c r="W300" s="57"/>
      <c r="X300" s="57"/>
    </row>
    <row r="301" spans="1:24" outlineLevel="1">
      <c r="A301" s="86"/>
      <c r="B301" s="87"/>
      <c r="C301" s="87"/>
      <c r="D301" s="87"/>
      <c r="E301" s="87"/>
      <c r="F301" s="88">
        <v>4704189075</v>
      </c>
      <c r="G301" s="87"/>
      <c r="H301" s="87"/>
      <c r="I301" s="87"/>
      <c r="J301" s="87"/>
      <c r="K301" s="87"/>
      <c r="L301" s="89">
        <f>SUBTOTAL(9,L299:L300)</f>
        <v>12</v>
      </c>
      <c r="M301" s="89">
        <f>SUBTOTAL(9,M299:M300)</f>
        <v>432</v>
      </c>
      <c r="N301" s="89">
        <f>SUBTOTAL(9,N299:N300)</f>
        <v>432</v>
      </c>
      <c r="O301" s="90">
        <f>SUBTOTAL(9,O299:O300)</f>
        <v>0</v>
      </c>
      <c r="P301" s="57"/>
      <c r="Q301" s="57"/>
      <c r="R301" s="57"/>
      <c r="S301" s="57"/>
      <c r="T301" s="57"/>
      <c r="U301" s="57"/>
      <c r="V301" s="57"/>
      <c r="W301" s="57"/>
      <c r="X301" s="57"/>
    </row>
    <row r="302" spans="1:24" outlineLevel="2">
      <c r="A302" s="66" t="s">
        <v>238</v>
      </c>
      <c r="B302" s="67" t="s">
        <v>17</v>
      </c>
      <c r="C302" s="67">
        <v>47189</v>
      </c>
      <c r="D302" s="67" t="s">
        <v>50</v>
      </c>
      <c r="E302" s="67" t="s">
        <v>51</v>
      </c>
      <c r="F302" s="68">
        <v>4704189076</v>
      </c>
      <c r="G302" s="67" t="s">
        <v>603</v>
      </c>
      <c r="H302" s="67" t="s">
        <v>604</v>
      </c>
      <c r="I302" s="67" t="s">
        <v>605</v>
      </c>
      <c r="J302" s="67" t="s">
        <v>602</v>
      </c>
      <c r="K302" s="67" t="s">
        <v>24</v>
      </c>
      <c r="L302" s="69">
        <v>5</v>
      </c>
      <c r="M302" s="69">
        <v>65</v>
      </c>
      <c r="N302" s="69">
        <v>130</v>
      </c>
      <c r="O302" s="70"/>
      <c r="P302" s="57"/>
      <c r="Q302" s="57"/>
      <c r="R302" s="57"/>
      <c r="S302" s="57"/>
      <c r="T302" s="57"/>
      <c r="U302" s="57"/>
      <c r="V302" s="57"/>
      <c r="W302" s="57"/>
      <c r="X302" s="57"/>
    </row>
    <row r="303" spans="1:24" outlineLevel="2">
      <c r="A303" s="66" t="s">
        <v>238</v>
      </c>
      <c r="B303" s="67" t="s">
        <v>17</v>
      </c>
      <c r="C303" s="67">
        <v>47189</v>
      </c>
      <c r="D303" s="67" t="s">
        <v>50</v>
      </c>
      <c r="E303" s="67" t="s">
        <v>51</v>
      </c>
      <c r="F303" s="68">
        <v>4704189076</v>
      </c>
      <c r="G303" s="67" t="s">
        <v>603</v>
      </c>
      <c r="H303" s="67" t="s">
        <v>604</v>
      </c>
      <c r="I303" s="67" t="s">
        <v>605</v>
      </c>
      <c r="J303" s="67" t="s">
        <v>602</v>
      </c>
      <c r="K303" s="67" t="s">
        <v>49</v>
      </c>
      <c r="L303" s="69">
        <v>12</v>
      </c>
      <c r="M303" s="69">
        <v>144</v>
      </c>
      <c r="N303" s="69">
        <v>144</v>
      </c>
      <c r="O303" s="70"/>
      <c r="P303" s="57"/>
      <c r="Q303" s="57"/>
      <c r="R303" s="57"/>
      <c r="S303" s="57"/>
      <c r="T303" s="57"/>
      <c r="U303" s="57"/>
      <c r="V303" s="57"/>
      <c r="W303" s="57"/>
      <c r="X303" s="57"/>
    </row>
    <row r="304" spans="1:24" outlineLevel="2">
      <c r="A304" s="66" t="s">
        <v>238</v>
      </c>
      <c r="B304" s="67" t="s">
        <v>17</v>
      </c>
      <c r="C304" s="67">
        <v>47189</v>
      </c>
      <c r="D304" s="67" t="s">
        <v>50</v>
      </c>
      <c r="E304" s="67" t="s">
        <v>51</v>
      </c>
      <c r="F304" s="68">
        <v>4704189076</v>
      </c>
      <c r="G304" s="67" t="s">
        <v>603</v>
      </c>
      <c r="H304" s="67" t="s">
        <v>604</v>
      </c>
      <c r="I304" s="67" t="s">
        <v>605</v>
      </c>
      <c r="J304" s="67" t="s">
        <v>602</v>
      </c>
      <c r="K304" s="67" t="s">
        <v>122</v>
      </c>
      <c r="L304" s="69">
        <v>1</v>
      </c>
      <c r="M304" s="69">
        <v>13</v>
      </c>
      <c r="N304" s="69">
        <v>26</v>
      </c>
      <c r="O304" s="70"/>
      <c r="P304" s="57"/>
      <c r="Q304" s="57"/>
      <c r="R304" s="57"/>
      <c r="S304" s="57"/>
      <c r="T304" s="57"/>
      <c r="U304" s="57"/>
      <c r="V304" s="57"/>
      <c r="W304" s="57"/>
      <c r="X304" s="57"/>
    </row>
    <row r="305" spans="1:24" outlineLevel="1">
      <c r="A305" s="86"/>
      <c r="B305" s="87"/>
      <c r="C305" s="87"/>
      <c r="D305" s="87"/>
      <c r="E305" s="87"/>
      <c r="F305" s="88">
        <v>4704189076</v>
      </c>
      <c r="G305" s="87"/>
      <c r="H305" s="87"/>
      <c r="I305" s="87"/>
      <c r="J305" s="87"/>
      <c r="K305" s="87"/>
      <c r="L305" s="89">
        <f>SUBTOTAL(9,L302:L304)</f>
        <v>18</v>
      </c>
      <c r="M305" s="89">
        <f>SUBTOTAL(9,M302:M304)</f>
        <v>222</v>
      </c>
      <c r="N305" s="89">
        <f>SUBTOTAL(9,N302:N304)</f>
        <v>300</v>
      </c>
      <c r="O305" s="90">
        <f>SUBTOTAL(9,O302:O304)</f>
        <v>0</v>
      </c>
      <c r="P305" s="57"/>
      <c r="Q305" s="57"/>
      <c r="R305" s="57"/>
      <c r="S305" s="57"/>
      <c r="T305" s="57"/>
      <c r="U305" s="57"/>
      <c r="V305" s="57"/>
      <c r="W305" s="57"/>
      <c r="X305" s="57"/>
    </row>
    <row r="306" spans="1:24" outlineLevel="2">
      <c r="A306" s="66" t="s">
        <v>238</v>
      </c>
      <c r="B306" s="67" t="s">
        <v>17</v>
      </c>
      <c r="C306" s="67">
        <v>47570</v>
      </c>
      <c r="D306" s="67" t="s">
        <v>60</v>
      </c>
      <c r="E306" s="67" t="s">
        <v>51</v>
      </c>
      <c r="F306" s="68">
        <v>4704570221</v>
      </c>
      <c r="G306" s="67" t="s">
        <v>606</v>
      </c>
      <c r="H306" s="67" t="s">
        <v>607</v>
      </c>
      <c r="I306" s="67" t="s">
        <v>608</v>
      </c>
      <c r="J306" s="67" t="s">
        <v>609</v>
      </c>
      <c r="K306" s="67" t="s">
        <v>24</v>
      </c>
      <c r="L306" s="69">
        <v>3</v>
      </c>
      <c r="M306" s="69">
        <v>39</v>
      </c>
      <c r="N306" s="69">
        <v>78</v>
      </c>
      <c r="O306" s="70"/>
      <c r="P306" s="57"/>
      <c r="Q306" s="57"/>
      <c r="R306" s="57"/>
      <c r="S306" s="57"/>
      <c r="T306" s="57"/>
      <c r="U306" s="57"/>
      <c r="V306" s="57"/>
      <c r="W306" s="57"/>
      <c r="X306" s="57"/>
    </row>
    <row r="307" spans="1:24" outlineLevel="2">
      <c r="A307" s="66" t="s">
        <v>238</v>
      </c>
      <c r="B307" s="67" t="s">
        <v>17</v>
      </c>
      <c r="C307" s="67">
        <v>47570</v>
      </c>
      <c r="D307" s="67" t="s">
        <v>60</v>
      </c>
      <c r="E307" s="67" t="s">
        <v>51</v>
      </c>
      <c r="F307" s="68">
        <v>4704570221</v>
      </c>
      <c r="G307" s="67" t="s">
        <v>606</v>
      </c>
      <c r="H307" s="67" t="s">
        <v>607</v>
      </c>
      <c r="I307" s="67" t="s">
        <v>608</v>
      </c>
      <c r="J307" s="67" t="s">
        <v>609</v>
      </c>
      <c r="K307" s="67" t="s">
        <v>49</v>
      </c>
      <c r="L307" s="69">
        <v>15</v>
      </c>
      <c r="M307" s="69">
        <v>180</v>
      </c>
      <c r="N307" s="69">
        <v>180</v>
      </c>
      <c r="O307" s="70"/>
      <c r="P307" s="57"/>
      <c r="Q307" s="57"/>
      <c r="R307" s="57"/>
      <c r="S307" s="57"/>
      <c r="T307" s="57"/>
      <c r="U307" s="57"/>
      <c r="V307" s="57"/>
      <c r="W307" s="57"/>
      <c r="X307" s="57"/>
    </row>
    <row r="308" spans="1:24" outlineLevel="2">
      <c r="A308" s="66" t="s">
        <v>238</v>
      </c>
      <c r="B308" s="67" t="s">
        <v>17</v>
      </c>
      <c r="C308" s="67">
        <v>47570</v>
      </c>
      <c r="D308" s="67" t="s">
        <v>60</v>
      </c>
      <c r="E308" s="67" t="s">
        <v>51</v>
      </c>
      <c r="F308" s="68">
        <v>4704570221</v>
      </c>
      <c r="G308" s="67" t="s">
        <v>606</v>
      </c>
      <c r="H308" s="67" t="s">
        <v>607</v>
      </c>
      <c r="I308" s="67" t="s">
        <v>608</v>
      </c>
      <c r="J308" s="67" t="s">
        <v>609</v>
      </c>
      <c r="K308" s="67" t="s">
        <v>123</v>
      </c>
      <c r="L308" s="69">
        <v>1</v>
      </c>
      <c r="M308" s="69">
        <v>12</v>
      </c>
      <c r="N308" s="69">
        <v>12</v>
      </c>
      <c r="O308" s="70"/>
      <c r="P308" s="57"/>
      <c r="Q308" s="57"/>
      <c r="R308" s="57"/>
      <c r="S308" s="57"/>
      <c r="T308" s="57"/>
      <c r="U308" s="57"/>
      <c r="V308" s="57"/>
      <c r="W308" s="57"/>
      <c r="X308" s="57"/>
    </row>
    <row r="309" spans="1:24" outlineLevel="1">
      <c r="A309" s="86"/>
      <c r="B309" s="87"/>
      <c r="C309" s="87"/>
      <c r="D309" s="87"/>
      <c r="E309" s="87"/>
      <c r="F309" s="88">
        <v>4704570221</v>
      </c>
      <c r="G309" s="87"/>
      <c r="H309" s="87"/>
      <c r="I309" s="87"/>
      <c r="J309" s="87"/>
      <c r="K309" s="87"/>
      <c r="L309" s="89">
        <f>SUBTOTAL(9,L306:L308)</f>
        <v>19</v>
      </c>
      <c r="M309" s="89">
        <f>SUBTOTAL(9,M306:M308)</f>
        <v>231</v>
      </c>
      <c r="N309" s="89">
        <f>SUBTOTAL(9,N306:N308)</f>
        <v>270</v>
      </c>
      <c r="O309" s="90">
        <f>SUBTOTAL(9,O306:O308)</f>
        <v>0</v>
      </c>
      <c r="P309" s="57"/>
      <c r="Q309" s="57"/>
      <c r="R309" s="57"/>
      <c r="S309" s="57"/>
      <c r="T309" s="57"/>
      <c r="U309" s="57"/>
      <c r="V309" s="57"/>
      <c r="W309" s="57"/>
      <c r="X309" s="57"/>
    </row>
    <row r="310" spans="1:24" outlineLevel="2">
      <c r="A310" s="66" t="s">
        <v>238</v>
      </c>
      <c r="B310" s="67" t="s">
        <v>17</v>
      </c>
      <c r="C310" s="67">
        <v>47570</v>
      </c>
      <c r="D310" s="67" t="s">
        <v>60</v>
      </c>
      <c r="E310" s="67" t="s">
        <v>51</v>
      </c>
      <c r="F310" s="68">
        <v>4704570222</v>
      </c>
      <c r="G310" s="67" t="s">
        <v>610</v>
      </c>
      <c r="H310" s="67" t="s">
        <v>611</v>
      </c>
      <c r="I310" s="67" t="s">
        <v>612</v>
      </c>
      <c r="J310" s="67" t="s">
        <v>613</v>
      </c>
      <c r="K310" s="67" t="s">
        <v>49</v>
      </c>
      <c r="L310" s="69">
        <v>18</v>
      </c>
      <c r="M310" s="69">
        <v>216</v>
      </c>
      <c r="N310" s="69">
        <v>216</v>
      </c>
      <c r="O310" s="70"/>
      <c r="P310" s="57"/>
      <c r="Q310" s="57"/>
      <c r="R310" s="57"/>
      <c r="S310" s="57"/>
      <c r="T310" s="57"/>
      <c r="U310" s="57"/>
      <c r="V310" s="57"/>
      <c r="W310" s="57"/>
      <c r="X310" s="57"/>
    </row>
    <row r="311" spans="1:24" outlineLevel="2">
      <c r="A311" s="66" t="s">
        <v>238</v>
      </c>
      <c r="B311" s="67" t="s">
        <v>17</v>
      </c>
      <c r="C311" s="67">
        <v>47570</v>
      </c>
      <c r="D311" s="67" t="s">
        <v>60</v>
      </c>
      <c r="E311" s="67" t="s">
        <v>51</v>
      </c>
      <c r="F311" s="68">
        <v>4704570222</v>
      </c>
      <c r="G311" s="67" t="s">
        <v>610</v>
      </c>
      <c r="H311" s="67" t="s">
        <v>611</v>
      </c>
      <c r="I311" s="67" t="s">
        <v>612</v>
      </c>
      <c r="J311" s="67" t="s">
        <v>613</v>
      </c>
      <c r="K311" s="67" t="s">
        <v>123</v>
      </c>
      <c r="L311" s="69">
        <v>1</v>
      </c>
      <c r="M311" s="69">
        <v>12</v>
      </c>
      <c r="N311" s="69">
        <v>12</v>
      </c>
      <c r="O311" s="70"/>
      <c r="P311" s="57"/>
      <c r="Q311" s="57"/>
      <c r="R311" s="57"/>
      <c r="S311" s="57"/>
      <c r="T311" s="57"/>
      <c r="U311" s="57"/>
      <c r="V311" s="57"/>
      <c r="W311" s="57"/>
      <c r="X311" s="57"/>
    </row>
    <row r="312" spans="1:24" outlineLevel="1">
      <c r="A312" s="86"/>
      <c r="B312" s="87"/>
      <c r="C312" s="87"/>
      <c r="D312" s="87"/>
      <c r="E312" s="87"/>
      <c r="F312" s="88">
        <v>4704570222</v>
      </c>
      <c r="G312" s="87"/>
      <c r="H312" s="87"/>
      <c r="I312" s="87"/>
      <c r="J312" s="87"/>
      <c r="K312" s="87"/>
      <c r="L312" s="89">
        <f>SUBTOTAL(9,L310:L311)</f>
        <v>19</v>
      </c>
      <c r="M312" s="89">
        <f>SUBTOTAL(9,M310:M311)</f>
        <v>228</v>
      </c>
      <c r="N312" s="89">
        <f>SUBTOTAL(9,N310:N311)</f>
        <v>228</v>
      </c>
      <c r="O312" s="90">
        <f>SUBTOTAL(9,O310:O311)</f>
        <v>0</v>
      </c>
      <c r="P312" s="57"/>
      <c r="Q312" s="57"/>
      <c r="R312" s="57"/>
      <c r="S312" s="57"/>
      <c r="T312" s="57"/>
      <c r="U312" s="57"/>
      <c r="V312" s="57"/>
      <c r="W312" s="57"/>
      <c r="X312" s="57"/>
    </row>
    <row r="313" spans="1:24" outlineLevel="2">
      <c r="A313" s="66" t="s">
        <v>238</v>
      </c>
      <c r="B313" s="67" t="s">
        <v>17</v>
      </c>
      <c r="C313" s="67">
        <v>47570</v>
      </c>
      <c r="D313" s="67" t="s">
        <v>60</v>
      </c>
      <c r="E313" s="67" t="s">
        <v>51</v>
      </c>
      <c r="F313" s="68">
        <v>4704570223</v>
      </c>
      <c r="G313" s="67" t="s">
        <v>614</v>
      </c>
      <c r="H313" s="67" t="s">
        <v>615</v>
      </c>
      <c r="I313" s="67" t="s">
        <v>616</v>
      </c>
      <c r="J313" s="67" t="s">
        <v>617</v>
      </c>
      <c r="K313" s="67" t="s">
        <v>49</v>
      </c>
      <c r="L313" s="69">
        <v>15</v>
      </c>
      <c r="M313" s="69">
        <v>180</v>
      </c>
      <c r="N313" s="69">
        <v>180</v>
      </c>
      <c r="O313" s="70"/>
      <c r="P313" s="57"/>
      <c r="Q313" s="57"/>
      <c r="R313" s="57"/>
      <c r="S313" s="57"/>
      <c r="T313" s="57"/>
      <c r="U313" s="57"/>
      <c r="V313" s="57"/>
      <c r="W313" s="57"/>
      <c r="X313" s="57"/>
    </row>
    <row r="314" spans="1:24" outlineLevel="1">
      <c r="A314" s="86"/>
      <c r="B314" s="87"/>
      <c r="C314" s="87"/>
      <c r="D314" s="87"/>
      <c r="E314" s="87"/>
      <c r="F314" s="88">
        <v>4704570223</v>
      </c>
      <c r="G314" s="87"/>
      <c r="H314" s="87"/>
      <c r="I314" s="87"/>
      <c r="J314" s="87"/>
      <c r="K314" s="87"/>
      <c r="L314" s="89">
        <f>SUBTOTAL(9,L313:L313)</f>
        <v>15</v>
      </c>
      <c r="M314" s="89">
        <f>SUBTOTAL(9,M313:M313)</f>
        <v>180</v>
      </c>
      <c r="N314" s="89">
        <f>SUBTOTAL(9,N313:N313)</f>
        <v>180</v>
      </c>
      <c r="O314" s="90">
        <f>SUBTOTAL(9,O313:O313)</f>
        <v>0</v>
      </c>
      <c r="P314" s="57"/>
      <c r="Q314" s="57"/>
      <c r="R314" s="57"/>
      <c r="S314" s="57"/>
      <c r="T314" s="57"/>
      <c r="U314" s="57"/>
      <c r="V314" s="57"/>
      <c r="W314" s="57"/>
      <c r="X314" s="57"/>
    </row>
    <row r="315" spans="1:24" outlineLevel="2">
      <c r="A315" s="66" t="s">
        <v>238</v>
      </c>
      <c r="B315" s="67" t="s">
        <v>17</v>
      </c>
      <c r="C315" s="67">
        <v>47570</v>
      </c>
      <c r="D315" s="67" t="s">
        <v>60</v>
      </c>
      <c r="E315" s="67" t="s">
        <v>51</v>
      </c>
      <c r="F315" s="68">
        <v>4704570225</v>
      </c>
      <c r="G315" s="67" t="s">
        <v>618</v>
      </c>
      <c r="H315" s="67" t="s">
        <v>619</v>
      </c>
      <c r="I315" s="67" t="s">
        <v>620</v>
      </c>
      <c r="J315" s="67" t="s">
        <v>621</v>
      </c>
      <c r="K315" s="67" t="s">
        <v>24</v>
      </c>
      <c r="L315" s="69">
        <v>3</v>
      </c>
      <c r="M315" s="69">
        <v>39</v>
      </c>
      <c r="N315" s="69">
        <v>78</v>
      </c>
      <c r="O315" s="70"/>
      <c r="P315" s="57"/>
      <c r="Q315" s="57"/>
      <c r="R315" s="57"/>
      <c r="S315" s="57"/>
      <c r="T315" s="57"/>
      <c r="U315" s="57"/>
      <c r="V315" s="57"/>
      <c r="W315" s="57"/>
      <c r="X315" s="57"/>
    </row>
    <row r="316" spans="1:24" outlineLevel="2">
      <c r="A316" s="66" t="s">
        <v>238</v>
      </c>
      <c r="B316" s="67" t="s">
        <v>17</v>
      </c>
      <c r="C316" s="67">
        <v>47570</v>
      </c>
      <c r="D316" s="67" t="s">
        <v>60</v>
      </c>
      <c r="E316" s="67" t="s">
        <v>51</v>
      </c>
      <c r="F316" s="68">
        <v>4704570225</v>
      </c>
      <c r="G316" s="67" t="s">
        <v>618</v>
      </c>
      <c r="H316" s="67" t="s">
        <v>619</v>
      </c>
      <c r="I316" s="67" t="s">
        <v>620</v>
      </c>
      <c r="J316" s="67" t="s">
        <v>621</v>
      </c>
      <c r="K316" s="67" t="s">
        <v>49</v>
      </c>
      <c r="L316" s="69">
        <v>8</v>
      </c>
      <c r="M316" s="69">
        <v>96</v>
      </c>
      <c r="N316" s="69">
        <v>96</v>
      </c>
      <c r="O316" s="70"/>
      <c r="P316" s="57"/>
      <c r="Q316" s="57"/>
      <c r="R316" s="57"/>
      <c r="S316" s="57"/>
      <c r="T316" s="57"/>
      <c r="U316" s="57"/>
      <c r="V316" s="57"/>
      <c r="W316" s="57"/>
      <c r="X316" s="57"/>
    </row>
    <row r="317" spans="1:24" outlineLevel="1">
      <c r="A317" s="86"/>
      <c r="B317" s="87"/>
      <c r="C317" s="87"/>
      <c r="D317" s="87"/>
      <c r="E317" s="87"/>
      <c r="F317" s="88">
        <v>4704570225</v>
      </c>
      <c r="G317" s="87"/>
      <c r="H317" s="87"/>
      <c r="I317" s="87"/>
      <c r="J317" s="87"/>
      <c r="K317" s="87"/>
      <c r="L317" s="89">
        <f>SUBTOTAL(9,L315:L316)</f>
        <v>11</v>
      </c>
      <c r="M317" s="89">
        <f>SUBTOTAL(9,M315:M316)</f>
        <v>135</v>
      </c>
      <c r="N317" s="89">
        <f>SUBTOTAL(9,N315:N316)</f>
        <v>174</v>
      </c>
      <c r="O317" s="90">
        <f>SUBTOTAL(9,O315:O316)</f>
        <v>0</v>
      </c>
      <c r="P317" s="57"/>
      <c r="Q317" s="57"/>
      <c r="R317" s="57"/>
      <c r="S317" s="57"/>
      <c r="T317" s="57"/>
      <c r="U317" s="57"/>
      <c r="V317" s="57"/>
      <c r="W317" s="57"/>
      <c r="X317" s="57"/>
    </row>
    <row r="318" spans="1:24" outlineLevel="2">
      <c r="A318" s="66" t="s">
        <v>238</v>
      </c>
      <c r="B318" s="67" t="s">
        <v>17</v>
      </c>
      <c r="C318" s="67">
        <v>47570</v>
      </c>
      <c r="D318" s="67" t="s">
        <v>60</v>
      </c>
      <c r="E318" s="67" t="s">
        <v>51</v>
      </c>
      <c r="F318" s="68">
        <v>4704570226</v>
      </c>
      <c r="G318" s="67" t="s">
        <v>622</v>
      </c>
      <c r="H318" s="67" t="s">
        <v>623</v>
      </c>
      <c r="I318" s="67" t="s">
        <v>624</v>
      </c>
      <c r="J318" s="67" t="s">
        <v>625</v>
      </c>
      <c r="K318" s="67" t="s">
        <v>24</v>
      </c>
      <c r="L318" s="69">
        <v>3</v>
      </c>
      <c r="M318" s="69">
        <v>39</v>
      </c>
      <c r="N318" s="69">
        <v>78</v>
      </c>
      <c r="O318" s="70"/>
      <c r="P318" s="57"/>
      <c r="Q318" s="57"/>
      <c r="R318" s="57"/>
      <c r="S318" s="57"/>
      <c r="T318" s="57"/>
      <c r="U318" s="57"/>
      <c r="V318" s="57"/>
      <c r="W318" s="57"/>
      <c r="X318" s="57"/>
    </row>
    <row r="319" spans="1:24" outlineLevel="2">
      <c r="A319" s="66" t="s">
        <v>238</v>
      </c>
      <c r="B319" s="67" t="s">
        <v>17</v>
      </c>
      <c r="C319" s="67">
        <v>47570</v>
      </c>
      <c r="D319" s="67" t="s">
        <v>60</v>
      </c>
      <c r="E319" s="67" t="s">
        <v>51</v>
      </c>
      <c r="F319" s="68">
        <v>4704570226</v>
      </c>
      <c r="G319" s="67" t="s">
        <v>622</v>
      </c>
      <c r="H319" s="67" t="s">
        <v>623</v>
      </c>
      <c r="I319" s="67" t="s">
        <v>624</v>
      </c>
      <c r="J319" s="67" t="s">
        <v>625</v>
      </c>
      <c r="K319" s="67" t="s">
        <v>49</v>
      </c>
      <c r="L319" s="69">
        <v>5</v>
      </c>
      <c r="M319" s="69">
        <v>60</v>
      </c>
      <c r="N319" s="69">
        <v>60</v>
      </c>
      <c r="O319" s="70"/>
      <c r="P319" s="57"/>
      <c r="Q319" s="57"/>
      <c r="R319" s="57"/>
      <c r="S319" s="57"/>
      <c r="T319" s="57"/>
      <c r="U319" s="57"/>
      <c r="V319" s="57"/>
      <c r="W319" s="57"/>
      <c r="X319" s="57"/>
    </row>
    <row r="320" spans="1:24" outlineLevel="1">
      <c r="A320" s="86"/>
      <c r="B320" s="87"/>
      <c r="C320" s="87"/>
      <c r="D320" s="87"/>
      <c r="E320" s="87"/>
      <c r="F320" s="88">
        <v>4704570226</v>
      </c>
      <c r="G320" s="87"/>
      <c r="H320" s="87"/>
      <c r="I320" s="87"/>
      <c r="J320" s="87"/>
      <c r="K320" s="87"/>
      <c r="L320" s="89">
        <f>SUBTOTAL(9,L318:L319)</f>
        <v>8</v>
      </c>
      <c r="M320" s="89">
        <f>SUBTOTAL(9,M318:M319)</f>
        <v>99</v>
      </c>
      <c r="N320" s="89">
        <f>SUBTOTAL(9,N318:N319)</f>
        <v>138</v>
      </c>
      <c r="O320" s="90">
        <f>SUBTOTAL(9,O318:O319)</f>
        <v>0</v>
      </c>
      <c r="P320" s="57"/>
      <c r="Q320" s="57"/>
      <c r="R320" s="57"/>
      <c r="S320" s="57"/>
      <c r="T320" s="57"/>
      <c r="U320" s="57"/>
      <c r="V320" s="57"/>
      <c r="W320" s="57"/>
      <c r="X320" s="57"/>
    </row>
    <row r="321" spans="1:24" outlineLevel="2">
      <c r="A321" s="66" t="s">
        <v>238</v>
      </c>
      <c r="B321" s="67" t="s">
        <v>17</v>
      </c>
      <c r="C321" s="67">
        <v>47605</v>
      </c>
      <c r="D321" s="67" t="s">
        <v>66</v>
      </c>
      <c r="E321" s="67" t="s">
        <v>51</v>
      </c>
      <c r="F321" s="68">
        <v>47046050001</v>
      </c>
      <c r="G321" s="67" t="s">
        <v>626</v>
      </c>
      <c r="H321" s="67" t="s">
        <v>627</v>
      </c>
      <c r="I321" s="67" t="s">
        <v>628</v>
      </c>
      <c r="J321" s="67" t="s">
        <v>629</v>
      </c>
      <c r="K321" s="67" t="s">
        <v>121</v>
      </c>
      <c r="L321" s="69">
        <v>1</v>
      </c>
      <c r="M321" s="69">
        <v>24</v>
      </c>
      <c r="N321" s="69">
        <v>24</v>
      </c>
      <c r="O321" s="70"/>
      <c r="P321" s="57"/>
      <c r="Q321" s="57"/>
      <c r="R321" s="57"/>
      <c r="S321" s="57"/>
      <c r="T321" s="57"/>
      <c r="U321" s="57"/>
      <c r="V321" s="57"/>
      <c r="W321" s="57"/>
      <c r="X321" s="57"/>
    </row>
    <row r="322" spans="1:24" outlineLevel="1">
      <c r="A322" s="86"/>
      <c r="B322" s="87"/>
      <c r="C322" s="87"/>
      <c r="D322" s="87"/>
      <c r="E322" s="87"/>
      <c r="F322" s="88">
        <v>47046050001</v>
      </c>
      <c r="G322" s="87"/>
      <c r="H322" s="87"/>
      <c r="I322" s="87"/>
      <c r="J322" s="87"/>
      <c r="K322" s="87"/>
      <c r="L322" s="89">
        <f>SUBTOTAL(9,L321:L321)</f>
        <v>1</v>
      </c>
      <c r="M322" s="89">
        <f>SUBTOTAL(9,M321:M321)</f>
        <v>24</v>
      </c>
      <c r="N322" s="89">
        <f>SUBTOTAL(9,N321:N321)</f>
        <v>24</v>
      </c>
      <c r="O322" s="90">
        <f>SUBTOTAL(9,O321:O321)</f>
        <v>0</v>
      </c>
      <c r="P322" s="57"/>
      <c r="Q322" s="57"/>
      <c r="R322" s="57"/>
      <c r="S322" s="57"/>
      <c r="T322" s="57"/>
      <c r="U322" s="57"/>
      <c r="V322" s="57"/>
      <c r="W322" s="57"/>
      <c r="X322" s="57"/>
    </row>
    <row r="323" spans="1:24" outlineLevel="2">
      <c r="A323" s="66" t="s">
        <v>238</v>
      </c>
      <c r="B323" s="67" t="s">
        <v>17</v>
      </c>
      <c r="C323" s="67">
        <v>47605</v>
      </c>
      <c r="D323" s="67" t="s">
        <v>66</v>
      </c>
      <c r="E323" s="67" t="s">
        <v>51</v>
      </c>
      <c r="F323" s="68">
        <v>4704605229</v>
      </c>
      <c r="G323" s="67" t="s">
        <v>630</v>
      </c>
      <c r="H323" s="67" t="s">
        <v>631</v>
      </c>
      <c r="I323" s="67" t="s">
        <v>632</v>
      </c>
      <c r="J323" s="67" t="s">
        <v>633</v>
      </c>
      <c r="K323" s="67" t="s">
        <v>49</v>
      </c>
      <c r="L323" s="69">
        <v>5</v>
      </c>
      <c r="M323" s="69">
        <v>60</v>
      </c>
      <c r="N323" s="69">
        <v>60</v>
      </c>
      <c r="O323" s="70"/>
      <c r="P323" s="57"/>
      <c r="Q323" s="57"/>
      <c r="R323" s="57"/>
      <c r="S323" s="57"/>
      <c r="T323" s="57"/>
      <c r="U323" s="57"/>
      <c r="V323" s="57"/>
      <c r="W323" s="57"/>
      <c r="X323" s="57"/>
    </row>
    <row r="324" spans="1:24" outlineLevel="1">
      <c r="A324" s="86"/>
      <c r="B324" s="87"/>
      <c r="C324" s="87"/>
      <c r="D324" s="87"/>
      <c r="E324" s="87"/>
      <c r="F324" s="88">
        <v>4704605229</v>
      </c>
      <c r="G324" s="87"/>
      <c r="H324" s="87"/>
      <c r="I324" s="87"/>
      <c r="J324" s="87"/>
      <c r="K324" s="87"/>
      <c r="L324" s="89">
        <f>SUBTOTAL(9,L323:L323)</f>
        <v>5</v>
      </c>
      <c r="M324" s="89">
        <f>SUBTOTAL(9,M323:M323)</f>
        <v>60</v>
      </c>
      <c r="N324" s="89">
        <f>SUBTOTAL(9,N323:N323)</f>
        <v>60</v>
      </c>
      <c r="O324" s="90">
        <f>SUBTOTAL(9,O323:O323)</f>
        <v>0</v>
      </c>
      <c r="P324" s="57"/>
      <c r="Q324" s="57"/>
      <c r="R324" s="57"/>
      <c r="S324" s="57"/>
      <c r="T324" s="57"/>
      <c r="U324" s="57"/>
      <c r="V324" s="57"/>
      <c r="W324" s="57"/>
      <c r="X324" s="57"/>
    </row>
    <row r="325" spans="1:24" outlineLevel="2">
      <c r="A325" s="66" t="s">
        <v>238</v>
      </c>
      <c r="B325" s="67" t="s">
        <v>17</v>
      </c>
      <c r="C325" s="67">
        <v>47605</v>
      </c>
      <c r="D325" s="67" t="s">
        <v>66</v>
      </c>
      <c r="E325" s="67" t="s">
        <v>51</v>
      </c>
      <c r="F325" s="68">
        <v>4704605232</v>
      </c>
      <c r="G325" s="67" t="s">
        <v>634</v>
      </c>
      <c r="H325" s="67" t="s">
        <v>635</v>
      </c>
      <c r="I325" s="67" t="s">
        <v>636</v>
      </c>
      <c r="J325" s="67" t="s">
        <v>637</v>
      </c>
      <c r="K325" s="67" t="s">
        <v>49</v>
      </c>
      <c r="L325" s="69">
        <v>17</v>
      </c>
      <c r="M325" s="69">
        <v>204</v>
      </c>
      <c r="N325" s="69">
        <v>204</v>
      </c>
      <c r="O325" s="70"/>
      <c r="P325" s="57"/>
      <c r="Q325" s="57"/>
      <c r="R325" s="57"/>
      <c r="S325" s="57"/>
      <c r="T325" s="57"/>
      <c r="U325" s="57"/>
      <c r="V325" s="57"/>
      <c r="W325" s="57"/>
      <c r="X325" s="57"/>
    </row>
    <row r="326" spans="1:24" outlineLevel="1">
      <c r="A326" s="86"/>
      <c r="B326" s="87"/>
      <c r="C326" s="87"/>
      <c r="D326" s="87"/>
      <c r="E326" s="87"/>
      <c r="F326" s="88">
        <v>4704605232</v>
      </c>
      <c r="G326" s="87"/>
      <c r="H326" s="87"/>
      <c r="I326" s="87"/>
      <c r="J326" s="87"/>
      <c r="K326" s="87"/>
      <c r="L326" s="89">
        <f>SUBTOTAL(9,L325:L325)</f>
        <v>17</v>
      </c>
      <c r="M326" s="89">
        <f>SUBTOTAL(9,M325:M325)</f>
        <v>204</v>
      </c>
      <c r="N326" s="89">
        <f>SUBTOTAL(9,N325:N325)</f>
        <v>204</v>
      </c>
      <c r="O326" s="90">
        <f>SUBTOTAL(9,O325:O325)</f>
        <v>0</v>
      </c>
      <c r="P326" s="57"/>
      <c r="Q326" s="57"/>
      <c r="R326" s="57"/>
      <c r="S326" s="57"/>
      <c r="T326" s="57"/>
      <c r="U326" s="57"/>
      <c r="V326" s="57"/>
      <c r="W326" s="57"/>
      <c r="X326" s="57"/>
    </row>
    <row r="327" spans="1:24" outlineLevel="2">
      <c r="A327" s="66" t="s">
        <v>238</v>
      </c>
      <c r="B327" s="67" t="s">
        <v>17</v>
      </c>
      <c r="C327" s="67">
        <v>47605</v>
      </c>
      <c r="D327" s="67" t="s">
        <v>66</v>
      </c>
      <c r="E327" s="67" t="s">
        <v>51</v>
      </c>
      <c r="F327" s="68">
        <v>4704605233</v>
      </c>
      <c r="G327" s="67" t="s">
        <v>638</v>
      </c>
      <c r="H327" s="67" t="s">
        <v>639</v>
      </c>
      <c r="I327" s="67" t="s">
        <v>640</v>
      </c>
      <c r="J327" s="67" t="s">
        <v>641</v>
      </c>
      <c r="K327" s="67" t="s">
        <v>49</v>
      </c>
      <c r="L327" s="69">
        <v>8</v>
      </c>
      <c r="M327" s="69">
        <v>96</v>
      </c>
      <c r="N327" s="69">
        <v>96</v>
      </c>
      <c r="O327" s="70"/>
      <c r="P327" s="57"/>
      <c r="Q327" s="57"/>
      <c r="R327" s="57"/>
      <c r="S327" s="57"/>
      <c r="T327" s="57"/>
      <c r="U327" s="57"/>
      <c r="V327" s="57"/>
      <c r="W327" s="57"/>
      <c r="X327" s="57"/>
    </row>
    <row r="328" spans="1:24" outlineLevel="1">
      <c r="A328" s="86"/>
      <c r="B328" s="87"/>
      <c r="C328" s="87"/>
      <c r="D328" s="87"/>
      <c r="E328" s="87"/>
      <c r="F328" s="88">
        <v>4704605233</v>
      </c>
      <c r="G328" s="87"/>
      <c r="H328" s="87"/>
      <c r="I328" s="87"/>
      <c r="J328" s="87"/>
      <c r="K328" s="87"/>
      <c r="L328" s="89">
        <f>SUBTOTAL(9,L327:L327)</f>
        <v>8</v>
      </c>
      <c r="M328" s="89">
        <f>SUBTOTAL(9,M327:M327)</f>
        <v>96</v>
      </c>
      <c r="N328" s="89">
        <f>SUBTOTAL(9,N327:N327)</f>
        <v>96</v>
      </c>
      <c r="O328" s="90">
        <f>SUBTOTAL(9,O327:O327)</f>
        <v>0</v>
      </c>
      <c r="P328" s="57"/>
      <c r="Q328" s="57"/>
      <c r="R328" s="57"/>
      <c r="S328" s="57"/>
      <c r="T328" s="57"/>
      <c r="U328" s="57"/>
      <c r="V328" s="57"/>
      <c r="W328" s="57"/>
      <c r="X328" s="57"/>
    </row>
    <row r="329" spans="1:24" outlineLevel="2">
      <c r="A329" s="66" t="s">
        <v>238</v>
      </c>
      <c r="B329" s="67" t="s">
        <v>17</v>
      </c>
      <c r="C329" s="67">
        <v>47605</v>
      </c>
      <c r="D329" s="67" t="s">
        <v>66</v>
      </c>
      <c r="E329" s="67" t="s">
        <v>51</v>
      </c>
      <c r="F329" s="68">
        <v>4704605234</v>
      </c>
      <c r="G329" s="67" t="s">
        <v>642</v>
      </c>
      <c r="H329" s="67" t="s">
        <v>643</v>
      </c>
      <c r="I329" s="67" t="s">
        <v>644</v>
      </c>
      <c r="J329" s="67" t="s">
        <v>645</v>
      </c>
      <c r="K329" s="67" t="s">
        <v>49</v>
      </c>
      <c r="L329" s="69">
        <v>10</v>
      </c>
      <c r="M329" s="69">
        <v>120</v>
      </c>
      <c r="N329" s="69">
        <v>120</v>
      </c>
      <c r="O329" s="70"/>
      <c r="P329" s="57"/>
      <c r="Q329" s="57"/>
      <c r="R329" s="57"/>
      <c r="S329" s="57"/>
      <c r="T329" s="57"/>
      <c r="U329" s="57"/>
      <c r="V329" s="57"/>
      <c r="W329" s="57"/>
      <c r="X329" s="57"/>
    </row>
    <row r="330" spans="1:24" outlineLevel="1">
      <c r="A330" s="86"/>
      <c r="B330" s="87"/>
      <c r="C330" s="87"/>
      <c r="D330" s="87"/>
      <c r="E330" s="87"/>
      <c r="F330" s="88">
        <v>4704605234</v>
      </c>
      <c r="G330" s="87"/>
      <c r="H330" s="87"/>
      <c r="I330" s="87"/>
      <c r="J330" s="87"/>
      <c r="K330" s="87"/>
      <c r="L330" s="89">
        <f>SUBTOTAL(9,L329:L329)</f>
        <v>10</v>
      </c>
      <c r="M330" s="89">
        <f>SUBTOTAL(9,M329:M329)</f>
        <v>120</v>
      </c>
      <c r="N330" s="89">
        <f>SUBTOTAL(9,N329:N329)</f>
        <v>120</v>
      </c>
      <c r="O330" s="90">
        <f>SUBTOTAL(9,O329:O329)</f>
        <v>0</v>
      </c>
      <c r="P330" s="57"/>
      <c r="Q330" s="57"/>
      <c r="R330" s="57"/>
      <c r="S330" s="57"/>
      <c r="T330" s="57"/>
      <c r="U330" s="57"/>
      <c r="V330" s="57"/>
      <c r="W330" s="57"/>
      <c r="X330" s="57"/>
    </row>
    <row r="331" spans="1:24" outlineLevel="2">
      <c r="A331" s="66" t="s">
        <v>238</v>
      </c>
      <c r="B331" s="67" t="s">
        <v>17</v>
      </c>
      <c r="C331" s="67">
        <v>47675</v>
      </c>
      <c r="D331" s="67" t="s">
        <v>71</v>
      </c>
      <c r="E331" s="67" t="s">
        <v>72</v>
      </c>
      <c r="F331" s="68">
        <v>4704675246</v>
      </c>
      <c r="G331" s="67" t="s">
        <v>71</v>
      </c>
      <c r="H331" s="67" t="s">
        <v>646</v>
      </c>
      <c r="I331" s="67" t="s">
        <v>647</v>
      </c>
      <c r="J331" s="67" t="s">
        <v>648</v>
      </c>
      <c r="K331" s="67" t="s">
        <v>24</v>
      </c>
      <c r="L331" s="69">
        <v>10</v>
      </c>
      <c r="M331" s="69">
        <v>130</v>
      </c>
      <c r="N331" s="69">
        <v>260</v>
      </c>
      <c r="O331" s="70"/>
      <c r="P331" s="57"/>
      <c r="Q331" s="57"/>
      <c r="R331" s="57"/>
      <c r="S331" s="57"/>
      <c r="T331" s="57"/>
      <c r="U331" s="57"/>
      <c r="V331" s="57"/>
      <c r="W331" s="57"/>
      <c r="X331" s="57"/>
    </row>
    <row r="332" spans="1:24" outlineLevel="2">
      <c r="A332" s="66" t="s">
        <v>238</v>
      </c>
      <c r="B332" s="67" t="s">
        <v>17</v>
      </c>
      <c r="C332" s="67">
        <v>47675</v>
      </c>
      <c r="D332" s="67" t="s">
        <v>71</v>
      </c>
      <c r="E332" s="67" t="s">
        <v>72</v>
      </c>
      <c r="F332" s="68">
        <v>4704675246</v>
      </c>
      <c r="G332" s="67" t="s">
        <v>71</v>
      </c>
      <c r="H332" s="67" t="s">
        <v>646</v>
      </c>
      <c r="I332" s="67" t="s">
        <v>647</v>
      </c>
      <c r="J332" s="67" t="s">
        <v>648</v>
      </c>
      <c r="K332" s="67" t="s">
        <v>49</v>
      </c>
      <c r="L332" s="69">
        <v>29</v>
      </c>
      <c r="M332" s="69">
        <v>348</v>
      </c>
      <c r="N332" s="69">
        <v>348</v>
      </c>
      <c r="O332" s="70"/>
      <c r="P332" s="57"/>
      <c r="Q332" s="57"/>
      <c r="R332" s="57"/>
      <c r="S332" s="57"/>
      <c r="T332" s="57"/>
      <c r="U332" s="57"/>
      <c r="V332" s="57"/>
      <c r="W332" s="57"/>
      <c r="X332" s="57"/>
    </row>
    <row r="333" spans="1:24" outlineLevel="1">
      <c r="A333" s="86"/>
      <c r="B333" s="87"/>
      <c r="C333" s="87"/>
      <c r="D333" s="87"/>
      <c r="E333" s="87"/>
      <c r="F333" s="88">
        <v>4704675246</v>
      </c>
      <c r="G333" s="87"/>
      <c r="H333" s="87"/>
      <c r="I333" s="87"/>
      <c r="J333" s="87"/>
      <c r="K333" s="87"/>
      <c r="L333" s="89">
        <f>SUBTOTAL(9,L331:L332)</f>
        <v>39</v>
      </c>
      <c r="M333" s="89">
        <f>SUBTOTAL(9,M331:M332)</f>
        <v>478</v>
      </c>
      <c r="N333" s="89">
        <f>SUBTOTAL(9,N331:N332)</f>
        <v>608</v>
      </c>
      <c r="O333" s="90">
        <f>SUBTOTAL(9,O331:O332)</f>
        <v>0</v>
      </c>
      <c r="P333" s="57"/>
      <c r="Q333" s="57"/>
      <c r="R333" s="57"/>
      <c r="S333" s="57"/>
      <c r="T333" s="57"/>
      <c r="U333" s="57"/>
      <c r="V333" s="57"/>
      <c r="W333" s="57"/>
      <c r="X333" s="57"/>
    </row>
    <row r="334" spans="1:24" outlineLevel="2">
      <c r="A334" s="66" t="s">
        <v>238</v>
      </c>
      <c r="B334" s="67" t="s">
        <v>17</v>
      </c>
      <c r="C334" s="67">
        <v>47745</v>
      </c>
      <c r="D334" s="67" t="s">
        <v>77</v>
      </c>
      <c r="E334" s="67" t="s">
        <v>51</v>
      </c>
      <c r="F334" s="68">
        <v>47047450001</v>
      </c>
      <c r="G334" s="67" t="s">
        <v>649</v>
      </c>
      <c r="H334" s="67" t="s">
        <v>650</v>
      </c>
      <c r="I334" s="67" t="s">
        <v>651</v>
      </c>
      <c r="J334" s="67" t="s">
        <v>652</v>
      </c>
      <c r="K334" s="67" t="s">
        <v>121</v>
      </c>
      <c r="L334" s="69">
        <v>1</v>
      </c>
      <c r="M334" s="69">
        <v>60</v>
      </c>
      <c r="N334" s="69">
        <v>60</v>
      </c>
      <c r="O334" s="70"/>
      <c r="P334" s="57"/>
      <c r="Q334" s="57"/>
      <c r="R334" s="57"/>
      <c r="S334" s="57"/>
      <c r="T334" s="57"/>
      <c r="U334" s="57"/>
      <c r="V334" s="57"/>
      <c r="W334" s="57"/>
      <c r="X334" s="57"/>
    </row>
    <row r="335" spans="1:24" outlineLevel="1">
      <c r="A335" s="86"/>
      <c r="B335" s="87"/>
      <c r="C335" s="87"/>
      <c r="D335" s="87"/>
      <c r="E335" s="87"/>
      <c r="F335" s="88">
        <v>47047450001</v>
      </c>
      <c r="G335" s="87"/>
      <c r="H335" s="87"/>
      <c r="I335" s="87"/>
      <c r="J335" s="87"/>
      <c r="K335" s="87"/>
      <c r="L335" s="89">
        <f>SUBTOTAL(9,L334:L334)</f>
        <v>1</v>
      </c>
      <c r="M335" s="89">
        <f>SUBTOTAL(9,M334:M334)</f>
        <v>60</v>
      </c>
      <c r="N335" s="89">
        <f>SUBTOTAL(9,N334:N334)</f>
        <v>60</v>
      </c>
      <c r="O335" s="90">
        <f>SUBTOTAL(9,O334:O334)</f>
        <v>0</v>
      </c>
      <c r="P335" s="57"/>
      <c r="Q335" s="57"/>
      <c r="R335" s="57"/>
      <c r="S335" s="57"/>
      <c r="T335" s="57"/>
      <c r="U335" s="57"/>
      <c r="V335" s="57"/>
      <c r="W335" s="57"/>
      <c r="X335" s="57"/>
    </row>
    <row r="336" spans="1:24" outlineLevel="2">
      <c r="A336" s="66" t="s">
        <v>238</v>
      </c>
      <c r="B336" s="67" t="s">
        <v>17</v>
      </c>
      <c r="C336" s="67">
        <v>47745</v>
      </c>
      <c r="D336" s="67" t="s">
        <v>77</v>
      </c>
      <c r="E336" s="67" t="s">
        <v>51</v>
      </c>
      <c r="F336" s="68">
        <v>4704745395</v>
      </c>
      <c r="G336" s="67" t="s">
        <v>653</v>
      </c>
      <c r="H336" s="67" t="s">
        <v>654</v>
      </c>
      <c r="I336" s="67" t="s">
        <v>655</v>
      </c>
      <c r="J336" s="67" t="s">
        <v>656</v>
      </c>
      <c r="K336" s="67" t="s">
        <v>49</v>
      </c>
      <c r="L336" s="69">
        <v>24</v>
      </c>
      <c r="M336" s="69">
        <v>288</v>
      </c>
      <c r="N336" s="69">
        <v>288</v>
      </c>
      <c r="O336" s="70"/>
      <c r="P336" s="57"/>
      <c r="Q336" s="57"/>
      <c r="R336" s="57"/>
      <c r="S336" s="57"/>
      <c r="T336" s="57"/>
      <c r="U336" s="57"/>
      <c r="V336" s="57"/>
      <c r="W336" s="57"/>
      <c r="X336" s="57"/>
    </row>
    <row r="337" spans="1:24" outlineLevel="1">
      <c r="A337" s="86"/>
      <c r="B337" s="87"/>
      <c r="C337" s="87"/>
      <c r="D337" s="87"/>
      <c r="E337" s="87"/>
      <c r="F337" s="88">
        <v>4704745395</v>
      </c>
      <c r="G337" s="87"/>
      <c r="H337" s="87"/>
      <c r="I337" s="87"/>
      <c r="J337" s="87"/>
      <c r="K337" s="87"/>
      <c r="L337" s="89">
        <f>SUBTOTAL(9,L336:L336)</f>
        <v>24</v>
      </c>
      <c r="M337" s="89">
        <f>SUBTOTAL(9,M336:M336)</f>
        <v>288</v>
      </c>
      <c r="N337" s="89">
        <f>SUBTOTAL(9,N336:N336)</f>
        <v>288</v>
      </c>
      <c r="O337" s="90">
        <f>SUBTOTAL(9,O336:O336)</f>
        <v>0</v>
      </c>
      <c r="P337" s="57"/>
      <c r="Q337" s="57"/>
      <c r="R337" s="57"/>
      <c r="S337" s="57"/>
      <c r="T337" s="57"/>
      <c r="U337" s="57"/>
      <c r="V337" s="57"/>
      <c r="W337" s="57"/>
      <c r="X337" s="57"/>
    </row>
    <row r="338" spans="1:24" outlineLevel="2">
      <c r="A338" s="66" t="s">
        <v>238</v>
      </c>
      <c r="B338" s="67" t="s">
        <v>17</v>
      </c>
      <c r="C338" s="67">
        <v>47745</v>
      </c>
      <c r="D338" s="67" t="s">
        <v>77</v>
      </c>
      <c r="E338" s="67" t="s">
        <v>51</v>
      </c>
      <c r="F338" s="68">
        <v>4704745396</v>
      </c>
      <c r="G338" s="67" t="s">
        <v>657</v>
      </c>
      <c r="H338" s="67" t="s">
        <v>658</v>
      </c>
      <c r="I338" s="67" t="s">
        <v>659</v>
      </c>
      <c r="J338" s="67" t="s">
        <v>660</v>
      </c>
      <c r="K338" s="67" t="s">
        <v>49</v>
      </c>
      <c r="L338" s="69">
        <v>5</v>
      </c>
      <c r="M338" s="69">
        <v>60</v>
      </c>
      <c r="N338" s="69">
        <v>60</v>
      </c>
      <c r="O338" s="70"/>
      <c r="P338" s="57"/>
      <c r="Q338" s="57"/>
      <c r="R338" s="57"/>
      <c r="S338" s="57"/>
      <c r="T338" s="57"/>
      <c r="U338" s="57"/>
      <c r="V338" s="57"/>
      <c r="W338" s="57"/>
      <c r="X338" s="57"/>
    </row>
    <row r="339" spans="1:24" outlineLevel="1">
      <c r="A339" s="86"/>
      <c r="B339" s="87"/>
      <c r="C339" s="87"/>
      <c r="D339" s="87"/>
      <c r="E339" s="87"/>
      <c r="F339" s="88">
        <v>4704745396</v>
      </c>
      <c r="G339" s="87"/>
      <c r="H339" s="87"/>
      <c r="I339" s="87"/>
      <c r="J339" s="87"/>
      <c r="K339" s="87"/>
      <c r="L339" s="89">
        <f>SUBTOTAL(9,L338:L338)</f>
        <v>5</v>
      </c>
      <c r="M339" s="89">
        <f>SUBTOTAL(9,M338:M338)</f>
        <v>60</v>
      </c>
      <c r="N339" s="89">
        <f>SUBTOTAL(9,N338:N338)</f>
        <v>60</v>
      </c>
      <c r="O339" s="90">
        <f>SUBTOTAL(9,O338:O338)</f>
        <v>0</v>
      </c>
      <c r="P339" s="57"/>
      <c r="Q339" s="57"/>
      <c r="R339" s="57"/>
      <c r="S339" s="57"/>
      <c r="T339" s="57"/>
      <c r="U339" s="57"/>
      <c r="V339" s="57"/>
      <c r="W339" s="57"/>
      <c r="X339" s="57"/>
    </row>
    <row r="340" spans="1:24" outlineLevel="2">
      <c r="A340" s="66" t="s">
        <v>238</v>
      </c>
      <c r="B340" s="67" t="s">
        <v>17</v>
      </c>
      <c r="C340" s="67">
        <v>47745</v>
      </c>
      <c r="D340" s="67" t="s">
        <v>77</v>
      </c>
      <c r="E340" s="67" t="s">
        <v>51</v>
      </c>
      <c r="F340" s="68">
        <v>4704745397</v>
      </c>
      <c r="G340" s="67" t="s">
        <v>661</v>
      </c>
      <c r="H340" s="67" t="s">
        <v>662</v>
      </c>
      <c r="I340" s="67" t="s">
        <v>663</v>
      </c>
      <c r="J340" s="67" t="s">
        <v>664</v>
      </c>
      <c r="K340" s="67" t="s">
        <v>49</v>
      </c>
      <c r="L340" s="69">
        <v>5</v>
      </c>
      <c r="M340" s="69">
        <v>60</v>
      </c>
      <c r="N340" s="69">
        <v>60</v>
      </c>
      <c r="O340" s="70"/>
      <c r="P340" s="57"/>
      <c r="Q340" s="57"/>
      <c r="R340" s="57"/>
      <c r="S340" s="57"/>
      <c r="T340" s="57"/>
      <c r="U340" s="57"/>
      <c r="V340" s="57"/>
      <c r="W340" s="57"/>
      <c r="X340" s="57"/>
    </row>
    <row r="341" spans="1:24" outlineLevel="1">
      <c r="A341" s="86"/>
      <c r="B341" s="87"/>
      <c r="C341" s="87"/>
      <c r="D341" s="87"/>
      <c r="E341" s="87"/>
      <c r="F341" s="88">
        <v>4704745397</v>
      </c>
      <c r="G341" s="87"/>
      <c r="H341" s="87"/>
      <c r="I341" s="87"/>
      <c r="J341" s="87"/>
      <c r="K341" s="87"/>
      <c r="L341" s="89">
        <f>SUBTOTAL(9,L340:L340)</f>
        <v>5</v>
      </c>
      <c r="M341" s="89">
        <f>SUBTOTAL(9,M340:M340)</f>
        <v>60</v>
      </c>
      <c r="N341" s="89">
        <f>SUBTOTAL(9,N340:N340)</f>
        <v>60</v>
      </c>
      <c r="O341" s="90">
        <f>SUBTOTAL(9,O340:O340)</f>
        <v>0</v>
      </c>
      <c r="P341" s="57"/>
      <c r="Q341" s="57"/>
      <c r="R341" s="57"/>
      <c r="S341" s="57"/>
      <c r="T341" s="57"/>
      <c r="U341" s="57"/>
      <c r="V341" s="57"/>
      <c r="W341" s="57"/>
      <c r="X341" s="57"/>
    </row>
    <row r="342" spans="1:24" outlineLevel="2">
      <c r="A342" s="66" t="s">
        <v>238</v>
      </c>
      <c r="B342" s="67" t="s">
        <v>17</v>
      </c>
      <c r="C342" s="67">
        <v>47745</v>
      </c>
      <c r="D342" s="67" t="s">
        <v>77</v>
      </c>
      <c r="E342" s="67" t="s">
        <v>51</v>
      </c>
      <c r="F342" s="68">
        <v>4704745400</v>
      </c>
      <c r="G342" s="67" t="s">
        <v>665</v>
      </c>
      <c r="H342" s="67" t="s">
        <v>666</v>
      </c>
      <c r="I342" s="67" t="s">
        <v>667</v>
      </c>
      <c r="J342" s="67" t="s">
        <v>668</v>
      </c>
      <c r="K342" s="67" t="s">
        <v>49</v>
      </c>
      <c r="L342" s="69">
        <v>13</v>
      </c>
      <c r="M342" s="69">
        <v>156</v>
      </c>
      <c r="N342" s="69">
        <v>156</v>
      </c>
      <c r="O342" s="70"/>
      <c r="P342" s="57"/>
      <c r="Q342" s="57"/>
      <c r="R342" s="57"/>
      <c r="S342" s="57"/>
      <c r="T342" s="57"/>
      <c r="U342" s="57"/>
      <c r="V342" s="57"/>
      <c r="W342" s="57"/>
      <c r="X342" s="57"/>
    </row>
    <row r="343" spans="1:24" outlineLevel="1">
      <c r="A343" s="86"/>
      <c r="B343" s="87"/>
      <c r="C343" s="87"/>
      <c r="D343" s="87"/>
      <c r="E343" s="87"/>
      <c r="F343" s="88">
        <v>4704745400</v>
      </c>
      <c r="G343" s="87"/>
      <c r="H343" s="87"/>
      <c r="I343" s="87"/>
      <c r="J343" s="87"/>
      <c r="K343" s="87"/>
      <c r="L343" s="89">
        <f>SUBTOTAL(9,L342:L342)</f>
        <v>13</v>
      </c>
      <c r="M343" s="89">
        <f>SUBTOTAL(9,M342:M342)</f>
        <v>156</v>
      </c>
      <c r="N343" s="89">
        <f>SUBTOTAL(9,N342:N342)</f>
        <v>156</v>
      </c>
      <c r="O343" s="90">
        <f>SUBTOTAL(9,O342:O342)</f>
        <v>0</v>
      </c>
      <c r="P343" s="57"/>
      <c r="Q343" s="57"/>
      <c r="R343" s="57"/>
      <c r="S343" s="57"/>
      <c r="T343" s="57"/>
      <c r="U343" s="57"/>
      <c r="V343" s="57"/>
      <c r="W343" s="57"/>
      <c r="X343" s="57"/>
    </row>
    <row r="344" spans="1:24" outlineLevel="2">
      <c r="A344" s="66" t="s">
        <v>238</v>
      </c>
      <c r="B344" s="67" t="s">
        <v>17</v>
      </c>
      <c r="C344" s="67">
        <v>47745</v>
      </c>
      <c r="D344" s="67" t="s">
        <v>77</v>
      </c>
      <c r="E344" s="67" t="s">
        <v>51</v>
      </c>
      <c r="F344" s="68">
        <v>4704745401</v>
      </c>
      <c r="G344" s="67" t="s">
        <v>669</v>
      </c>
      <c r="H344" s="67" t="s">
        <v>670</v>
      </c>
      <c r="I344" s="67" t="s">
        <v>671</v>
      </c>
      <c r="J344" s="67" t="s">
        <v>672</v>
      </c>
      <c r="K344" s="67" t="s">
        <v>49</v>
      </c>
      <c r="L344" s="69">
        <v>6</v>
      </c>
      <c r="M344" s="69">
        <v>72</v>
      </c>
      <c r="N344" s="69">
        <v>72</v>
      </c>
      <c r="O344" s="70"/>
      <c r="P344" s="57"/>
      <c r="Q344" s="57"/>
      <c r="R344" s="57"/>
      <c r="S344" s="57"/>
      <c r="T344" s="57"/>
      <c r="U344" s="57"/>
      <c r="V344" s="57"/>
      <c r="W344" s="57"/>
      <c r="X344" s="57"/>
    </row>
    <row r="345" spans="1:24" outlineLevel="2">
      <c r="A345" s="66" t="s">
        <v>238</v>
      </c>
      <c r="B345" s="67" t="s">
        <v>17</v>
      </c>
      <c r="C345" s="67">
        <v>47745</v>
      </c>
      <c r="D345" s="67" t="s">
        <v>77</v>
      </c>
      <c r="E345" s="67" t="s">
        <v>51</v>
      </c>
      <c r="F345" s="68">
        <v>4704745401</v>
      </c>
      <c r="G345" s="67" t="s">
        <v>669</v>
      </c>
      <c r="H345" s="67" t="s">
        <v>670</v>
      </c>
      <c r="I345" s="67" t="s">
        <v>671</v>
      </c>
      <c r="J345" s="67" t="s">
        <v>672</v>
      </c>
      <c r="K345" s="67" t="s">
        <v>123</v>
      </c>
      <c r="L345" s="69">
        <v>2</v>
      </c>
      <c r="M345" s="69">
        <v>24</v>
      </c>
      <c r="N345" s="69">
        <v>24</v>
      </c>
      <c r="O345" s="70"/>
      <c r="P345" s="57"/>
      <c r="Q345" s="57"/>
      <c r="R345" s="57"/>
      <c r="S345" s="57"/>
      <c r="T345" s="57"/>
      <c r="U345" s="57"/>
      <c r="V345" s="57"/>
      <c r="W345" s="57"/>
      <c r="X345" s="57"/>
    </row>
    <row r="346" spans="1:24" outlineLevel="1">
      <c r="A346" s="86"/>
      <c r="B346" s="87"/>
      <c r="C346" s="87"/>
      <c r="D346" s="87"/>
      <c r="E346" s="87"/>
      <c r="F346" s="88">
        <v>4704745401</v>
      </c>
      <c r="G346" s="87"/>
      <c r="H346" s="87"/>
      <c r="I346" s="87"/>
      <c r="J346" s="87"/>
      <c r="K346" s="87"/>
      <c r="L346" s="89">
        <f>SUBTOTAL(9,L344:L345)</f>
        <v>8</v>
      </c>
      <c r="M346" s="89">
        <f>SUBTOTAL(9,M344:M345)</f>
        <v>96</v>
      </c>
      <c r="N346" s="89">
        <f>SUBTOTAL(9,N344:N345)</f>
        <v>96</v>
      </c>
      <c r="O346" s="90">
        <f>SUBTOTAL(9,O344:O345)</f>
        <v>0</v>
      </c>
      <c r="P346" s="57"/>
      <c r="Q346" s="57"/>
      <c r="R346" s="57"/>
      <c r="S346" s="57"/>
      <c r="T346" s="57"/>
      <c r="U346" s="57"/>
      <c r="V346" s="57"/>
      <c r="W346" s="57"/>
      <c r="X346" s="57"/>
    </row>
    <row r="347" spans="1:24" outlineLevel="2">
      <c r="A347" s="66" t="s">
        <v>238</v>
      </c>
      <c r="B347" s="67" t="s">
        <v>17</v>
      </c>
      <c r="C347" s="67">
        <v>47745</v>
      </c>
      <c r="D347" s="67" t="s">
        <v>77</v>
      </c>
      <c r="E347" s="67" t="s">
        <v>51</v>
      </c>
      <c r="F347" s="68">
        <v>4704745402</v>
      </c>
      <c r="G347" s="67" t="s">
        <v>673</v>
      </c>
      <c r="H347" s="67" t="s">
        <v>674</v>
      </c>
      <c r="I347" s="67" t="s">
        <v>675</v>
      </c>
      <c r="J347" s="67" t="s">
        <v>676</v>
      </c>
      <c r="K347" s="67" t="s">
        <v>49</v>
      </c>
      <c r="L347" s="69">
        <v>20</v>
      </c>
      <c r="M347" s="69">
        <v>240</v>
      </c>
      <c r="N347" s="69">
        <v>240</v>
      </c>
      <c r="O347" s="70"/>
      <c r="P347" s="57"/>
      <c r="Q347" s="57"/>
      <c r="R347" s="57"/>
      <c r="S347" s="57"/>
      <c r="T347" s="57"/>
      <c r="U347" s="57"/>
      <c r="V347" s="57"/>
      <c r="W347" s="57"/>
      <c r="X347" s="57"/>
    </row>
    <row r="348" spans="1:24" outlineLevel="2">
      <c r="A348" s="66" t="s">
        <v>238</v>
      </c>
      <c r="B348" s="67" t="s">
        <v>17</v>
      </c>
      <c r="C348" s="67">
        <v>47745</v>
      </c>
      <c r="D348" s="67" t="s">
        <v>77</v>
      </c>
      <c r="E348" s="67" t="s">
        <v>51</v>
      </c>
      <c r="F348" s="68">
        <v>4704745402</v>
      </c>
      <c r="G348" s="67" t="s">
        <v>673</v>
      </c>
      <c r="H348" s="67" t="s">
        <v>674</v>
      </c>
      <c r="I348" s="67" t="s">
        <v>675</v>
      </c>
      <c r="J348" s="67" t="s">
        <v>676</v>
      </c>
      <c r="K348" s="67" t="s">
        <v>123</v>
      </c>
      <c r="L348" s="69">
        <v>1</v>
      </c>
      <c r="M348" s="69">
        <v>12</v>
      </c>
      <c r="N348" s="69">
        <v>12</v>
      </c>
      <c r="O348" s="70"/>
      <c r="P348" s="57"/>
      <c r="Q348" s="57"/>
      <c r="R348" s="57"/>
      <c r="S348" s="57"/>
      <c r="T348" s="57"/>
      <c r="U348" s="57"/>
      <c r="V348" s="57"/>
      <c r="W348" s="57"/>
      <c r="X348" s="57"/>
    </row>
    <row r="349" spans="1:24" outlineLevel="1">
      <c r="A349" s="86"/>
      <c r="B349" s="87"/>
      <c r="C349" s="87"/>
      <c r="D349" s="87"/>
      <c r="E349" s="87"/>
      <c r="F349" s="88">
        <v>4704745402</v>
      </c>
      <c r="G349" s="87"/>
      <c r="H349" s="87"/>
      <c r="I349" s="87"/>
      <c r="J349" s="87"/>
      <c r="K349" s="87"/>
      <c r="L349" s="89">
        <f>SUBTOTAL(9,L347:L348)</f>
        <v>21</v>
      </c>
      <c r="M349" s="89">
        <f>SUBTOTAL(9,M347:M348)</f>
        <v>252</v>
      </c>
      <c r="N349" s="89">
        <f>SUBTOTAL(9,N347:N348)</f>
        <v>252</v>
      </c>
      <c r="O349" s="90">
        <f>SUBTOTAL(9,O347:O348)</f>
        <v>0</v>
      </c>
      <c r="P349" s="57"/>
      <c r="Q349" s="57"/>
      <c r="R349" s="57"/>
      <c r="S349" s="57"/>
      <c r="T349" s="57"/>
      <c r="U349" s="57"/>
      <c r="V349" s="57"/>
      <c r="W349" s="57"/>
      <c r="X349" s="57"/>
    </row>
    <row r="350" spans="1:24" outlineLevel="2">
      <c r="A350" s="66" t="s">
        <v>238</v>
      </c>
      <c r="B350" s="67" t="s">
        <v>17</v>
      </c>
      <c r="C350" s="67">
        <v>47980</v>
      </c>
      <c r="D350" s="67" t="s">
        <v>82</v>
      </c>
      <c r="E350" s="67" t="s">
        <v>51</v>
      </c>
      <c r="F350" s="68">
        <v>4704980411</v>
      </c>
      <c r="G350" s="67" t="s">
        <v>677</v>
      </c>
      <c r="H350" s="67" t="s">
        <v>678</v>
      </c>
      <c r="I350" s="67" t="s">
        <v>679</v>
      </c>
      <c r="J350" s="67" t="s">
        <v>680</v>
      </c>
      <c r="K350" s="67" t="s">
        <v>49</v>
      </c>
      <c r="L350" s="69">
        <v>4</v>
      </c>
      <c r="M350" s="69">
        <v>48</v>
      </c>
      <c r="N350" s="69">
        <v>48</v>
      </c>
      <c r="O350" s="70"/>
      <c r="P350" s="57"/>
      <c r="Q350" s="57"/>
      <c r="R350" s="57"/>
      <c r="S350" s="57"/>
      <c r="T350" s="57"/>
      <c r="U350" s="57"/>
      <c r="V350" s="57"/>
      <c r="W350" s="57"/>
      <c r="X350" s="57"/>
    </row>
    <row r="351" spans="1:24" outlineLevel="1">
      <c r="A351" s="86"/>
      <c r="B351" s="87"/>
      <c r="C351" s="87"/>
      <c r="D351" s="87"/>
      <c r="E351" s="87"/>
      <c r="F351" s="88">
        <v>4704980411</v>
      </c>
      <c r="G351" s="87"/>
      <c r="H351" s="87"/>
      <c r="I351" s="87"/>
      <c r="J351" s="87"/>
      <c r="K351" s="87"/>
      <c r="L351" s="89">
        <f>SUBTOTAL(9,L350:L350)</f>
        <v>4</v>
      </c>
      <c r="M351" s="89">
        <f>SUBTOTAL(9,M350:M350)</f>
        <v>48</v>
      </c>
      <c r="N351" s="89">
        <f>SUBTOTAL(9,N350:N350)</f>
        <v>48</v>
      </c>
      <c r="O351" s="90">
        <f>SUBTOTAL(9,O350:O350)</f>
        <v>0</v>
      </c>
      <c r="P351" s="57"/>
      <c r="Q351" s="57"/>
      <c r="R351" s="57"/>
      <c r="S351" s="57"/>
      <c r="T351" s="57"/>
      <c r="U351" s="57"/>
      <c r="V351" s="57"/>
      <c r="W351" s="57"/>
      <c r="X351" s="57"/>
    </row>
    <row r="352" spans="1:24" outlineLevel="2">
      <c r="A352" s="66" t="s">
        <v>238</v>
      </c>
      <c r="B352" s="67" t="s">
        <v>17</v>
      </c>
      <c r="C352" s="67">
        <v>47980</v>
      </c>
      <c r="D352" s="67" t="s">
        <v>82</v>
      </c>
      <c r="E352" s="67" t="s">
        <v>51</v>
      </c>
      <c r="F352" s="68">
        <v>4704980414</v>
      </c>
      <c r="G352" s="67" t="s">
        <v>681</v>
      </c>
      <c r="H352" s="67" t="s">
        <v>682</v>
      </c>
      <c r="I352" s="67" t="s">
        <v>683</v>
      </c>
      <c r="J352" s="67" t="s">
        <v>684</v>
      </c>
      <c r="K352" s="67" t="s">
        <v>24</v>
      </c>
      <c r="L352" s="69">
        <v>5</v>
      </c>
      <c r="M352" s="69">
        <v>65</v>
      </c>
      <c r="N352" s="69">
        <v>130</v>
      </c>
      <c r="O352" s="70"/>
      <c r="P352" s="57"/>
      <c r="Q352" s="57"/>
      <c r="R352" s="57"/>
      <c r="S352" s="57"/>
      <c r="T352" s="57"/>
      <c r="U352" s="57"/>
      <c r="V352" s="57"/>
      <c r="W352" s="57"/>
      <c r="X352" s="57"/>
    </row>
    <row r="353" spans="1:24" outlineLevel="2">
      <c r="A353" s="66" t="s">
        <v>238</v>
      </c>
      <c r="B353" s="67" t="s">
        <v>17</v>
      </c>
      <c r="C353" s="67">
        <v>47980</v>
      </c>
      <c r="D353" s="67" t="s">
        <v>82</v>
      </c>
      <c r="E353" s="67" t="s">
        <v>51</v>
      </c>
      <c r="F353" s="68">
        <v>4704980414</v>
      </c>
      <c r="G353" s="67" t="s">
        <v>681</v>
      </c>
      <c r="H353" s="67" t="s">
        <v>682</v>
      </c>
      <c r="I353" s="67" t="s">
        <v>683</v>
      </c>
      <c r="J353" s="67" t="s">
        <v>684</v>
      </c>
      <c r="K353" s="67" t="s">
        <v>49</v>
      </c>
      <c r="L353" s="69">
        <v>17</v>
      </c>
      <c r="M353" s="69">
        <v>204</v>
      </c>
      <c r="N353" s="69">
        <v>204</v>
      </c>
      <c r="O353" s="70"/>
      <c r="P353" s="57"/>
      <c r="Q353" s="57"/>
      <c r="R353" s="57"/>
      <c r="S353" s="57"/>
      <c r="T353" s="57"/>
      <c r="U353" s="57"/>
      <c r="V353" s="57"/>
      <c r="W353" s="57"/>
      <c r="X353" s="57"/>
    </row>
    <row r="354" spans="1:24" outlineLevel="1">
      <c r="A354" s="86"/>
      <c r="B354" s="87"/>
      <c r="C354" s="87"/>
      <c r="D354" s="87"/>
      <c r="E354" s="87"/>
      <c r="F354" s="88">
        <v>4704980414</v>
      </c>
      <c r="G354" s="87"/>
      <c r="H354" s="87"/>
      <c r="I354" s="87"/>
      <c r="J354" s="87"/>
      <c r="K354" s="87"/>
      <c r="L354" s="89">
        <f>SUBTOTAL(9,L352:L353)</f>
        <v>22</v>
      </c>
      <c r="M354" s="89">
        <f>SUBTOTAL(9,M352:M353)</f>
        <v>269</v>
      </c>
      <c r="N354" s="89">
        <f>SUBTOTAL(9,N352:N353)</f>
        <v>334</v>
      </c>
      <c r="O354" s="90">
        <f>SUBTOTAL(9,O352:O353)</f>
        <v>0</v>
      </c>
      <c r="P354" s="57"/>
      <c r="Q354" s="57"/>
      <c r="R354" s="57"/>
      <c r="S354" s="57"/>
      <c r="T354" s="57"/>
      <c r="U354" s="57"/>
      <c r="V354" s="57"/>
      <c r="W354" s="57"/>
      <c r="X354" s="57"/>
    </row>
    <row r="355" spans="1:24" outlineLevel="2">
      <c r="A355" s="66" t="s">
        <v>238</v>
      </c>
      <c r="B355" s="67" t="s">
        <v>17</v>
      </c>
      <c r="C355" s="67">
        <v>47980</v>
      </c>
      <c r="D355" s="67" t="s">
        <v>82</v>
      </c>
      <c r="E355" s="67" t="s">
        <v>51</v>
      </c>
      <c r="F355" s="68">
        <v>4704980418</v>
      </c>
      <c r="G355" s="67" t="s">
        <v>685</v>
      </c>
      <c r="H355" s="67" t="s">
        <v>686</v>
      </c>
      <c r="I355" s="67" t="s">
        <v>687</v>
      </c>
      <c r="J355" s="67" t="s">
        <v>688</v>
      </c>
      <c r="K355" s="67" t="s">
        <v>49</v>
      </c>
      <c r="L355" s="69">
        <v>11</v>
      </c>
      <c r="M355" s="69">
        <v>132</v>
      </c>
      <c r="N355" s="69">
        <v>132</v>
      </c>
      <c r="O355" s="70"/>
      <c r="P355" s="57"/>
      <c r="Q355" s="57"/>
      <c r="R355" s="57"/>
      <c r="S355" s="57"/>
      <c r="T355" s="57"/>
      <c r="U355" s="57"/>
      <c r="V355" s="57"/>
      <c r="W355" s="57"/>
      <c r="X355" s="57"/>
    </row>
    <row r="356" spans="1:24" outlineLevel="2">
      <c r="A356" s="66" t="s">
        <v>238</v>
      </c>
      <c r="B356" s="67" t="s">
        <v>17</v>
      </c>
      <c r="C356" s="67">
        <v>47980</v>
      </c>
      <c r="D356" s="67" t="s">
        <v>82</v>
      </c>
      <c r="E356" s="67" t="s">
        <v>51</v>
      </c>
      <c r="F356" s="68">
        <v>4704980418</v>
      </c>
      <c r="G356" s="67" t="s">
        <v>685</v>
      </c>
      <c r="H356" s="67" t="s">
        <v>686</v>
      </c>
      <c r="I356" s="67" t="s">
        <v>687</v>
      </c>
      <c r="J356" s="67" t="s">
        <v>688</v>
      </c>
      <c r="K356" s="67" t="s">
        <v>406</v>
      </c>
      <c r="L356" s="69">
        <v>1</v>
      </c>
      <c r="M356" s="69">
        <v>300</v>
      </c>
      <c r="N356" s="69">
        <v>300</v>
      </c>
      <c r="O356" s="70"/>
      <c r="P356" s="57"/>
      <c r="Q356" s="57"/>
      <c r="R356" s="57"/>
      <c r="S356" s="57"/>
      <c r="T356" s="57"/>
      <c r="U356" s="57"/>
      <c r="V356" s="57"/>
      <c r="W356" s="57"/>
      <c r="X356" s="57"/>
    </row>
    <row r="357" spans="1:24" outlineLevel="1">
      <c r="A357" s="86"/>
      <c r="B357" s="87"/>
      <c r="C357" s="87"/>
      <c r="D357" s="87"/>
      <c r="E357" s="87"/>
      <c r="F357" s="88">
        <v>4704980418</v>
      </c>
      <c r="G357" s="87"/>
      <c r="H357" s="87"/>
      <c r="I357" s="87"/>
      <c r="J357" s="87"/>
      <c r="K357" s="87"/>
      <c r="L357" s="89">
        <f>SUBTOTAL(9,L355:L356)</f>
        <v>12</v>
      </c>
      <c r="M357" s="89">
        <f>SUBTOTAL(9,M355:M356)</f>
        <v>432</v>
      </c>
      <c r="N357" s="89">
        <f>SUBTOTAL(9,N355:N356)</f>
        <v>432</v>
      </c>
      <c r="O357" s="90">
        <f>SUBTOTAL(9,O355:O356)</f>
        <v>0</v>
      </c>
      <c r="P357" s="57"/>
      <c r="Q357" s="57"/>
      <c r="R357" s="57"/>
      <c r="S357" s="57"/>
      <c r="T357" s="57"/>
      <c r="U357" s="57"/>
      <c r="V357" s="57"/>
      <c r="W357" s="57"/>
      <c r="X357" s="57"/>
    </row>
    <row r="358" spans="1:24" outlineLevel="2">
      <c r="A358" s="66" t="s">
        <v>238</v>
      </c>
      <c r="B358" s="67" t="s">
        <v>17</v>
      </c>
      <c r="C358" s="67">
        <v>47980</v>
      </c>
      <c r="D358" s="67" t="s">
        <v>82</v>
      </c>
      <c r="E358" s="67" t="s">
        <v>51</v>
      </c>
      <c r="F358" s="68">
        <v>4704980419</v>
      </c>
      <c r="G358" s="67" t="s">
        <v>689</v>
      </c>
      <c r="H358" s="67" t="s">
        <v>690</v>
      </c>
      <c r="I358" s="67" t="s">
        <v>691</v>
      </c>
      <c r="J358" s="67" t="s">
        <v>692</v>
      </c>
      <c r="K358" s="67" t="s">
        <v>24</v>
      </c>
      <c r="L358" s="69">
        <v>2</v>
      </c>
      <c r="M358" s="69">
        <v>26</v>
      </c>
      <c r="N358" s="69">
        <v>52</v>
      </c>
      <c r="O358" s="70"/>
      <c r="P358" s="57"/>
      <c r="Q358" s="57"/>
      <c r="R358" s="57"/>
      <c r="S358" s="57"/>
      <c r="T358" s="57"/>
      <c r="U358" s="57"/>
      <c r="V358" s="57"/>
      <c r="W358" s="57"/>
      <c r="X358" s="57"/>
    </row>
    <row r="359" spans="1:24" outlineLevel="2">
      <c r="A359" s="66" t="s">
        <v>238</v>
      </c>
      <c r="B359" s="67" t="s">
        <v>17</v>
      </c>
      <c r="C359" s="67">
        <v>47980</v>
      </c>
      <c r="D359" s="67" t="s">
        <v>82</v>
      </c>
      <c r="E359" s="67" t="s">
        <v>51</v>
      </c>
      <c r="F359" s="68">
        <v>4704980419</v>
      </c>
      <c r="G359" s="67" t="s">
        <v>689</v>
      </c>
      <c r="H359" s="67" t="s">
        <v>690</v>
      </c>
      <c r="I359" s="67" t="s">
        <v>691</v>
      </c>
      <c r="J359" s="67" t="s">
        <v>692</v>
      </c>
      <c r="K359" s="67" t="s">
        <v>49</v>
      </c>
      <c r="L359" s="69">
        <v>6</v>
      </c>
      <c r="M359" s="69">
        <v>72</v>
      </c>
      <c r="N359" s="69">
        <v>72</v>
      </c>
      <c r="O359" s="70"/>
      <c r="P359" s="57"/>
      <c r="Q359" s="57"/>
      <c r="R359" s="57"/>
      <c r="S359" s="57"/>
      <c r="T359" s="57"/>
      <c r="U359" s="57"/>
      <c r="V359" s="57"/>
      <c r="W359" s="57"/>
      <c r="X359" s="57"/>
    </row>
    <row r="360" spans="1:24" outlineLevel="1">
      <c r="A360" s="86"/>
      <c r="B360" s="87"/>
      <c r="C360" s="87"/>
      <c r="D360" s="87"/>
      <c r="E360" s="87"/>
      <c r="F360" s="88">
        <v>4704980419</v>
      </c>
      <c r="G360" s="87"/>
      <c r="H360" s="87"/>
      <c r="I360" s="87"/>
      <c r="J360" s="87"/>
      <c r="K360" s="87"/>
      <c r="L360" s="89">
        <f>SUBTOTAL(9,L358:L359)</f>
        <v>8</v>
      </c>
      <c r="M360" s="89">
        <f>SUBTOTAL(9,M358:M359)</f>
        <v>98</v>
      </c>
      <c r="N360" s="89">
        <f>SUBTOTAL(9,N358:N359)</f>
        <v>124</v>
      </c>
      <c r="O360" s="90">
        <f>SUBTOTAL(9,O358:O359)</f>
        <v>0</v>
      </c>
      <c r="P360" s="57"/>
      <c r="Q360" s="57"/>
      <c r="R360" s="57"/>
      <c r="S360" s="57"/>
      <c r="T360" s="57"/>
      <c r="U360" s="57"/>
      <c r="V360" s="57"/>
      <c r="W360" s="57"/>
      <c r="X360" s="57"/>
    </row>
    <row r="361" spans="1:24" outlineLevel="2">
      <c r="A361" s="66" t="s">
        <v>238</v>
      </c>
      <c r="B361" s="67" t="s">
        <v>17</v>
      </c>
      <c r="C361" s="67">
        <v>47980</v>
      </c>
      <c r="D361" s="67" t="s">
        <v>82</v>
      </c>
      <c r="E361" s="67" t="s">
        <v>51</v>
      </c>
      <c r="F361" s="68">
        <v>4704980421</v>
      </c>
      <c r="G361" s="67" t="s">
        <v>693</v>
      </c>
      <c r="H361" s="67" t="s">
        <v>694</v>
      </c>
      <c r="I361" s="67" t="s">
        <v>695</v>
      </c>
      <c r="J361" s="67" t="s">
        <v>696</v>
      </c>
      <c r="K361" s="67" t="s">
        <v>49</v>
      </c>
      <c r="L361" s="69">
        <v>8</v>
      </c>
      <c r="M361" s="69">
        <v>96</v>
      </c>
      <c r="N361" s="69">
        <v>96</v>
      </c>
      <c r="O361" s="70"/>
      <c r="P361" s="57"/>
      <c r="Q361" s="57"/>
      <c r="R361" s="57"/>
      <c r="S361" s="57"/>
      <c r="T361" s="57"/>
      <c r="U361" s="57"/>
      <c r="V361" s="57"/>
      <c r="W361" s="57"/>
      <c r="X361" s="57"/>
    </row>
    <row r="362" spans="1:24" outlineLevel="1">
      <c r="A362" s="86"/>
      <c r="B362" s="87"/>
      <c r="C362" s="87"/>
      <c r="D362" s="87"/>
      <c r="E362" s="87"/>
      <c r="F362" s="88">
        <v>4704980421</v>
      </c>
      <c r="G362" s="87"/>
      <c r="H362" s="87"/>
      <c r="I362" s="87"/>
      <c r="J362" s="87"/>
      <c r="K362" s="87"/>
      <c r="L362" s="89">
        <f>SUBTOTAL(9,L361:L361)</f>
        <v>8</v>
      </c>
      <c r="M362" s="89">
        <f>SUBTOTAL(9,M361:M361)</f>
        <v>96</v>
      </c>
      <c r="N362" s="89">
        <f>SUBTOTAL(9,N361:N361)</f>
        <v>96</v>
      </c>
      <c r="O362" s="90">
        <f>SUBTOTAL(9,O361:O361)</f>
        <v>0</v>
      </c>
      <c r="P362" s="57"/>
      <c r="Q362" s="57"/>
      <c r="R362" s="57"/>
      <c r="S362" s="57"/>
      <c r="T362" s="57"/>
      <c r="U362" s="57"/>
      <c r="V362" s="57"/>
      <c r="W362" s="57"/>
      <c r="X362" s="57"/>
    </row>
    <row r="363" spans="1:24" outlineLevel="2">
      <c r="A363" s="66" t="s">
        <v>238</v>
      </c>
      <c r="B363" s="67" t="s">
        <v>17</v>
      </c>
      <c r="C363" s="67">
        <v>47980</v>
      </c>
      <c r="D363" s="67" t="s">
        <v>82</v>
      </c>
      <c r="E363" s="67" t="s">
        <v>51</v>
      </c>
      <c r="F363" s="68">
        <v>4704980422</v>
      </c>
      <c r="G363" s="67" t="s">
        <v>697</v>
      </c>
      <c r="H363" s="67" t="s">
        <v>698</v>
      </c>
      <c r="I363" s="67" t="s">
        <v>699</v>
      </c>
      <c r="J363" s="67" t="s">
        <v>700</v>
      </c>
      <c r="K363" s="67" t="s">
        <v>24</v>
      </c>
      <c r="L363" s="69">
        <v>2</v>
      </c>
      <c r="M363" s="69">
        <v>26</v>
      </c>
      <c r="N363" s="69">
        <v>52</v>
      </c>
      <c r="O363" s="70"/>
      <c r="P363" s="57"/>
      <c r="Q363" s="57"/>
      <c r="R363" s="57"/>
      <c r="S363" s="57"/>
      <c r="T363" s="57"/>
      <c r="U363" s="57"/>
      <c r="V363" s="57"/>
      <c r="W363" s="57"/>
      <c r="X363" s="57"/>
    </row>
    <row r="364" spans="1:24" outlineLevel="2">
      <c r="A364" s="66" t="s">
        <v>238</v>
      </c>
      <c r="B364" s="67" t="s">
        <v>17</v>
      </c>
      <c r="C364" s="67">
        <v>47980</v>
      </c>
      <c r="D364" s="67" t="s">
        <v>82</v>
      </c>
      <c r="E364" s="67" t="s">
        <v>51</v>
      </c>
      <c r="F364" s="68">
        <v>4704980422</v>
      </c>
      <c r="G364" s="67" t="s">
        <v>697</v>
      </c>
      <c r="H364" s="67" t="s">
        <v>698</v>
      </c>
      <c r="I364" s="67" t="s">
        <v>699</v>
      </c>
      <c r="J364" s="67" t="s">
        <v>700</v>
      </c>
      <c r="K364" s="67" t="s">
        <v>49</v>
      </c>
      <c r="L364" s="69">
        <v>7</v>
      </c>
      <c r="M364" s="69">
        <v>84</v>
      </c>
      <c r="N364" s="69">
        <v>84</v>
      </c>
      <c r="O364" s="70"/>
      <c r="P364" s="57"/>
      <c r="Q364" s="57"/>
      <c r="R364" s="57"/>
      <c r="S364" s="57"/>
      <c r="T364" s="57"/>
      <c r="U364" s="57"/>
      <c r="V364" s="57"/>
      <c r="W364" s="57"/>
      <c r="X364" s="57"/>
    </row>
    <row r="365" spans="1:24" outlineLevel="1">
      <c r="A365" s="86"/>
      <c r="B365" s="87"/>
      <c r="C365" s="87"/>
      <c r="D365" s="87"/>
      <c r="E365" s="87"/>
      <c r="F365" s="88">
        <v>4704980422</v>
      </c>
      <c r="G365" s="87"/>
      <c r="H365" s="87"/>
      <c r="I365" s="87"/>
      <c r="J365" s="87"/>
      <c r="K365" s="87"/>
      <c r="L365" s="89">
        <f>SUBTOTAL(9,L363:L364)</f>
        <v>9</v>
      </c>
      <c r="M365" s="89">
        <f>SUBTOTAL(9,M363:M364)</f>
        <v>110</v>
      </c>
      <c r="N365" s="89">
        <f>SUBTOTAL(9,N363:N364)</f>
        <v>136</v>
      </c>
      <c r="O365" s="90">
        <f>SUBTOTAL(9,O363:O364)</f>
        <v>0</v>
      </c>
      <c r="P365" s="57"/>
      <c r="Q365" s="57"/>
      <c r="R365" s="57"/>
      <c r="S365" s="57"/>
      <c r="T365" s="57"/>
      <c r="U365" s="57"/>
      <c r="V365" s="57"/>
      <c r="W365" s="57"/>
      <c r="X365" s="57"/>
    </row>
    <row r="366" spans="1:24" outlineLevel="2">
      <c r="A366" s="66" t="s">
        <v>238</v>
      </c>
      <c r="B366" s="67" t="s">
        <v>17</v>
      </c>
      <c r="C366" s="67">
        <v>47980</v>
      </c>
      <c r="D366" s="67" t="s">
        <v>82</v>
      </c>
      <c r="E366" s="67" t="s">
        <v>51</v>
      </c>
      <c r="F366" s="68">
        <v>4704980423</v>
      </c>
      <c r="G366" s="67" t="s">
        <v>701</v>
      </c>
      <c r="H366" s="67" t="s">
        <v>702</v>
      </c>
      <c r="I366" s="67" t="s">
        <v>703</v>
      </c>
      <c r="J366" s="67" t="s">
        <v>704</v>
      </c>
      <c r="K366" s="67" t="s">
        <v>24</v>
      </c>
      <c r="L366" s="69">
        <v>1</v>
      </c>
      <c r="M366" s="69">
        <v>13</v>
      </c>
      <c r="N366" s="69">
        <v>26</v>
      </c>
      <c r="O366" s="70"/>
      <c r="P366" s="57"/>
      <c r="Q366" s="57"/>
      <c r="R366" s="57"/>
      <c r="S366" s="57"/>
      <c r="T366" s="57"/>
      <c r="U366" s="57"/>
      <c r="V366" s="57"/>
      <c r="W366" s="57"/>
      <c r="X366" s="57"/>
    </row>
    <row r="367" spans="1:24" outlineLevel="2">
      <c r="A367" s="66" t="s">
        <v>238</v>
      </c>
      <c r="B367" s="67" t="s">
        <v>17</v>
      </c>
      <c r="C367" s="67">
        <v>47980</v>
      </c>
      <c r="D367" s="67" t="s">
        <v>82</v>
      </c>
      <c r="E367" s="67" t="s">
        <v>51</v>
      </c>
      <c r="F367" s="68">
        <v>4704980423</v>
      </c>
      <c r="G367" s="67" t="s">
        <v>701</v>
      </c>
      <c r="H367" s="67" t="s">
        <v>702</v>
      </c>
      <c r="I367" s="67" t="s">
        <v>703</v>
      </c>
      <c r="J367" s="67" t="s">
        <v>704</v>
      </c>
      <c r="K367" s="67" t="s">
        <v>49</v>
      </c>
      <c r="L367" s="69">
        <v>5</v>
      </c>
      <c r="M367" s="69">
        <v>60</v>
      </c>
      <c r="N367" s="69">
        <v>60</v>
      </c>
      <c r="O367" s="70"/>
      <c r="P367" s="57"/>
      <c r="Q367" s="57"/>
      <c r="R367" s="57"/>
      <c r="S367" s="57"/>
      <c r="T367" s="57"/>
      <c r="U367" s="57"/>
      <c r="V367" s="57"/>
      <c r="W367" s="57"/>
      <c r="X367" s="57"/>
    </row>
    <row r="368" spans="1:24" outlineLevel="1">
      <c r="A368" s="86"/>
      <c r="B368" s="87"/>
      <c r="C368" s="87"/>
      <c r="D368" s="87"/>
      <c r="E368" s="87"/>
      <c r="F368" s="88">
        <v>4704980423</v>
      </c>
      <c r="G368" s="87"/>
      <c r="H368" s="87"/>
      <c r="I368" s="87"/>
      <c r="J368" s="87"/>
      <c r="K368" s="87"/>
      <c r="L368" s="89">
        <f>SUBTOTAL(9,L366:L367)</f>
        <v>6</v>
      </c>
      <c r="M368" s="89">
        <f>SUBTOTAL(9,M366:M367)</f>
        <v>73</v>
      </c>
      <c r="N368" s="89">
        <f>SUBTOTAL(9,N366:N367)</f>
        <v>86</v>
      </c>
      <c r="O368" s="90">
        <f>SUBTOTAL(9,O366:O367)</f>
        <v>0</v>
      </c>
      <c r="P368" s="57"/>
      <c r="Q368" s="57"/>
      <c r="R368" s="57"/>
      <c r="S368" s="57"/>
      <c r="T368" s="57"/>
      <c r="U368" s="57"/>
      <c r="V368" s="57"/>
      <c r="W368" s="57"/>
      <c r="X368" s="57"/>
    </row>
    <row r="369" spans="1:24" outlineLevel="2">
      <c r="A369" s="66" t="s">
        <v>238</v>
      </c>
      <c r="B369" s="67" t="s">
        <v>17</v>
      </c>
      <c r="C369" s="67">
        <v>47980</v>
      </c>
      <c r="D369" s="67" t="s">
        <v>82</v>
      </c>
      <c r="E369" s="67" t="s">
        <v>51</v>
      </c>
      <c r="F369" s="68">
        <v>4704980424</v>
      </c>
      <c r="G369" s="67" t="s">
        <v>705</v>
      </c>
      <c r="H369" s="67" t="s">
        <v>706</v>
      </c>
      <c r="I369" s="67" t="s">
        <v>707</v>
      </c>
      <c r="J369" s="67" t="s">
        <v>708</v>
      </c>
      <c r="K369" s="67" t="s">
        <v>24</v>
      </c>
      <c r="L369" s="69">
        <v>2</v>
      </c>
      <c r="M369" s="69">
        <v>26</v>
      </c>
      <c r="N369" s="69">
        <v>52</v>
      </c>
      <c r="O369" s="70"/>
      <c r="P369" s="57"/>
      <c r="Q369" s="57"/>
      <c r="R369" s="57"/>
      <c r="S369" s="57"/>
      <c r="T369" s="57"/>
      <c r="U369" s="57"/>
      <c r="V369" s="57"/>
      <c r="W369" s="57"/>
      <c r="X369" s="57"/>
    </row>
    <row r="370" spans="1:24" outlineLevel="2">
      <c r="A370" s="66" t="s">
        <v>238</v>
      </c>
      <c r="B370" s="67" t="s">
        <v>17</v>
      </c>
      <c r="C370" s="67">
        <v>47980</v>
      </c>
      <c r="D370" s="67" t="s">
        <v>82</v>
      </c>
      <c r="E370" s="67" t="s">
        <v>51</v>
      </c>
      <c r="F370" s="68">
        <v>4704980424</v>
      </c>
      <c r="G370" s="67" t="s">
        <v>705</v>
      </c>
      <c r="H370" s="67" t="s">
        <v>706</v>
      </c>
      <c r="I370" s="67" t="s">
        <v>707</v>
      </c>
      <c r="J370" s="67" t="s">
        <v>708</v>
      </c>
      <c r="K370" s="67" t="s">
        <v>49</v>
      </c>
      <c r="L370" s="69">
        <v>8</v>
      </c>
      <c r="M370" s="69">
        <v>96</v>
      </c>
      <c r="N370" s="69">
        <v>96</v>
      </c>
      <c r="O370" s="70"/>
      <c r="P370" s="57"/>
      <c r="Q370" s="57"/>
      <c r="R370" s="57"/>
      <c r="S370" s="57"/>
      <c r="T370" s="57"/>
      <c r="U370" s="57"/>
      <c r="V370" s="57"/>
      <c r="W370" s="57"/>
      <c r="X370" s="57"/>
    </row>
    <row r="371" spans="1:24" outlineLevel="1">
      <c r="A371" s="86"/>
      <c r="B371" s="87"/>
      <c r="C371" s="87"/>
      <c r="D371" s="87"/>
      <c r="E371" s="87"/>
      <c r="F371" s="88">
        <v>4704980424</v>
      </c>
      <c r="G371" s="87"/>
      <c r="H371" s="87"/>
      <c r="I371" s="87"/>
      <c r="J371" s="87"/>
      <c r="K371" s="87"/>
      <c r="L371" s="89">
        <f>SUBTOTAL(9,L369:L370)</f>
        <v>10</v>
      </c>
      <c r="M371" s="89">
        <f>SUBTOTAL(9,M369:M370)</f>
        <v>122</v>
      </c>
      <c r="N371" s="89">
        <f>SUBTOTAL(9,N369:N370)</f>
        <v>148</v>
      </c>
      <c r="O371" s="90">
        <f>SUBTOTAL(9,O369:O370)</f>
        <v>0</v>
      </c>
      <c r="P371" s="57"/>
      <c r="Q371" s="57"/>
      <c r="R371" s="57"/>
      <c r="S371" s="57"/>
      <c r="T371" s="57"/>
      <c r="U371" s="57"/>
      <c r="V371" s="57"/>
      <c r="W371" s="57"/>
      <c r="X371" s="57"/>
    </row>
    <row r="372" spans="1:24" outlineLevel="2">
      <c r="A372" s="66" t="s">
        <v>238</v>
      </c>
      <c r="B372" s="67" t="s">
        <v>17</v>
      </c>
      <c r="C372" s="67">
        <v>47980</v>
      </c>
      <c r="D372" s="67" t="s">
        <v>82</v>
      </c>
      <c r="E372" s="67" t="s">
        <v>51</v>
      </c>
      <c r="F372" s="68">
        <v>4704980426</v>
      </c>
      <c r="G372" s="67" t="s">
        <v>709</v>
      </c>
      <c r="H372" s="67" t="s">
        <v>710</v>
      </c>
      <c r="I372" s="67" t="s">
        <v>711</v>
      </c>
      <c r="J372" s="67" t="s">
        <v>712</v>
      </c>
      <c r="K372" s="67" t="s">
        <v>24</v>
      </c>
      <c r="L372" s="69">
        <v>1</v>
      </c>
      <c r="M372" s="69">
        <v>13</v>
      </c>
      <c r="N372" s="69">
        <v>26</v>
      </c>
      <c r="O372" s="70"/>
      <c r="P372" s="57"/>
      <c r="Q372" s="57"/>
      <c r="R372" s="57"/>
      <c r="S372" s="57"/>
      <c r="T372" s="57"/>
      <c r="U372" s="57"/>
      <c r="V372" s="57"/>
      <c r="W372" s="57"/>
      <c r="X372" s="57"/>
    </row>
    <row r="373" spans="1:24" outlineLevel="2">
      <c r="A373" s="66" t="s">
        <v>238</v>
      </c>
      <c r="B373" s="67" t="s">
        <v>17</v>
      </c>
      <c r="C373" s="67">
        <v>47980</v>
      </c>
      <c r="D373" s="67" t="s">
        <v>82</v>
      </c>
      <c r="E373" s="67" t="s">
        <v>51</v>
      </c>
      <c r="F373" s="68">
        <v>4704980426</v>
      </c>
      <c r="G373" s="67" t="s">
        <v>709</v>
      </c>
      <c r="H373" s="67" t="s">
        <v>710</v>
      </c>
      <c r="I373" s="67" t="s">
        <v>711</v>
      </c>
      <c r="J373" s="67" t="s">
        <v>712</v>
      </c>
      <c r="K373" s="67" t="s">
        <v>49</v>
      </c>
      <c r="L373" s="69">
        <v>6</v>
      </c>
      <c r="M373" s="69">
        <v>72</v>
      </c>
      <c r="N373" s="69">
        <v>72</v>
      </c>
      <c r="O373" s="70"/>
      <c r="P373" s="57"/>
      <c r="Q373" s="57"/>
      <c r="R373" s="57"/>
      <c r="S373" s="57"/>
      <c r="T373" s="57"/>
      <c r="U373" s="57"/>
      <c r="V373" s="57"/>
      <c r="W373" s="57"/>
      <c r="X373" s="57"/>
    </row>
    <row r="374" spans="1:24" outlineLevel="1">
      <c r="A374" s="86"/>
      <c r="B374" s="87"/>
      <c r="C374" s="87"/>
      <c r="D374" s="87"/>
      <c r="E374" s="87"/>
      <c r="F374" s="88">
        <v>4704980426</v>
      </c>
      <c r="G374" s="87"/>
      <c r="H374" s="87"/>
      <c r="I374" s="87"/>
      <c r="J374" s="87"/>
      <c r="K374" s="87"/>
      <c r="L374" s="89">
        <f>SUBTOTAL(9,L372:L373)</f>
        <v>7</v>
      </c>
      <c r="M374" s="89">
        <f>SUBTOTAL(9,M372:M373)</f>
        <v>85</v>
      </c>
      <c r="N374" s="89">
        <f>SUBTOTAL(9,N372:N373)</f>
        <v>98</v>
      </c>
      <c r="O374" s="90">
        <f>SUBTOTAL(9,O372:O373)</f>
        <v>0</v>
      </c>
      <c r="P374" s="57"/>
      <c r="Q374" s="57"/>
      <c r="R374" s="57"/>
      <c r="S374" s="57"/>
      <c r="T374" s="57"/>
      <c r="U374" s="57"/>
      <c r="V374" s="57"/>
      <c r="W374" s="57"/>
      <c r="X374" s="57"/>
    </row>
    <row r="375" spans="1:24" outlineLevel="2">
      <c r="A375" s="66" t="s">
        <v>238</v>
      </c>
      <c r="B375" s="67" t="s">
        <v>17</v>
      </c>
      <c r="C375" s="67">
        <v>47980</v>
      </c>
      <c r="D375" s="67" t="s">
        <v>82</v>
      </c>
      <c r="E375" s="67" t="s">
        <v>51</v>
      </c>
      <c r="F375" s="68">
        <v>4704980427</v>
      </c>
      <c r="G375" s="67" t="s">
        <v>713</v>
      </c>
      <c r="H375" s="67" t="s">
        <v>714</v>
      </c>
      <c r="I375" s="67" t="s">
        <v>715</v>
      </c>
      <c r="J375" s="67" t="s">
        <v>716</v>
      </c>
      <c r="K375" s="67" t="s">
        <v>49</v>
      </c>
      <c r="L375" s="69">
        <v>21</v>
      </c>
      <c r="M375" s="69">
        <v>252</v>
      </c>
      <c r="N375" s="69">
        <v>252</v>
      </c>
      <c r="O375" s="70"/>
      <c r="P375" s="57"/>
      <c r="Q375" s="57"/>
      <c r="R375" s="57"/>
      <c r="S375" s="57"/>
      <c r="T375" s="57"/>
      <c r="U375" s="57"/>
      <c r="V375" s="57"/>
      <c r="W375" s="57"/>
      <c r="X375" s="57"/>
    </row>
    <row r="376" spans="1:24" outlineLevel="1">
      <c r="A376" s="86"/>
      <c r="B376" s="87"/>
      <c r="C376" s="87"/>
      <c r="D376" s="87"/>
      <c r="E376" s="87"/>
      <c r="F376" s="88">
        <v>4704980427</v>
      </c>
      <c r="G376" s="87"/>
      <c r="H376" s="87"/>
      <c r="I376" s="87"/>
      <c r="J376" s="87"/>
      <c r="K376" s="87"/>
      <c r="L376" s="89">
        <f>SUBTOTAL(9,L375:L375)</f>
        <v>21</v>
      </c>
      <c r="M376" s="89">
        <f>SUBTOTAL(9,M375:M375)</f>
        <v>252</v>
      </c>
      <c r="N376" s="89">
        <f>SUBTOTAL(9,N375:N375)</f>
        <v>252</v>
      </c>
      <c r="O376" s="90">
        <f>SUBTOTAL(9,O375:O375)</f>
        <v>0</v>
      </c>
      <c r="P376" s="57"/>
      <c r="Q376" s="57"/>
      <c r="R376" s="57"/>
      <c r="S376" s="57"/>
      <c r="T376" s="57"/>
      <c r="U376" s="57"/>
      <c r="V376" s="57"/>
      <c r="W376" s="57"/>
      <c r="X376" s="57"/>
    </row>
    <row r="377" spans="1:24" outlineLevel="2">
      <c r="A377" s="66" t="s">
        <v>238</v>
      </c>
      <c r="B377" s="67" t="s">
        <v>17</v>
      </c>
      <c r="C377" s="67">
        <v>47980</v>
      </c>
      <c r="D377" s="67" t="s">
        <v>82</v>
      </c>
      <c r="E377" s="67" t="s">
        <v>51</v>
      </c>
      <c r="F377" s="68">
        <v>4704980428</v>
      </c>
      <c r="G377" s="67" t="s">
        <v>717</v>
      </c>
      <c r="H377" s="67" t="s">
        <v>718</v>
      </c>
      <c r="I377" s="67" t="s">
        <v>719</v>
      </c>
      <c r="J377" s="67" t="s">
        <v>720</v>
      </c>
      <c r="K377" s="67" t="s">
        <v>24</v>
      </c>
      <c r="L377" s="69">
        <v>2</v>
      </c>
      <c r="M377" s="69">
        <v>26</v>
      </c>
      <c r="N377" s="69">
        <v>52</v>
      </c>
      <c r="O377" s="70"/>
      <c r="P377" s="57"/>
      <c r="Q377" s="57"/>
      <c r="R377" s="57"/>
      <c r="S377" s="57"/>
      <c r="T377" s="57"/>
      <c r="U377" s="57"/>
      <c r="V377" s="57"/>
      <c r="W377" s="57"/>
      <c r="X377" s="57"/>
    </row>
    <row r="378" spans="1:24" outlineLevel="2">
      <c r="A378" s="66" t="s">
        <v>238</v>
      </c>
      <c r="B378" s="67" t="s">
        <v>17</v>
      </c>
      <c r="C378" s="67">
        <v>47980</v>
      </c>
      <c r="D378" s="67" t="s">
        <v>82</v>
      </c>
      <c r="E378" s="67" t="s">
        <v>51</v>
      </c>
      <c r="F378" s="68">
        <v>4704980428</v>
      </c>
      <c r="G378" s="67" t="s">
        <v>717</v>
      </c>
      <c r="H378" s="67" t="s">
        <v>718</v>
      </c>
      <c r="I378" s="67" t="s">
        <v>719</v>
      </c>
      <c r="J378" s="67" t="s">
        <v>720</v>
      </c>
      <c r="K378" s="67" t="s">
        <v>49</v>
      </c>
      <c r="L378" s="69">
        <v>7</v>
      </c>
      <c r="M378" s="69">
        <v>84</v>
      </c>
      <c r="N378" s="69">
        <v>84</v>
      </c>
      <c r="O378" s="70"/>
      <c r="P378" s="57"/>
      <c r="Q378" s="57"/>
      <c r="R378" s="57"/>
      <c r="S378" s="57"/>
      <c r="T378" s="57"/>
      <c r="U378" s="57"/>
      <c r="V378" s="57"/>
      <c r="W378" s="57"/>
      <c r="X378" s="57"/>
    </row>
    <row r="379" spans="1:24" outlineLevel="1">
      <c r="A379" s="86"/>
      <c r="B379" s="87"/>
      <c r="C379" s="87"/>
      <c r="D379" s="87"/>
      <c r="E379" s="87"/>
      <c r="F379" s="88">
        <v>4704980428</v>
      </c>
      <c r="G379" s="87"/>
      <c r="H379" s="87"/>
      <c r="I379" s="87"/>
      <c r="J379" s="87"/>
      <c r="K379" s="87"/>
      <c r="L379" s="89">
        <f>SUBTOTAL(9,L377:L378)</f>
        <v>9</v>
      </c>
      <c r="M379" s="89">
        <f>SUBTOTAL(9,M377:M378)</f>
        <v>110</v>
      </c>
      <c r="N379" s="89">
        <f>SUBTOTAL(9,N377:N378)</f>
        <v>136</v>
      </c>
      <c r="O379" s="90">
        <f>SUBTOTAL(9,O377:O378)</f>
        <v>0</v>
      </c>
      <c r="P379" s="57"/>
      <c r="Q379" s="57"/>
      <c r="R379" s="57"/>
      <c r="S379" s="57"/>
      <c r="T379" s="57"/>
      <c r="U379" s="57"/>
      <c r="V379" s="57"/>
      <c r="W379" s="57"/>
      <c r="X379" s="57"/>
    </row>
    <row r="380" spans="1:24" outlineLevel="2">
      <c r="A380" s="66" t="s">
        <v>238</v>
      </c>
      <c r="B380" s="67" t="s">
        <v>17</v>
      </c>
      <c r="C380" s="67">
        <v>47980</v>
      </c>
      <c r="D380" s="67" t="s">
        <v>82</v>
      </c>
      <c r="E380" s="67" t="s">
        <v>51</v>
      </c>
      <c r="F380" s="68">
        <v>4704980429</v>
      </c>
      <c r="G380" s="67" t="s">
        <v>721</v>
      </c>
      <c r="H380" s="67" t="s">
        <v>722</v>
      </c>
      <c r="I380" s="67" t="s">
        <v>723</v>
      </c>
      <c r="J380" s="67" t="s">
        <v>724</v>
      </c>
      <c r="K380" s="67" t="s">
        <v>24</v>
      </c>
      <c r="L380" s="69">
        <v>2</v>
      </c>
      <c r="M380" s="69">
        <v>26</v>
      </c>
      <c r="N380" s="69">
        <v>52</v>
      </c>
      <c r="O380" s="70"/>
      <c r="P380" s="57"/>
      <c r="Q380" s="57"/>
      <c r="R380" s="57"/>
      <c r="S380" s="57"/>
      <c r="T380" s="57"/>
      <c r="U380" s="57"/>
      <c r="V380" s="57"/>
      <c r="W380" s="57"/>
      <c r="X380" s="57"/>
    </row>
    <row r="381" spans="1:24" outlineLevel="2">
      <c r="A381" s="66" t="s">
        <v>238</v>
      </c>
      <c r="B381" s="67" t="s">
        <v>17</v>
      </c>
      <c r="C381" s="67">
        <v>47980</v>
      </c>
      <c r="D381" s="67" t="s">
        <v>82</v>
      </c>
      <c r="E381" s="67" t="s">
        <v>51</v>
      </c>
      <c r="F381" s="68">
        <v>4704980429</v>
      </c>
      <c r="G381" s="67" t="s">
        <v>721</v>
      </c>
      <c r="H381" s="67" t="s">
        <v>722</v>
      </c>
      <c r="I381" s="67" t="s">
        <v>723</v>
      </c>
      <c r="J381" s="67" t="s">
        <v>724</v>
      </c>
      <c r="K381" s="67" t="s">
        <v>49</v>
      </c>
      <c r="L381" s="69">
        <v>6</v>
      </c>
      <c r="M381" s="69">
        <v>72</v>
      </c>
      <c r="N381" s="69">
        <v>72</v>
      </c>
      <c r="O381" s="70"/>
      <c r="P381" s="57"/>
      <c r="Q381" s="57"/>
      <c r="R381" s="57"/>
      <c r="S381" s="57"/>
      <c r="T381" s="57"/>
      <c r="U381" s="57"/>
      <c r="V381" s="57"/>
      <c r="W381" s="57"/>
      <c r="X381" s="57"/>
    </row>
    <row r="382" spans="1:24" outlineLevel="1">
      <c r="A382" s="86"/>
      <c r="B382" s="87"/>
      <c r="C382" s="87"/>
      <c r="D382" s="87"/>
      <c r="E382" s="87"/>
      <c r="F382" s="88">
        <v>4704980429</v>
      </c>
      <c r="G382" s="87"/>
      <c r="H382" s="87"/>
      <c r="I382" s="87"/>
      <c r="J382" s="87"/>
      <c r="K382" s="87"/>
      <c r="L382" s="89">
        <f>SUBTOTAL(9,L380:L381)</f>
        <v>8</v>
      </c>
      <c r="M382" s="89">
        <f>SUBTOTAL(9,M380:M381)</f>
        <v>98</v>
      </c>
      <c r="N382" s="89">
        <f>SUBTOTAL(9,N380:N381)</f>
        <v>124</v>
      </c>
      <c r="O382" s="90">
        <f>SUBTOTAL(9,O380:O381)</f>
        <v>0</v>
      </c>
      <c r="P382" s="57"/>
      <c r="Q382" s="57"/>
      <c r="R382" s="57"/>
      <c r="S382" s="57"/>
      <c r="T382" s="57"/>
      <c r="U382" s="57"/>
      <c r="V382" s="57"/>
      <c r="W382" s="57"/>
      <c r="X382" s="57"/>
    </row>
    <row r="383" spans="1:24" outlineLevel="2">
      <c r="A383" s="66" t="s">
        <v>238</v>
      </c>
      <c r="B383" s="67" t="s">
        <v>17</v>
      </c>
      <c r="C383" s="67">
        <v>47980</v>
      </c>
      <c r="D383" s="67" t="s">
        <v>82</v>
      </c>
      <c r="E383" s="67" t="s">
        <v>51</v>
      </c>
      <c r="F383" s="68">
        <v>4704980430</v>
      </c>
      <c r="G383" s="67" t="s">
        <v>725</v>
      </c>
      <c r="H383" s="67" t="s">
        <v>726</v>
      </c>
      <c r="I383" s="67" t="s">
        <v>727</v>
      </c>
      <c r="J383" s="67" t="s">
        <v>728</v>
      </c>
      <c r="K383" s="67" t="s">
        <v>49</v>
      </c>
      <c r="L383" s="69">
        <v>14</v>
      </c>
      <c r="M383" s="69">
        <v>168</v>
      </c>
      <c r="N383" s="69">
        <v>168</v>
      </c>
      <c r="O383" s="70"/>
      <c r="P383" s="57"/>
      <c r="Q383" s="57"/>
      <c r="R383" s="57"/>
      <c r="S383" s="57"/>
      <c r="T383" s="57"/>
      <c r="U383" s="57"/>
      <c r="V383" s="57"/>
      <c r="W383" s="57"/>
      <c r="X383" s="57"/>
    </row>
    <row r="384" spans="1:24" outlineLevel="2">
      <c r="A384" s="66" t="s">
        <v>238</v>
      </c>
      <c r="B384" s="67" t="s">
        <v>17</v>
      </c>
      <c r="C384" s="67">
        <v>47980</v>
      </c>
      <c r="D384" s="67" t="s">
        <v>82</v>
      </c>
      <c r="E384" s="67" t="s">
        <v>51</v>
      </c>
      <c r="F384" s="68">
        <v>4704980430</v>
      </c>
      <c r="G384" s="67" t="s">
        <v>725</v>
      </c>
      <c r="H384" s="67" t="s">
        <v>726</v>
      </c>
      <c r="I384" s="67" t="s">
        <v>727</v>
      </c>
      <c r="J384" s="67" t="s">
        <v>728</v>
      </c>
      <c r="K384" s="67" t="s">
        <v>123</v>
      </c>
      <c r="L384" s="69">
        <v>2</v>
      </c>
      <c r="M384" s="69">
        <v>24</v>
      </c>
      <c r="N384" s="69">
        <v>24</v>
      </c>
      <c r="O384" s="70"/>
      <c r="P384" s="57"/>
      <c r="Q384" s="57"/>
      <c r="R384" s="57"/>
      <c r="S384" s="57"/>
      <c r="T384" s="57"/>
      <c r="U384" s="57"/>
      <c r="V384" s="57"/>
      <c r="W384" s="57"/>
      <c r="X384" s="57"/>
    </row>
    <row r="385" spans="1:24" outlineLevel="1">
      <c r="A385" s="86"/>
      <c r="B385" s="87"/>
      <c r="C385" s="87"/>
      <c r="D385" s="87"/>
      <c r="E385" s="87"/>
      <c r="F385" s="88">
        <v>4704980430</v>
      </c>
      <c r="G385" s="87"/>
      <c r="H385" s="87"/>
      <c r="I385" s="87"/>
      <c r="J385" s="87"/>
      <c r="K385" s="87"/>
      <c r="L385" s="89">
        <f>SUBTOTAL(9,L383:L384)</f>
        <v>16</v>
      </c>
      <c r="M385" s="89">
        <f>SUBTOTAL(9,M383:M384)</f>
        <v>192</v>
      </c>
      <c r="N385" s="89">
        <f>SUBTOTAL(9,N383:N384)</f>
        <v>192</v>
      </c>
      <c r="O385" s="90">
        <f>SUBTOTAL(9,O383:O384)</f>
        <v>0</v>
      </c>
      <c r="P385" s="57"/>
      <c r="Q385" s="57"/>
      <c r="R385" s="57"/>
      <c r="S385" s="57"/>
      <c r="T385" s="57"/>
      <c r="U385" s="57"/>
      <c r="V385" s="57"/>
      <c r="W385" s="57"/>
      <c r="X385" s="57"/>
    </row>
    <row r="386" spans="1:24" outlineLevel="2">
      <c r="A386" s="66" t="s">
        <v>238</v>
      </c>
      <c r="B386" s="67" t="s">
        <v>17</v>
      </c>
      <c r="C386" s="67">
        <v>47980</v>
      </c>
      <c r="D386" s="67" t="s">
        <v>82</v>
      </c>
      <c r="E386" s="67" t="s">
        <v>51</v>
      </c>
      <c r="F386" s="68">
        <v>4704980432</v>
      </c>
      <c r="G386" s="67" t="s">
        <v>729</v>
      </c>
      <c r="H386" s="67" t="s">
        <v>730</v>
      </c>
      <c r="I386" s="67" t="s">
        <v>731</v>
      </c>
      <c r="J386" s="67" t="s">
        <v>732</v>
      </c>
      <c r="K386" s="67" t="s">
        <v>24</v>
      </c>
      <c r="L386" s="69">
        <v>2</v>
      </c>
      <c r="M386" s="69">
        <v>26</v>
      </c>
      <c r="N386" s="69">
        <v>52</v>
      </c>
      <c r="O386" s="70"/>
      <c r="P386" s="57"/>
      <c r="Q386" s="57"/>
      <c r="R386" s="57"/>
      <c r="S386" s="57"/>
      <c r="T386" s="57"/>
      <c r="U386" s="57"/>
      <c r="V386" s="57"/>
      <c r="W386" s="57"/>
      <c r="X386" s="57"/>
    </row>
    <row r="387" spans="1:24" outlineLevel="2">
      <c r="A387" s="66" t="s">
        <v>238</v>
      </c>
      <c r="B387" s="67" t="s">
        <v>17</v>
      </c>
      <c r="C387" s="67">
        <v>47980</v>
      </c>
      <c r="D387" s="67" t="s">
        <v>82</v>
      </c>
      <c r="E387" s="67" t="s">
        <v>51</v>
      </c>
      <c r="F387" s="68">
        <v>4704980432</v>
      </c>
      <c r="G387" s="67" t="s">
        <v>729</v>
      </c>
      <c r="H387" s="67" t="s">
        <v>730</v>
      </c>
      <c r="I387" s="67" t="s">
        <v>731</v>
      </c>
      <c r="J387" s="67" t="s">
        <v>732</v>
      </c>
      <c r="K387" s="67" t="s">
        <v>49</v>
      </c>
      <c r="L387" s="69">
        <v>8</v>
      </c>
      <c r="M387" s="69">
        <v>96</v>
      </c>
      <c r="N387" s="69">
        <v>96</v>
      </c>
      <c r="O387" s="70"/>
      <c r="P387" s="57"/>
      <c r="Q387" s="57"/>
      <c r="R387" s="57"/>
      <c r="S387" s="57"/>
      <c r="T387" s="57"/>
      <c r="U387" s="57"/>
      <c r="V387" s="57"/>
      <c r="W387" s="57"/>
      <c r="X387" s="57"/>
    </row>
    <row r="388" spans="1:24" outlineLevel="1">
      <c r="A388" s="86"/>
      <c r="B388" s="87"/>
      <c r="C388" s="87"/>
      <c r="D388" s="87"/>
      <c r="E388" s="87"/>
      <c r="F388" s="88">
        <v>4704980432</v>
      </c>
      <c r="G388" s="87"/>
      <c r="H388" s="87"/>
      <c r="I388" s="87"/>
      <c r="J388" s="87"/>
      <c r="K388" s="87"/>
      <c r="L388" s="89">
        <f>SUBTOTAL(9,L386:L387)</f>
        <v>10</v>
      </c>
      <c r="M388" s="89">
        <f>SUBTOTAL(9,M386:M387)</f>
        <v>122</v>
      </c>
      <c r="N388" s="89">
        <f>SUBTOTAL(9,N386:N387)</f>
        <v>148</v>
      </c>
      <c r="O388" s="90">
        <f>SUBTOTAL(9,O386:O387)</f>
        <v>0</v>
      </c>
      <c r="P388" s="57"/>
      <c r="Q388" s="57"/>
      <c r="R388" s="57"/>
      <c r="S388" s="57"/>
      <c r="T388" s="57"/>
      <c r="U388" s="57"/>
      <c r="V388" s="57"/>
      <c r="W388" s="57"/>
      <c r="X388" s="57"/>
    </row>
    <row r="389" spans="1:24" outlineLevel="2">
      <c r="A389" s="66" t="s">
        <v>238</v>
      </c>
      <c r="B389" s="67" t="s">
        <v>17</v>
      </c>
      <c r="C389" s="67">
        <v>47030</v>
      </c>
      <c r="D389" s="67" t="s">
        <v>733</v>
      </c>
      <c r="E389" s="67" t="s">
        <v>97</v>
      </c>
      <c r="F389" s="68">
        <v>4705030002</v>
      </c>
      <c r="G389" s="67" t="s">
        <v>734</v>
      </c>
      <c r="H389" s="67" t="s">
        <v>735</v>
      </c>
      <c r="I389" s="67" t="s">
        <v>736</v>
      </c>
      <c r="J389" s="67" t="s">
        <v>737</v>
      </c>
      <c r="K389" s="67" t="s">
        <v>24</v>
      </c>
      <c r="L389" s="69">
        <v>1</v>
      </c>
      <c r="M389" s="69">
        <v>13</v>
      </c>
      <c r="N389" s="69">
        <v>26</v>
      </c>
      <c r="O389" s="70"/>
      <c r="P389" s="57"/>
      <c r="Q389" s="57"/>
      <c r="R389" s="57"/>
      <c r="S389" s="57"/>
      <c r="T389" s="57"/>
      <c r="U389" s="57"/>
      <c r="V389" s="57"/>
      <c r="W389" s="57"/>
      <c r="X389" s="57"/>
    </row>
    <row r="390" spans="1:24" outlineLevel="2">
      <c r="A390" s="66" t="s">
        <v>238</v>
      </c>
      <c r="B390" s="67" t="s">
        <v>17</v>
      </c>
      <c r="C390" s="67">
        <v>47030</v>
      </c>
      <c r="D390" s="67" t="s">
        <v>733</v>
      </c>
      <c r="E390" s="67" t="s">
        <v>97</v>
      </c>
      <c r="F390" s="68">
        <v>4705030002</v>
      </c>
      <c r="G390" s="67" t="s">
        <v>734</v>
      </c>
      <c r="H390" s="67" t="s">
        <v>735</v>
      </c>
      <c r="I390" s="67" t="s">
        <v>736</v>
      </c>
      <c r="J390" s="67" t="s">
        <v>737</v>
      </c>
      <c r="K390" s="67" t="s">
        <v>49</v>
      </c>
      <c r="L390" s="69">
        <v>9</v>
      </c>
      <c r="M390" s="69">
        <v>108</v>
      </c>
      <c r="N390" s="69">
        <v>108</v>
      </c>
      <c r="O390" s="70"/>
      <c r="P390" s="57"/>
      <c r="Q390" s="57"/>
      <c r="R390" s="57"/>
      <c r="S390" s="57"/>
      <c r="T390" s="57"/>
      <c r="U390" s="57"/>
      <c r="V390" s="57"/>
      <c r="W390" s="57"/>
      <c r="X390" s="57"/>
    </row>
    <row r="391" spans="1:24" outlineLevel="2">
      <c r="A391" s="66" t="s">
        <v>238</v>
      </c>
      <c r="B391" s="67" t="s">
        <v>17</v>
      </c>
      <c r="C391" s="67">
        <v>47030</v>
      </c>
      <c r="D391" s="67" t="s">
        <v>733</v>
      </c>
      <c r="E391" s="67" t="s">
        <v>97</v>
      </c>
      <c r="F391" s="68">
        <v>4705030002</v>
      </c>
      <c r="G391" s="67" t="s">
        <v>734</v>
      </c>
      <c r="H391" s="67" t="s">
        <v>735</v>
      </c>
      <c r="I391" s="67" t="s">
        <v>736</v>
      </c>
      <c r="J391" s="67" t="s">
        <v>737</v>
      </c>
      <c r="K391" s="67" t="s">
        <v>26</v>
      </c>
      <c r="L391" s="69">
        <v>3</v>
      </c>
      <c r="M391" s="69">
        <v>328</v>
      </c>
      <c r="N391" s="69">
        <v>328</v>
      </c>
      <c r="O391" s="70"/>
      <c r="P391" s="57"/>
      <c r="Q391" s="57"/>
      <c r="R391" s="57"/>
      <c r="S391" s="57"/>
      <c r="T391" s="57"/>
      <c r="U391" s="57"/>
      <c r="V391" s="57"/>
      <c r="W391" s="57"/>
      <c r="X391" s="57"/>
    </row>
    <row r="392" spans="1:24" outlineLevel="2">
      <c r="A392" s="66" t="s">
        <v>238</v>
      </c>
      <c r="B392" s="67" t="s">
        <v>17</v>
      </c>
      <c r="C392" s="67">
        <v>47030</v>
      </c>
      <c r="D392" s="67" t="s">
        <v>733</v>
      </c>
      <c r="E392" s="67" t="s">
        <v>97</v>
      </c>
      <c r="F392" s="68">
        <v>4705030002</v>
      </c>
      <c r="G392" s="67" t="s">
        <v>734</v>
      </c>
      <c r="H392" s="67" t="s">
        <v>735</v>
      </c>
      <c r="I392" s="67" t="s">
        <v>736</v>
      </c>
      <c r="J392" s="67" t="s">
        <v>737</v>
      </c>
      <c r="K392" s="67" t="s">
        <v>27</v>
      </c>
      <c r="L392" s="69">
        <v>6</v>
      </c>
      <c r="M392" s="69">
        <v>1174</v>
      </c>
      <c r="N392" s="69">
        <v>1174</v>
      </c>
      <c r="O392" s="70"/>
      <c r="P392" s="57"/>
      <c r="Q392" s="57"/>
      <c r="R392" s="57"/>
      <c r="S392" s="57"/>
      <c r="T392" s="57"/>
      <c r="U392" s="57"/>
      <c r="V392" s="57"/>
      <c r="W392" s="57"/>
      <c r="X392" s="57"/>
    </row>
    <row r="393" spans="1:24" outlineLevel="2">
      <c r="A393" s="66" t="s">
        <v>238</v>
      </c>
      <c r="B393" s="67" t="s">
        <v>17</v>
      </c>
      <c r="C393" s="67">
        <v>47030</v>
      </c>
      <c r="D393" s="67" t="s">
        <v>733</v>
      </c>
      <c r="E393" s="67" t="s">
        <v>97</v>
      </c>
      <c r="F393" s="68">
        <v>4705030002</v>
      </c>
      <c r="G393" s="67" t="s">
        <v>734</v>
      </c>
      <c r="H393" s="67" t="s">
        <v>735</v>
      </c>
      <c r="I393" s="67" t="s">
        <v>736</v>
      </c>
      <c r="J393" s="67" t="s">
        <v>737</v>
      </c>
      <c r="K393" s="67" t="s">
        <v>123</v>
      </c>
      <c r="L393" s="69">
        <v>2</v>
      </c>
      <c r="M393" s="69">
        <v>24</v>
      </c>
      <c r="N393" s="69">
        <v>24</v>
      </c>
      <c r="O393" s="70"/>
      <c r="P393" s="57"/>
      <c r="Q393" s="57"/>
      <c r="R393" s="57"/>
      <c r="S393" s="57"/>
      <c r="T393" s="57"/>
      <c r="U393" s="57"/>
      <c r="V393" s="57"/>
      <c r="W393" s="57"/>
      <c r="X393" s="57"/>
    </row>
    <row r="394" spans="1:24" outlineLevel="2">
      <c r="A394" s="66" t="s">
        <v>238</v>
      </c>
      <c r="B394" s="67" t="s">
        <v>17</v>
      </c>
      <c r="C394" s="67">
        <v>47030</v>
      </c>
      <c r="D394" s="67" t="s">
        <v>733</v>
      </c>
      <c r="E394" s="67" t="s">
        <v>97</v>
      </c>
      <c r="F394" s="68">
        <v>4705030002</v>
      </c>
      <c r="G394" s="67" t="s">
        <v>734</v>
      </c>
      <c r="H394" s="67" t="s">
        <v>735</v>
      </c>
      <c r="I394" s="67" t="s">
        <v>736</v>
      </c>
      <c r="J394" s="67" t="s">
        <v>737</v>
      </c>
      <c r="K394" s="67" t="s">
        <v>738</v>
      </c>
      <c r="L394" s="69">
        <v>1</v>
      </c>
      <c r="M394" s="69">
        <v>3</v>
      </c>
      <c r="N394" s="69">
        <v>6</v>
      </c>
      <c r="O394" s="70"/>
      <c r="P394" s="57"/>
      <c r="Q394" s="57"/>
      <c r="R394" s="57"/>
      <c r="S394" s="57"/>
      <c r="T394" s="57"/>
      <c r="U394" s="57"/>
      <c r="V394" s="57"/>
      <c r="W394" s="57"/>
      <c r="X394" s="57"/>
    </row>
    <row r="395" spans="1:24" outlineLevel="2">
      <c r="A395" s="66" t="s">
        <v>238</v>
      </c>
      <c r="B395" s="67" t="s">
        <v>17</v>
      </c>
      <c r="C395" s="67">
        <v>47030</v>
      </c>
      <c r="D395" s="67" t="s">
        <v>733</v>
      </c>
      <c r="E395" s="67" t="s">
        <v>97</v>
      </c>
      <c r="F395" s="68">
        <v>4705030002</v>
      </c>
      <c r="G395" s="67" t="s">
        <v>734</v>
      </c>
      <c r="H395" s="67" t="s">
        <v>735</v>
      </c>
      <c r="I395" s="67" t="s">
        <v>736</v>
      </c>
      <c r="J395" s="67" t="s">
        <v>737</v>
      </c>
      <c r="K395" s="67" t="s">
        <v>739</v>
      </c>
      <c r="L395" s="69">
        <v>1</v>
      </c>
      <c r="M395" s="69">
        <v>30</v>
      </c>
      <c r="N395" s="69">
        <v>60</v>
      </c>
      <c r="O395" s="70"/>
      <c r="P395" s="57"/>
      <c r="Q395" s="57"/>
      <c r="R395" s="57"/>
      <c r="S395" s="57"/>
      <c r="T395" s="57"/>
      <c r="U395" s="57"/>
      <c r="V395" s="57"/>
      <c r="W395" s="57"/>
      <c r="X395" s="57"/>
    </row>
    <row r="396" spans="1:24" outlineLevel="1">
      <c r="A396" s="86"/>
      <c r="B396" s="87"/>
      <c r="C396" s="87"/>
      <c r="D396" s="87"/>
      <c r="E396" s="87"/>
      <c r="F396" s="88">
        <v>4705030002</v>
      </c>
      <c r="G396" s="87"/>
      <c r="H396" s="87"/>
      <c r="I396" s="87"/>
      <c r="J396" s="87"/>
      <c r="K396" s="87"/>
      <c r="L396" s="89">
        <f>SUBTOTAL(9,L389:L395)</f>
        <v>23</v>
      </c>
      <c r="M396" s="89">
        <f>SUBTOTAL(9,M389:M395)</f>
        <v>1680</v>
      </c>
      <c r="N396" s="89">
        <f>SUBTOTAL(9,N389:N395)</f>
        <v>1726</v>
      </c>
      <c r="O396" s="90">
        <f>SUBTOTAL(9,O389:O395)</f>
        <v>0</v>
      </c>
      <c r="P396" s="57"/>
      <c r="Q396" s="57"/>
      <c r="R396" s="57"/>
      <c r="S396" s="57"/>
      <c r="T396" s="57"/>
      <c r="U396" s="57"/>
      <c r="V396" s="57"/>
      <c r="W396" s="57"/>
      <c r="X396" s="57"/>
    </row>
    <row r="397" spans="1:24" outlineLevel="2">
      <c r="A397" s="66" t="s">
        <v>238</v>
      </c>
      <c r="B397" s="67" t="s">
        <v>17</v>
      </c>
      <c r="C397" s="67">
        <v>47053</v>
      </c>
      <c r="D397" s="67" t="s">
        <v>740</v>
      </c>
      <c r="E397" s="67" t="s">
        <v>97</v>
      </c>
      <c r="F397" s="68">
        <v>4705053006</v>
      </c>
      <c r="G397" s="67" t="s">
        <v>741</v>
      </c>
      <c r="H397" s="67" t="s">
        <v>742</v>
      </c>
      <c r="I397" s="67" t="s">
        <v>743</v>
      </c>
      <c r="J397" s="67" t="s">
        <v>744</v>
      </c>
      <c r="K397" s="67" t="s">
        <v>24</v>
      </c>
      <c r="L397" s="69">
        <v>6</v>
      </c>
      <c r="M397" s="69">
        <v>78</v>
      </c>
      <c r="N397" s="69">
        <v>156</v>
      </c>
      <c r="O397" s="70"/>
      <c r="P397" s="57"/>
      <c r="Q397" s="57"/>
      <c r="R397" s="57"/>
      <c r="S397" s="57"/>
      <c r="T397" s="57"/>
      <c r="U397" s="57"/>
      <c r="V397" s="57"/>
      <c r="W397" s="57"/>
      <c r="X397" s="57"/>
    </row>
    <row r="398" spans="1:24" outlineLevel="2">
      <c r="A398" s="66" t="s">
        <v>238</v>
      </c>
      <c r="B398" s="67" t="s">
        <v>17</v>
      </c>
      <c r="C398" s="67">
        <v>47053</v>
      </c>
      <c r="D398" s="67" t="s">
        <v>740</v>
      </c>
      <c r="E398" s="67" t="s">
        <v>97</v>
      </c>
      <c r="F398" s="68">
        <v>4705053006</v>
      </c>
      <c r="G398" s="67" t="s">
        <v>741</v>
      </c>
      <c r="H398" s="67" t="s">
        <v>742</v>
      </c>
      <c r="I398" s="67" t="s">
        <v>743</v>
      </c>
      <c r="J398" s="67" t="s">
        <v>744</v>
      </c>
      <c r="K398" s="67" t="s">
        <v>49</v>
      </c>
      <c r="L398" s="69">
        <v>16</v>
      </c>
      <c r="M398" s="69">
        <v>192</v>
      </c>
      <c r="N398" s="69">
        <v>192</v>
      </c>
      <c r="O398" s="70"/>
      <c r="P398" s="57"/>
      <c r="Q398" s="57"/>
      <c r="R398" s="57"/>
      <c r="S398" s="57"/>
      <c r="T398" s="57"/>
      <c r="U398" s="57"/>
      <c r="V398" s="57"/>
      <c r="W398" s="57"/>
      <c r="X398" s="57"/>
    </row>
    <row r="399" spans="1:24" outlineLevel="1">
      <c r="A399" s="86"/>
      <c r="B399" s="87"/>
      <c r="C399" s="87"/>
      <c r="D399" s="87"/>
      <c r="E399" s="87"/>
      <c r="F399" s="88">
        <v>4705053006</v>
      </c>
      <c r="G399" s="87"/>
      <c r="H399" s="87"/>
      <c r="I399" s="87"/>
      <c r="J399" s="87"/>
      <c r="K399" s="87"/>
      <c r="L399" s="89">
        <f>SUBTOTAL(9,L397:L398)</f>
        <v>22</v>
      </c>
      <c r="M399" s="89">
        <f>SUBTOTAL(9,M397:M398)</f>
        <v>270</v>
      </c>
      <c r="N399" s="89">
        <f>SUBTOTAL(9,N397:N398)</f>
        <v>348</v>
      </c>
      <c r="O399" s="90">
        <f>SUBTOTAL(9,O397:O398)</f>
        <v>0</v>
      </c>
      <c r="P399" s="57"/>
      <c r="Q399" s="57"/>
      <c r="R399" s="57"/>
      <c r="S399" s="57"/>
      <c r="T399" s="57"/>
      <c r="U399" s="57"/>
      <c r="V399" s="57"/>
      <c r="W399" s="57"/>
      <c r="X399" s="57"/>
    </row>
    <row r="400" spans="1:24" outlineLevel="2">
      <c r="A400" s="66" t="s">
        <v>238</v>
      </c>
      <c r="B400" s="67" t="s">
        <v>17</v>
      </c>
      <c r="C400" s="67">
        <v>47053</v>
      </c>
      <c r="D400" s="67" t="s">
        <v>740</v>
      </c>
      <c r="E400" s="67" t="s">
        <v>97</v>
      </c>
      <c r="F400" s="68">
        <v>4705053007</v>
      </c>
      <c r="G400" s="67" t="s">
        <v>745</v>
      </c>
      <c r="H400" s="67" t="s">
        <v>746</v>
      </c>
      <c r="I400" s="67" t="s">
        <v>747</v>
      </c>
      <c r="J400" s="67" t="s">
        <v>748</v>
      </c>
      <c r="K400" s="67" t="s">
        <v>24</v>
      </c>
      <c r="L400" s="69">
        <v>8</v>
      </c>
      <c r="M400" s="69">
        <v>104</v>
      </c>
      <c r="N400" s="69">
        <v>208</v>
      </c>
      <c r="O400" s="70"/>
      <c r="P400" s="57"/>
      <c r="Q400" s="57"/>
      <c r="R400" s="57"/>
      <c r="S400" s="57"/>
      <c r="T400" s="57"/>
      <c r="U400" s="57"/>
      <c r="V400" s="57"/>
      <c r="W400" s="57"/>
      <c r="X400" s="57"/>
    </row>
    <row r="401" spans="1:24" outlineLevel="2">
      <c r="A401" s="66" t="s">
        <v>238</v>
      </c>
      <c r="B401" s="67" t="s">
        <v>17</v>
      </c>
      <c r="C401" s="67">
        <v>47053</v>
      </c>
      <c r="D401" s="67" t="s">
        <v>740</v>
      </c>
      <c r="E401" s="67" t="s">
        <v>97</v>
      </c>
      <c r="F401" s="68">
        <v>4705053007</v>
      </c>
      <c r="G401" s="67" t="s">
        <v>745</v>
      </c>
      <c r="H401" s="67" t="s">
        <v>746</v>
      </c>
      <c r="I401" s="67" t="s">
        <v>747</v>
      </c>
      <c r="J401" s="67" t="s">
        <v>748</v>
      </c>
      <c r="K401" s="67" t="s">
        <v>49</v>
      </c>
      <c r="L401" s="69">
        <v>17</v>
      </c>
      <c r="M401" s="69">
        <v>204</v>
      </c>
      <c r="N401" s="69">
        <v>204</v>
      </c>
      <c r="O401" s="70"/>
      <c r="P401" s="57"/>
      <c r="Q401" s="57"/>
      <c r="R401" s="57"/>
      <c r="S401" s="57"/>
      <c r="T401" s="57"/>
      <c r="U401" s="57"/>
      <c r="V401" s="57"/>
      <c r="W401" s="57"/>
      <c r="X401" s="57"/>
    </row>
    <row r="402" spans="1:24" outlineLevel="1">
      <c r="A402" s="86"/>
      <c r="B402" s="87"/>
      <c r="C402" s="87"/>
      <c r="D402" s="87"/>
      <c r="E402" s="87"/>
      <c r="F402" s="88">
        <v>4705053007</v>
      </c>
      <c r="G402" s="87"/>
      <c r="H402" s="87"/>
      <c r="I402" s="87"/>
      <c r="J402" s="87"/>
      <c r="K402" s="87"/>
      <c r="L402" s="89">
        <f>SUBTOTAL(9,L400:L401)</f>
        <v>25</v>
      </c>
      <c r="M402" s="89">
        <f>SUBTOTAL(9,M400:M401)</f>
        <v>308</v>
      </c>
      <c r="N402" s="89">
        <f>SUBTOTAL(9,N400:N401)</f>
        <v>412</v>
      </c>
      <c r="O402" s="90">
        <f>SUBTOTAL(9,O400:O401)</f>
        <v>0</v>
      </c>
      <c r="P402" s="57"/>
      <c r="Q402" s="57"/>
      <c r="R402" s="57"/>
      <c r="S402" s="57"/>
      <c r="T402" s="57"/>
      <c r="U402" s="57"/>
      <c r="V402" s="57"/>
      <c r="W402" s="57"/>
      <c r="X402" s="57"/>
    </row>
    <row r="403" spans="1:24" outlineLevel="2">
      <c r="A403" s="66" t="s">
        <v>238</v>
      </c>
      <c r="B403" s="67" t="s">
        <v>17</v>
      </c>
      <c r="C403" s="67">
        <v>47053</v>
      </c>
      <c r="D403" s="67" t="s">
        <v>740</v>
      </c>
      <c r="E403" s="67" t="s">
        <v>97</v>
      </c>
      <c r="F403" s="68">
        <v>4705053008</v>
      </c>
      <c r="G403" s="67" t="s">
        <v>749</v>
      </c>
      <c r="H403" s="67" t="s">
        <v>750</v>
      </c>
      <c r="I403" s="67" t="s">
        <v>751</v>
      </c>
      <c r="J403" s="67" t="s">
        <v>752</v>
      </c>
      <c r="K403" s="67" t="s">
        <v>24</v>
      </c>
      <c r="L403" s="69">
        <v>7</v>
      </c>
      <c r="M403" s="69">
        <v>91</v>
      </c>
      <c r="N403" s="69">
        <v>182</v>
      </c>
      <c r="O403" s="70"/>
      <c r="P403" s="57"/>
      <c r="Q403" s="57"/>
      <c r="R403" s="57"/>
      <c r="S403" s="57"/>
      <c r="T403" s="57"/>
      <c r="U403" s="57"/>
      <c r="V403" s="57"/>
      <c r="W403" s="57"/>
      <c r="X403" s="57"/>
    </row>
    <row r="404" spans="1:24" outlineLevel="2">
      <c r="A404" s="66" t="s">
        <v>238</v>
      </c>
      <c r="B404" s="67" t="s">
        <v>17</v>
      </c>
      <c r="C404" s="67">
        <v>47053</v>
      </c>
      <c r="D404" s="67" t="s">
        <v>740</v>
      </c>
      <c r="E404" s="67" t="s">
        <v>97</v>
      </c>
      <c r="F404" s="68">
        <v>4705053008</v>
      </c>
      <c r="G404" s="67" t="s">
        <v>749</v>
      </c>
      <c r="H404" s="67" t="s">
        <v>750</v>
      </c>
      <c r="I404" s="67" t="s">
        <v>751</v>
      </c>
      <c r="J404" s="67" t="s">
        <v>752</v>
      </c>
      <c r="K404" s="67" t="s">
        <v>49</v>
      </c>
      <c r="L404" s="69">
        <v>14</v>
      </c>
      <c r="M404" s="69">
        <v>168</v>
      </c>
      <c r="N404" s="69">
        <v>168</v>
      </c>
      <c r="O404" s="70"/>
      <c r="P404" s="57"/>
      <c r="Q404" s="57"/>
      <c r="R404" s="57"/>
      <c r="S404" s="57"/>
      <c r="T404" s="57"/>
      <c r="U404" s="57"/>
      <c r="V404" s="57"/>
      <c r="W404" s="57"/>
      <c r="X404" s="57"/>
    </row>
    <row r="405" spans="1:24" outlineLevel="1">
      <c r="A405" s="86"/>
      <c r="B405" s="87"/>
      <c r="C405" s="87"/>
      <c r="D405" s="87"/>
      <c r="E405" s="87"/>
      <c r="F405" s="88">
        <v>4705053008</v>
      </c>
      <c r="G405" s="87"/>
      <c r="H405" s="87"/>
      <c r="I405" s="87"/>
      <c r="J405" s="87"/>
      <c r="K405" s="87"/>
      <c r="L405" s="89">
        <f>SUBTOTAL(9,L403:L404)</f>
        <v>21</v>
      </c>
      <c r="M405" s="89">
        <f>SUBTOTAL(9,M403:M404)</f>
        <v>259</v>
      </c>
      <c r="N405" s="89">
        <f>SUBTOTAL(9,N403:N404)</f>
        <v>350</v>
      </c>
      <c r="O405" s="90">
        <f>SUBTOTAL(9,O403:O404)</f>
        <v>0</v>
      </c>
      <c r="P405" s="57"/>
      <c r="Q405" s="57"/>
      <c r="R405" s="57"/>
      <c r="S405" s="57"/>
      <c r="T405" s="57"/>
      <c r="U405" s="57"/>
      <c r="V405" s="57"/>
      <c r="W405" s="57"/>
      <c r="X405" s="57"/>
    </row>
    <row r="406" spans="1:24" outlineLevel="2">
      <c r="A406" s="66" t="s">
        <v>238</v>
      </c>
      <c r="B406" s="67" t="s">
        <v>17</v>
      </c>
      <c r="C406" s="67">
        <v>47053</v>
      </c>
      <c r="D406" s="67" t="s">
        <v>740</v>
      </c>
      <c r="E406" s="67" t="s">
        <v>97</v>
      </c>
      <c r="F406" s="68">
        <v>4705053012</v>
      </c>
      <c r="G406" s="67" t="s">
        <v>753</v>
      </c>
      <c r="H406" s="67" t="s">
        <v>754</v>
      </c>
      <c r="I406" s="67" t="s">
        <v>755</v>
      </c>
      <c r="J406" s="67" t="s">
        <v>756</v>
      </c>
      <c r="K406" s="67" t="s">
        <v>24</v>
      </c>
      <c r="L406" s="69">
        <v>1</v>
      </c>
      <c r="M406" s="69">
        <v>13</v>
      </c>
      <c r="N406" s="69">
        <v>26</v>
      </c>
      <c r="O406" s="70"/>
      <c r="P406" s="57"/>
      <c r="Q406" s="57"/>
      <c r="R406" s="57"/>
      <c r="S406" s="57"/>
      <c r="T406" s="57"/>
      <c r="U406" s="57"/>
      <c r="V406" s="57"/>
      <c r="W406" s="57"/>
      <c r="X406" s="57"/>
    </row>
    <row r="407" spans="1:24" outlineLevel="2">
      <c r="A407" s="66" t="s">
        <v>238</v>
      </c>
      <c r="B407" s="67" t="s">
        <v>17</v>
      </c>
      <c r="C407" s="67">
        <v>47053</v>
      </c>
      <c r="D407" s="67" t="s">
        <v>740</v>
      </c>
      <c r="E407" s="67" t="s">
        <v>97</v>
      </c>
      <c r="F407" s="68">
        <v>4705053012</v>
      </c>
      <c r="G407" s="67" t="s">
        <v>753</v>
      </c>
      <c r="H407" s="67" t="s">
        <v>754</v>
      </c>
      <c r="I407" s="67" t="s">
        <v>755</v>
      </c>
      <c r="J407" s="67" t="s">
        <v>756</v>
      </c>
      <c r="K407" s="67" t="s">
        <v>49</v>
      </c>
      <c r="L407" s="69">
        <v>5</v>
      </c>
      <c r="M407" s="69">
        <v>60</v>
      </c>
      <c r="N407" s="69">
        <v>60</v>
      </c>
      <c r="O407" s="70"/>
      <c r="P407" s="57"/>
      <c r="Q407" s="57"/>
      <c r="R407" s="57"/>
      <c r="S407" s="57"/>
      <c r="T407" s="57"/>
      <c r="U407" s="57"/>
      <c r="V407" s="57"/>
      <c r="W407" s="57"/>
      <c r="X407" s="57"/>
    </row>
    <row r="408" spans="1:24" outlineLevel="1">
      <c r="A408" s="86"/>
      <c r="B408" s="87"/>
      <c r="C408" s="87"/>
      <c r="D408" s="87"/>
      <c r="E408" s="87"/>
      <c r="F408" s="88">
        <v>4705053012</v>
      </c>
      <c r="G408" s="87"/>
      <c r="H408" s="87"/>
      <c r="I408" s="87"/>
      <c r="J408" s="87"/>
      <c r="K408" s="87"/>
      <c r="L408" s="89">
        <f>SUBTOTAL(9,L406:L407)</f>
        <v>6</v>
      </c>
      <c r="M408" s="89">
        <f>SUBTOTAL(9,M406:M407)</f>
        <v>73</v>
      </c>
      <c r="N408" s="89">
        <f>SUBTOTAL(9,N406:N407)</f>
        <v>86</v>
      </c>
      <c r="O408" s="90">
        <f>SUBTOTAL(9,O406:O407)</f>
        <v>0</v>
      </c>
      <c r="P408" s="57"/>
      <c r="Q408" s="57"/>
      <c r="R408" s="57"/>
      <c r="S408" s="57"/>
      <c r="T408" s="57"/>
      <c r="U408" s="57"/>
      <c r="V408" s="57"/>
      <c r="W408" s="57"/>
      <c r="X408" s="57"/>
    </row>
    <row r="409" spans="1:24" outlineLevel="2">
      <c r="A409" s="66" t="s">
        <v>238</v>
      </c>
      <c r="B409" s="67" t="s">
        <v>17</v>
      </c>
      <c r="C409" s="67">
        <v>47053</v>
      </c>
      <c r="D409" s="67" t="s">
        <v>740</v>
      </c>
      <c r="E409" s="67" t="s">
        <v>97</v>
      </c>
      <c r="F409" s="68">
        <v>4705053015</v>
      </c>
      <c r="G409" s="67" t="s">
        <v>757</v>
      </c>
      <c r="H409" s="67" t="s">
        <v>758</v>
      </c>
      <c r="I409" s="67" t="s">
        <v>759</v>
      </c>
      <c r="J409" s="67" t="s">
        <v>760</v>
      </c>
      <c r="K409" s="67" t="s">
        <v>24</v>
      </c>
      <c r="L409" s="69">
        <v>3</v>
      </c>
      <c r="M409" s="69">
        <v>39</v>
      </c>
      <c r="N409" s="69">
        <v>78</v>
      </c>
      <c r="O409" s="70"/>
      <c r="P409" s="57"/>
      <c r="Q409" s="57"/>
      <c r="R409" s="57"/>
      <c r="S409" s="57"/>
      <c r="T409" s="57"/>
      <c r="U409" s="57"/>
      <c r="V409" s="57"/>
      <c r="W409" s="57"/>
      <c r="X409" s="57"/>
    </row>
    <row r="410" spans="1:24" outlineLevel="2">
      <c r="A410" s="66" t="s">
        <v>238</v>
      </c>
      <c r="B410" s="67" t="s">
        <v>17</v>
      </c>
      <c r="C410" s="67">
        <v>47053</v>
      </c>
      <c r="D410" s="67" t="s">
        <v>740</v>
      </c>
      <c r="E410" s="67" t="s">
        <v>97</v>
      </c>
      <c r="F410" s="68">
        <v>4705053015</v>
      </c>
      <c r="G410" s="67" t="s">
        <v>757</v>
      </c>
      <c r="H410" s="67" t="s">
        <v>758</v>
      </c>
      <c r="I410" s="67" t="s">
        <v>759</v>
      </c>
      <c r="J410" s="67" t="s">
        <v>760</v>
      </c>
      <c r="K410" s="67" t="s">
        <v>49</v>
      </c>
      <c r="L410" s="69">
        <v>13</v>
      </c>
      <c r="M410" s="69">
        <v>156</v>
      </c>
      <c r="N410" s="69">
        <v>156</v>
      </c>
      <c r="O410" s="70"/>
      <c r="P410" s="57"/>
      <c r="Q410" s="57"/>
      <c r="R410" s="57"/>
      <c r="S410" s="57"/>
      <c r="T410" s="57"/>
      <c r="U410" s="57"/>
      <c r="V410" s="57"/>
      <c r="W410" s="57"/>
      <c r="X410" s="57"/>
    </row>
    <row r="411" spans="1:24" outlineLevel="1">
      <c r="A411" s="86"/>
      <c r="B411" s="87"/>
      <c r="C411" s="87"/>
      <c r="D411" s="87"/>
      <c r="E411" s="87"/>
      <c r="F411" s="88">
        <v>4705053015</v>
      </c>
      <c r="G411" s="87"/>
      <c r="H411" s="87"/>
      <c r="I411" s="87"/>
      <c r="J411" s="87"/>
      <c r="K411" s="87"/>
      <c r="L411" s="89">
        <f>SUBTOTAL(9,L409:L410)</f>
        <v>16</v>
      </c>
      <c r="M411" s="89">
        <f>SUBTOTAL(9,M409:M410)</f>
        <v>195</v>
      </c>
      <c r="N411" s="89">
        <f>SUBTOTAL(9,N409:N410)</f>
        <v>234</v>
      </c>
      <c r="O411" s="90">
        <f>SUBTOTAL(9,O409:O410)</f>
        <v>0</v>
      </c>
      <c r="P411" s="57"/>
      <c r="Q411" s="57"/>
      <c r="R411" s="57"/>
      <c r="S411" s="57"/>
      <c r="T411" s="57"/>
      <c r="U411" s="57"/>
      <c r="V411" s="57"/>
      <c r="W411" s="57"/>
      <c r="X411" s="57"/>
    </row>
    <row r="412" spans="1:24" outlineLevel="2">
      <c r="A412" s="66" t="s">
        <v>238</v>
      </c>
      <c r="B412" s="67" t="s">
        <v>17</v>
      </c>
      <c r="C412" s="67">
        <v>47053</v>
      </c>
      <c r="D412" s="67" t="s">
        <v>740</v>
      </c>
      <c r="E412" s="67" t="s">
        <v>97</v>
      </c>
      <c r="F412" s="68">
        <v>4705053016</v>
      </c>
      <c r="G412" s="67" t="s">
        <v>761</v>
      </c>
      <c r="H412" s="67" t="s">
        <v>762</v>
      </c>
      <c r="I412" s="67" t="s">
        <v>763</v>
      </c>
      <c r="J412" s="67" t="s">
        <v>764</v>
      </c>
      <c r="K412" s="67" t="s">
        <v>24</v>
      </c>
      <c r="L412" s="69">
        <v>4</v>
      </c>
      <c r="M412" s="69">
        <v>52</v>
      </c>
      <c r="N412" s="69">
        <v>104</v>
      </c>
      <c r="O412" s="70"/>
      <c r="P412" s="57"/>
      <c r="Q412" s="57"/>
      <c r="R412" s="57"/>
      <c r="S412" s="57"/>
      <c r="T412" s="57"/>
      <c r="U412" s="57"/>
      <c r="V412" s="57"/>
      <c r="W412" s="57"/>
      <c r="X412" s="57"/>
    </row>
    <row r="413" spans="1:24" outlineLevel="2">
      <c r="A413" s="66" t="s">
        <v>238</v>
      </c>
      <c r="B413" s="67" t="s">
        <v>17</v>
      </c>
      <c r="C413" s="67">
        <v>47053</v>
      </c>
      <c r="D413" s="67" t="s">
        <v>740</v>
      </c>
      <c r="E413" s="67" t="s">
        <v>97</v>
      </c>
      <c r="F413" s="68">
        <v>4705053016</v>
      </c>
      <c r="G413" s="67" t="s">
        <v>761</v>
      </c>
      <c r="H413" s="67" t="s">
        <v>762</v>
      </c>
      <c r="I413" s="67" t="s">
        <v>763</v>
      </c>
      <c r="J413" s="67" t="s">
        <v>764</v>
      </c>
      <c r="K413" s="67" t="s">
        <v>49</v>
      </c>
      <c r="L413" s="69">
        <v>13</v>
      </c>
      <c r="M413" s="69">
        <v>156</v>
      </c>
      <c r="N413" s="69">
        <v>156</v>
      </c>
      <c r="O413" s="70"/>
      <c r="P413" s="57"/>
      <c r="Q413" s="57"/>
      <c r="R413" s="57"/>
      <c r="S413" s="57"/>
      <c r="T413" s="57"/>
      <c r="U413" s="57"/>
      <c r="V413" s="57"/>
      <c r="W413" s="57"/>
      <c r="X413" s="57"/>
    </row>
    <row r="414" spans="1:24" outlineLevel="1">
      <c r="A414" s="86"/>
      <c r="B414" s="87"/>
      <c r="C414" s="87"/>
      <c r="D414" s="87"/>
      <c r="E414" s="87"/>
      <c r="F414" s="88">
        <v>4705053016</v>
      </c>
      <c r="G414" s="87"/>
      <c r="H414" s="87"/>
      <c r="I414" s="87"/>
      <c r="J414" s="87"/>
      <c r="K414" s="87"/>
      <c r="L414" s="89">
        <f>SUBTOTAL(9,L412:L413)</f>
        <v>17</v>
      </c>
      <c r="M414" s="89">
        <f>SUBTOTAL(9,M412:M413)</f>
        <v>208</v>
      </c>
      <c r="N414" s="89">
        <f>SUBTOTAL(9,N412:N413)</f>
        <v>260</v>
      </c>
      <c r="O414" s="90">
        <f>SUBTOTAL(9,O412:O413)</f>
        <v>0</v>
      </c>
      <c r="P414" s="57"/>
      <c r="Q414" s="57"/>
      <c r="R414" s="57"/>
      <c r="S414" s="57"/>
      <c r="T414" s="57"/>
      <c r="U414" s="57"/>
      <c r="V414" s="57"/>
      <c r="W414" s="57"/>
      <c r="X414" s="57"/>
    </row>
    <row r="415" spans="1:24" outlineLevel="2">
      <c r="A415" s="66" t="s">
        <v>238</v>
      </c>
      <c r="B415" s="67" t="s">
        <v>17</v>
      </c>
      <c r="C415" s="67">
        <v>47053</v>
      </c>
      <c r="D415" s="67" t="s">
        <v>740</v>
      </c>
      <c r="E415" s="67" t="s">
        <v>97</v>
      </c>
      <c r="F415" s="68">
        <v>4705053017</v>
      </c>
      <c r="G415" s="67" t="s">
        <v>765</v>
      </c>
      <c r="H415" s="67" t="s">
        <v>766</v>
      </c>
      <c r="I415" s="67" t="s">
        <v>767</v>
      </c>
      <c r="J415" s="67" t="s">
        <v>768</v>
      </c>
      <c r="K415" s="67" t="s">
        <v>24</v>
      </c>
      <c r="L415" s="69">
        <v>3</v>
      </c>
      <c r="M415" s="69">
        <v>39</v>
      </c>
      <c r="N415" s="69">
        <v>78</v>
      </c>
      <c r="O415" s="70"/>
      <c r="P415" s="57"/>
      <c r="Q415" s="57"/>
      <c r="R415" s="57"/>
      <c r="S415" s="57"/>
      <c r="T415" s="57"/>
      <c r="U415" s="57"/>
      <c r="V415" s="57"/>
      <c r="W415" s="57"/>
      <c r="X415" s="57"/>
    </row>
    <row r="416" spans="1:24" outlineLevel="2">
      <c r="A416" s="66" t="s">
        <v>238</v>
      </c>
      <c r="B416" s="67" t="s">
        <v>17</v>
      </c>
      <c r="C416" s="67">
        <v>47053</v>
      </c>
      <c r="D416" s="67" t="s">
        <v>740</v>
      </c>
      <c r="E416" s="67" t="s">
        <v>97</v>
      </c>
      <c r="F416" s="68">
        <v>4705053017</v>
      </c>
      <c r="G416" s="67" t="s">
        <v>765</v>
      </c>
      <c r="H416" s="67" t="s">
        <v>766</v>
      </c>
      <c r="I416" s="67" t="s">
        <v>767</v>
      </c>
      <c r="J416" s="67" t="s">
        <v>768</v>
      </c>
      <c r="K416" s="67" t="s">
        <v>49</v>
      </c>
      <c r="L416" s="69">
        <v>8</v>
      </c>
      <c r="M416" s="69">
        <v>96</v>
      </c>
      <c r="N416" s="69">
        <v>96</v>
      </c>
      <c r="O416" s="70"/>
      <c r="P416" s="57"/>
      <c r="Q416" s="57"/>
      <c r="R416" s="57"/>
      <c r="S416" s="57"/>
      <c r="T416" s="57"/>
      <c r="U416" s="57"/>
      <c r="V416" s="57"/>
      <c r="W416" s="57"/>
      <c r="X416" s="57"/>
    </row>
    <row r="417" spans="1:24" outlineLevel="2">
      <c r="A417" s="66" t="s">
        <v>238</v>
      </c>
      <c r="B417" s="67" t="s">
        <v>17</v>
      </c>
      <c r="C417" s="67">
        <v>47053</v>
      </c>
      <c r="D417" s="67" t="s">
        <v>740</v>
      </c>
      <c r="E417" s="67" t="s">
        <v>97</v>
      </c>
      <c r="F417" s="68">
        <v>4705053017</v>
      </c>
      <c r="G417" s="67" t="s">
        <v>765</v>
      </c>
      <c r="H417" s="67" t="s">
        <v>766</v>
      </c>
      <c r="I417" s="67" t="s">
        <v>767</v>
      </c>
      <c r="J417" s="67" t="s">
        <v>768</v>
      </c>
      <c r="K417" s="67" t="s">
        <v>122</v>
      </c>
      <c r="L417" s="69">
        <v>2</v>
      </c>
      <c r="M417" s="69">
        <v>26</v>
      </c>
      <c r="N417" s="69">
        <v>52</v>
      </c>
      <c r="O417" s="70"/>
      <c r="P417" s="57"/>
      <c r="Q417" s="57"/>
      <c r="R417" s="57"/>
      <c r="S417" s="57"/>
      <c r="T417" s="57"/>
      <c r="U417" s="57"/>
      <c r="V417" s="57"/>
      <c r="W417" s="57"/>
      <c r="X417" s="57"/>
    </row>
    <row r="418" spans="1:24" outlineLevel="2">
      <c r="A418" s="66" t="s">
        <v>238</v>
      </c>
      <c r="B418" s="67" t="s">
        <v>17</v>
      </c>
      <c r="C418" s="67">
        <v>47053</v>
      </c>
      <c r="D418" s="67" t="s">
        <v>740</v>
      </c>
      <c r="E418" s="67" t="s">
        <v>97</v>
      </c>
      <c r="F418" s="68">
        <v>4705053017</v>
      </c>
      <c r="G418" s="67" t="s">
        <v>765</v>
      </c>
      <c r="H418" s="67" t="s">
        <v>766</v>
      </c>
      <c r="I418" s="67" t="s">
        <v>767</v>
      </c>
      <c r="J418" s="67" t="s">
        <v>768</v>
      </c>
      <c r="K418" s="67" t="s">
        <v>123</v>
      </c>
      <c r="L418" s="69">
        <v>2</v>
      </c>
      <c r="M418" s="69">
        <v>24</v>
      </c>
      <c r="N418" s="69">
        <v>24</v>
      </c>
      <c r="O418" s="70"/>
      <c r="P418" s="57"/>
      <c r="Q418" s="57"/>
      <c r="R418" s="57"/>
      <c r="S418" s="57"/>
      <c r="T418" s="57"/>
      <c r="U418" s="57"/>
      <c r="V418" s="57"/>
      <c r="W418" s="57"/>
      <c r="X418" s="57"/>
    </row>
    <row r="419" spans="1:24" outlineLevel="1">
      <c r="A419" s="86"/>
      <c r="B419" s="87"/>
      <c r="C419" s="87"/>
      <c r="D419" s="87"/>
      <c r="E419" s="87"/>
      <c r="F419" s="88">
        <v>4705053017</v>
      </c>
      <c r="G419" s="87"/>
      <c r="H419" s="87"/>
      <c r="I419" s="87"/>
      <c r="J419" s="87"/>
      <c r="K419" s="87"/>
      <c r="L419" s="89">
        <f>SUBTOTAL(9,L415:L418)</f>
        <v>15</v>
      </c>
      <c r="M419" s="89">
        <f>SUBTOTAL(9,M415:M418)</f>
        <v>185</v>
      </c>
      <c r="N419" s="89">
        <f>SUBTOTAL(9,N415:N418)</f>
        <v>250</v>
      </c>
      <c r="O419" s="90">
        <f>SUBTOTAL(9,O415:O418)</f>
        <v>0</v>
      </c>
      <c r="P419" s="57"/>
      <c r="Q419" s="57"/>
      <c r="R419" s="57"/>
      <c r="S419" s="57"/>
      <c r="T419" s="57"/>
      <c r="U419" s="57"/>
      <c r="V419" s="57"/>
      <c r="W419" s="57"/>
      <c r="X419" s="57"/>
    </row>
    <row r="420" spans="1:24" outlineLevel="2">
      <c r="A420" s="66" t="s">
        <v>238</v>
      </c>
      <c r="B420" s="67" t="s">
        <v>17</v>
      </c>
      <c r="C420" s="67">
        <v>47053</v>
      </c>
      <c r="D420" s="67" t="s">
        <v>740</v>
      </c>
      <c r="E420" s="67" t="s">
        <v>97</v>
      </c>
      <c r="F420" s="68">
        <v>4705053018</v>
      </c>
      <c r="G420" s="67" t="s">
        <v>769</v>
      </c>
      <c r="H420" s="67" t="s">
        <v>770</v>
      </c>
      <c r="I420" s="67" t="s">
        <v>771</v>
      </c>
      <c r="J420" s="67" t="s">
        <v>772</v>
      </c>
      <c r="K420" s="67" t="s">
        <v>24</v>
      </c>
      <c r="L420" s="69">
        <v>3</v>
      </c>
      <c r="M420" s="69">
        <v>39</v>
      </c>
      <c r="N420" s="69">
        <v>78</v>
      </c>
      <c r="O420" s="70"/>
      <c r="P420" s="57"/>
      <c r="Q420" s="57"/>
      <c r="R420" s="57"/>
      <c r="S420" s="57"/>
      <c r="T420" s="57"/>
      <c r="U420" s="57"/>
      <c r="V420" s="57"/>
      <c r="W420" s="57"/>
      <c r="X420" s="57"/>
    </row>
    <row r="421" spans="1:24" outlineLevel="2">
      <c r="A421" s="66" t="s">
        <v>238</v>
      </c>
      <c r="B421" s="67" t="s">
        <v>17</v>
      </c>
      <c r="C421" s="67">
        <v>47053</v>
      </c>
      <c r="D421" s="67" t="s">
        <v>740</v>
      </c>
      <c r="E421" s="67" t="s">
        <v>97</v>
      </c>
      <c r="F421" s="68">
        <v>4705053018</v>
      </c>
      <c r="G421" s="67" t="s">
        <v>769</v>
      </c>
      <c r="H421" s="67" t="s">
        <v>770</v>
      </c>
      <c r="I421" s="67" t="s">
        <v>771</v>
      </c>
      <c r="J421" s="67" t="s">
        <v>772</v>
      </c>
      <c r="K421" s="67" t="s">
        <v>49</v>
      </c>
      <c r="L421" s="69">
        <v>11</v>
      </c>
      <c r="M421" s="69">
        <v>132</v>
      </c>
      <c r="N421" s="69">
        <v>132</v>
      </c>
      <c r="O421" s="70"/>
      <c r="P421" s="57"/>
      <c r="Q421" s="57"/>
      <c r="R421" s="57"/>
      <c r="S421" s="57"/>
      <c r="T421" s="57"/>
      <c r="U421" s="57"/>
      <c r="V421" s="57"/>
      <c r="W421" s="57"/>
      <c r="X421" s="57"/>
    </row>
    <row r="422" spans="1:24" outlineLevel="1">
      <c r="A422" s="86"/>
      <c r="B422" s="87"/>
      <c r="C422" s="87"/>
      <c r="D422" s="87"/>
      <c r="E422" s="87"/>
      <c r="F422" s="88">
        <v>4705053018</v>
      </c>
      <c r="G422" s="87"/>
      <c r="H422" s="87"/>
      <c r="I422" s="87"/>
      <c r="J422" s="87"/>
      <c r="K422" s="87"/>
      <c r="L422" s="89">
        <f>SUBTOTAL(9,L420:L421)</f>
        <v>14</v>
      </c>
      <c r="M422" s="89">
        <f>SUBTOTAL(9,M420:M421)</f>
        <v>171</v>
      </c>
      <c r="N422" s="89">
        <f>SUBTOTAL(9,N420:N421)</f>
        <v>210</v>
      </c>
      <c r="O422" s="90">
        <f>SUBTOTAL(9,O420:O421)</f>
        <v>0</v>
      </c>
      <c r="P422" s="57"/>
      <c r="Q422" s="57"/>
      <c r="R422" s="57"/>
      <c r="S422" s="57"/>
      <c r="T422" s="57"/>
      <c r="U422" s="57"/>
      <c r="V422" s="57"/>
      <c r="W422" s="57"/>
      <c r="X422" s="57"/>
    </row>
    <row r="423" spans="1:24" outlineLevel="2">
      <c r="A423" s="66" t="s">
        <v>238</v>
      </c>
      <c r="B423" s="67" t="s">
        <v>17</v>
      </c>
      <c r="C423" s="67">
        <v>47053</v>
      </c>
      <c r="D423" s="67" t="s">
        <v>740</v>
      </c>
      <c r="E423" s="67" t="s">
        <v>97</v>
      </c>
      <c r="F423" s="68">
        <v>4705053019</v>
      </c>
      <c r="G423" s="67" t="s">
        <v>773</v>
      </c>
      <c r="H423" s="67" t="s">
        <v>774</v>
      </c>
      <c r="I423" s="67" t="s">
        <v>775</v>
      </c>
      <c r="J423" s="67" t="s">
        <v>776</v>
      </c>
      <c r="K423" s="67" t="s">
        <v>24</v>
      </c>
      <c r="L423" s="69">
        <v>4</v>
      </c>
      <c r="M423" s="69">
        <v>52</v>
      </c>
      <c r="N423" s="69">
        <v>104</v>
      </c>
      <c r="O423" s="70"/>
      <c r="P423" s="57"/>
      <c r="Q423" s="57"/>
      <c r="R423" s="57"/>
      <c r="S423" s="57"/>
      <c r="T423" s="57"/>
      <c r="U423" s="57"/>
      <c r="V423" s="57"/>
      <c r="W423" s="57"/>
      <c r="X423" s="57"/>
    </row>
    <row r="424" spans="1:24" outlineLevel="2">
      <c r="A424" s="66" t="s">
        <v>238</v>
      </c>
      <c r="B424" s="67" t="s">
        <v>17</v>
      </c>
      <c r="C424" s="67">
        <v>47053</v>
      </c>
      <c r="D424" s="67" t="s">
        <v>740</v>
      </c>
      <c r="E424" s="67" t="s">
        <v>97</v>
      </c>
      <c r="F424" s="68">
        <v>4705053019</v>
      </c>
      <c r="G424" s="67" t="s">
        <v>773</v>
      </c>
      <c r="H424" s="67" t="s">
        <v>774</v>
      </c>
      <c r="I424" s="67" t="s">
        <v>775</v>
      </c>
      <c r="J424" s="67" t="s">
        <v>776</v>
      </c>
      <c r="K424" s="67" t="s">
        <v>49</v>
      </c>
      <c r="L424" s="69">
        <v>9</v>
      </c>
      <c r="M424" s="69">
        <v>108</v>
      </c>
      <c r="N424" s="69">
        <v>108</v>
      </c>
      <c r="O424" s="70"/>
      <c r="P424" s="57"/>
      <c r="Q424" s="57"/>
      <c r="R424" s="57"/>
      <c r="S424" s="57"/>
      <c r="T424" s="57"/>
      <c r="U424" s="57"/>
      <c r="V424" s="57"/>
      <c r="W424" s="57"/>
      <c r="X424" s="57"/>
    </row>
    <row r="425" spans="1:24" outlineLevel="1">
      <c r="A425" s="86"/>
      <c r="B425" s="87"/>
      <c r="C425" s="87"/>
      <c r="D425" s="87"/>
      <c r="E425" s="87"/>
      <c r="F425" s="88">
        <v>4705053019</v>
      </c>
      <c r="G425" s="87"/>
      <c r="H425" s="87"/>
      <c r="I425" s="87"/>
      <c r="J425" s="87"/>
      <c r="K425" s="87"/>
      <c r="L425" s="89">
        <f>SUBTOTAL(9,L423:L424)</f>
        <v>13</v>
      </c>
      <c r="M425" s="89">
        <f>SUBTOTAL(9,M423:M424)</f>
        <v>160</v>
      </c>
      <c r="N425" s="89">
        <f>SUBTOTAL(9,N423:N424)</f>
        <v>212</v>
      </c>
      <c r="O425" s="90">
        <f>SUBTOTAL(9,O423:O424)</f>
        <v>0</v>
      </c>
      <c r="P425" s="57"/>
      <c r="Q425" s="57"/>
      <c r="R425" s="57"/>
      <c r="S425" s="57"/>
      <c r="T425" s="57"/>
      <c r="U425" s="57"/>
      <c r="V425" s="57"/>
      <c r="W425" s="57"/>
      <c r="X425" s="57"/>
    </row>
    <row r="426" spans="1:24" outlineLevel="2">
      <c r="A426" s="66" t="s">
        <v>238</v>
      </c>
      <c r="B426" s="67" t="s">
        <v>17</v>
      </c>
      <c r="C426" s="67">
        <v>47258</v>
      </c>
      <c r="D426" s="67" t="s">
        <v>91</v>
      </c>
      <c r="E426" s="67" t="s">
        <v>72</v>
      </c>
      <c r="F426" s="68">
        <v>4705258171</v>
      </c>
      <c r="G426" s="67" t="s">
        <v>777</v>
      </c>
      <c r="H426" s="67" t="s">
        <v>778</v>
      </c>
      <c r="I426" s="67" t="s">
        <v>779</v>
      </c>
      <c r="J426" s="67" t="s">
        <v>101</v>
      </c>
      <c r="K426" s="67" t="s">
        <v>24</v>
      </c>
      <c r="L426" s="69">
        <v>16</v>
      </c>
      <c r="M426" s="69">
        <v>208</v>
      </c>
      <c r="N426" s="69">
        <v>416</v>
      </c>
      <c r="O426" s="70"/>
      <c r="P426" s="57"/>
      <c r="Q426" s="57"/>
      <c r="R426" s="57"/>
      <c r="S426" s="57"/>
      <c r="T426" s="57"/>
      <c r="U426" s="57"/>
      <c r="V426" s="57"/>
      <c r="W426" s="57"/>
      <c r="X426" s="57"/>
    </row>
    <row r="427" spans="1:24" outlineLevel="2">
      <c r="A427" s="66" t="s">
        <v>238</v>
      </c>
      <c r="B427" s="67" t="s">
        <v>17</v>
      </c>
      <c r="C427" s="67">
        <v>47258</v>
      </c>
      <c r="D427" s="67" t="s">
        <v>91</v>
      </c>
      <c r="E427" s="67" t="s">
        <v>72</v>
      </c>
      <c r="F427" s="68">
        <v>4705258171</v>
      </c>
      <c r="G427" s="67" t="s">
        <v>777</v>
      </c>
      <c r="H427" s="67" t="s">
        <v>778</v>
      </c>
      <c r="I427" s="67" t="s">
        <v>779</v>
      </c>
      <c r="J427" s="67" t="s">
        <v>101</v>
      </c>
      <c r="K427" s="67" t="s">
        <v>49</v>
      </c>
      <c r="L427" s="69">
        <v>56</v>
      </c>
      <c r="M427" s="69">
        <v>672</v>
      </c>
      <c r="N427" s="69">
        <v>672</v>
      </c>
      <c r="O427" s="70"/>
      <c r="P427" s="57"/>
      <c r="Q427" s="57"/>
      <c r="R427" s="57"/>
      <c r="S427" s="57"/>
      <c r="T427" s="57"/>
      <c r="U427" s="57"/>
      <c r="V427" s="57"/>
      <c r="W427" s="57"/>
      <c r="X427" s="57"/>
    </row>
    <row r="428" spans="1:24" outlineLevel="2">
      <c r="A428" s="66" t="s">
        <v>238</v>
      </c>
      <c r="B428" s="67" t="s">
        <v>17</v>
      </c>
      <c r="C428" s="67">
        <v>47258</v>
      </c>
      <c r="D428" s="67" t="s">
        <v>91</v>
      </c>
      <c r="E428" s="67" t="s">
        <v>72</v>
      </c>
      <c r="F428" s="68">
        <v>4705258171</v>
      </c>
      <c r="G428" s="67" t="s">
        <v>777</v>
      </c>
      <c r="H428" s="67" t="s">
        <v>778</v>
      </c>
      <c r="I428" s="67" t="s">
        <v>779</v>
      </c>
      <c r="J428" s="67" t="s">
        <v>101</v>
      </c>
      <c r="K428" s="67" t="s">
        <v>39</v>
      </c>
      <c r="L428" s="69">
        <v>3</v>
      </c>
      <c r="M428" s="69">
        <v>3</v>
      </c>
      <c r="N428" s="69">
        <v>3</v>
      </c>
      <c r="O428" s="70"/>
      <c r="P428" s="57"/>
      <c r="Q428" s="57"/>
      <c r="R428" s="57"/>
      <c r="S428" s="57"/>
      <c r="T428" s="57"/>
      <c r="U428" s="57"/>
      <c r="V428" s="57"/>
      <c r="W428" s="57"/>
      <c r="X428" s="57"/>
    </row>
    <row r="429" spans="1:24" outlineLevel="2">
      <c r="A429" s="66" t="s">
        <v>238</v>
      </c>
      <c r="B429" s="67" t="s">
        <v>17</v>
      </c>
      <c r="C429" s="67">
        <v>47258</v>
      </c>
      <c r="D429" s="67" t="s">
        <v>91</v>
      </c>
      <c r="E429" s="67" t="s">
        <v>72</v>
      </c>
      <c r="F429" s="68">
        <v>4705258171</v>
      </c>
      <c r="G429" s="67" t="s">
        <v>777</v>
      </c>
      <c r="H429" s="67" t="s">
        <v>778</v>
      </c>
      <c r="I429" s="67" t="s">
        <v>779</v>
      </c>
      <c r="J429" s="67" t="s">
        <v>101</v>
      </c>
      <c r="K429" s="67" t="s">
        <v>406</v>
      </c>
      <c r="L429" s="69">
        <v>1</v>
      </c>
      <c r="M429" s="69">
        <v>150</v>
      </c>
      <c r="N429" s="69">
        <v>150</v>
      </c>
      <c r="O429" s="70"/>
      <c r="P429" s="57"/>
      <c r="Q429" s="57"/>
      <c r="R429" s="57"/>
      <c r="S429" s="57"/>
      <c r="T429" s="57"/>
      <c r="U429" s="57"/>
      <c r="V429" s="57"/>
      <c r="W429" s="57"/>
      <c r="X429" s="57"/>
    </row>
    <row r="430" spans="1:24" outlineLevel="1">
      <c r="A430" s="86"/>
      <c r="B430" s="87"/>
      <c r="C430" s="87"/>
      <c r="D430" s="87"/>
      <c r="E430" s="87"/>
      <c r="F430" s="88">
        <v>4705258171</v>
      </c>
      <c r="G430" s="87"/>
      <c r="H430" s="87"/>
      <c r="I430" s="87"/>
      <c r="J430" s="87"/>
      <c r="K430" s="87"/>
      <c r="L430" s="89">
        <f>SUBTOTAL(9,L426:L429)</f>
        <v>76</v>
      </c>
      <c r="M430" s="89">
        <f>SUBTOTAL(9,M426:M429)</f>
        <v>1033</v>
      </c>
      <c r="N430" s="89">
        <f>SUBTOTAL(9,N426:N429)</f>
        <v>1241</v>
      </c>
      <c r="O430" s="90">
        <f>SUBTOTAL(9,O426:O429)</f>
        <v>0</v>
      </c>
      <c r="P430" s="57"/>
      <c r="Q430" s="57"/>
      <c r="R430" s="57"/>
      <c r="S430" s="57"/>
      <c r="T430" s="57"/>
      <c r="U430" s="57"/>
      <c r="V430" s="57"/>
      <c r="W430" s="57"/>
      <c r="X430" s="57"/>
    </row>
    <row r="431" spans="1:24" outlineLevel="2">
      <c r="A431" s="66" t="s">
        <v>238</v>
      </c>
      <c r="B431" s="67" t="s">
        <v>17</v>
      </c>
      <c r="C431" s="67">
        <v>47268</v>
      </c>
      <c r="D431" s="67" t="s">
        <v>96</v>
      </c>
      <c r="E431" s="67" t="s">
        <v>97</v>
      </c>
      <c r="F431" s="68">
        <v>4705268106</v>
      </c>
      <c r="G431" s="67" t="s">
        <v>780</v>
      </c>
      <c r="H431" s="67" t="s">
        <v>781</v>
      </c>
      <c r="I431" s="67" t="s">
        <v>782</v>
      </c>
      <c r="J431" s="67" t="s">
        <v>783</v>
      </c>
      <c r="K431" s="67" t="s">
        <v>24</v>
      </c>
      <c r="L431" s="69">
        <v>7</v>
      </c>
      <c r="M431" s="69">
        <v>91</v>
      </c>
      <c r="N431" s="69">
        <v>182</v>
      </c>
      <c r="O431" s="70"/>
      <c r="P431" s="57"/>
      <c r="Q431" s="57"/>
      <c r="R431" s="57"/>
      <c r="S431" s="57"/>
      <c r="T431" s="57"/>
      <c r="U431" s="57"/>
      <c r="V431" s="57"/>
      <c r="W431" s="57"/>
      <c r="X431" s="57"/>
    </row>
    <row r="432" spans="1:24" outlineLevel="2">
      <c r="A432" s="66" t="s">
        <v>238</v>
      </c>
      <c r="B432" s="67" t="s">
        <v>17</v>
      </c>
      <c r="C432" s="67">
        <v>47268</v>
      </c>
      <c r="D432" s="67" t="s">
        <v>96</v>
      </c>
      <c r="E432" s="67" t="s">
        <v>97</v>
      </c>
      <c r="F432" s="68">
        <v>4705268106</v>
      </c>
      <c r="G432" s="67" t="s">
        <v>780</v>
      </c>
      <c r="H432" s="67" t="s">
        <v>781</v>
      </c>
      <c r="I432" s="67" t="s">
        <v>782</v>
      </c>
      <c r="J432" s="67" t="s">
        <v>783</v>
      </c>
      <c r="K432" s="67" t="s">
        <v>49</v>
      </c>
      <c r="L432" s="69">
        <v>12</v>
      </c>
      <c r="M432" s="69">
        <v>144</v>
      </c>
      <c r="N432" s="69">
        <v>144</v>
      </c>
      <c r="O432" s="70"/>
      <c r="P432" s="57"/>
      <c r="Q432" s="57"/>
      <c r="R432" s="57"/>
      <c r="S432" s="57"/>
      <c r="T432" s="57"/>
      <c r="U432" s="57"/>
      <c r="V432" s="57"/>
      <c r="W432" s="57"/>
      <c r="X432" s="57"/>
    </row>
    <row r="433" spans="1:24" outlineLevel="1">
      <c r="A433" s="86"/>
      <c r="B433" s="87"/>
      <c r="C433" s="87"/>
      <c r="D433" s="87"/>
      <c r="E433" s="87"/>
      <c r="F433" s="88">
        <v>4705268106</v>
      </c>
      <c r="G433" s="87"/>
      <c r="H433" s="87"/>
      <c r="I433" s="87"/>
      <c r="J433" s="87"/>
      <c r="K433" s="87"/>
      <c r="L433" s="89">
        <f>SUBTOTAL(9,L431:L432)</f>
        <v>19</v>
      </c>
      <c r="M433" s="89">
        <f>SUBTOTAL(9,M431:M432)</f>
        <v>235</v>
      </c>
      <c r="N433" s="89">
        <f>SUBTOTAL(9,N431:N432)</f>
        <v>326</v>
      </c>
      <c r="O433" s="90">
        <f>SUBTOTAL(9,O431:O432)</f>
        <v>0</v>
      </c>
      <c r="P433" s="57"/>
      <c r="Q433" s="57"/>
      <c r="R433" s="57"/>
      <c r="S433" s="57"/>
      <c r="T433" s="57"/>
      <c r="U433" s="57"/>
      <c r="V433" s="57"/>
      <c r="W433" s="57"/>
      <c r="X433" s="57"/>
    </row>
    <row r="434" spans="1:24" outlineLevel="2">
      <c r="A434" s="66" t="s">
        <v>238</v>
      </c>
      <c r="B434" s="67" t="s">
        <v>17</v>
      </c>
      <c r="C434" s="67">
        <v>47268</v>
      </c>
      <c r="D434" s="67" t="s">
        <v>96</v>
      </c>
      <c r="E434" s="67" t="s">
        <v>97</v>
      </c>
      <c r="F434" s="68">
        <v>4705268108</v>
      </c>
      <c r="G434" s="67" t="s">
        <v>784</v>
      </c>
      <c r="H434" s="67" t="s">
        <v>785</v>
      </c>
      <c r="I434" s="67" t="s">
        <v>786</v>
      </c>
      <c r="J434" s="67" t="s">
        <v>787</v>
      </c>
      <c r="K434" s="67" t="s">
        <v>24</v>
      </c>
      <c r="L434" s="69">
        <v>6</v>
      </c>
      <c r="M434" s="69">
        <v>78</v>
      </c>
      <c r="N434" s="69">
        <v>156</v>
      </c>
      <c r="O434" s="70"/>
      <c r="P434" s="57"/>
      <c r="Q434" s="57"/>
      <c r="R434" s="57"/>
      <c r="S434" s="57"/>
      <c r="T434" s="57"/>
      <c r="U434" s="57"/>
      <c r="V434" s="57"/>
      <c r="W434" s="57"/>
      <c r="X434" s="57"/>
    </row>
    <row r="435" spans="1:24" outlineLevel="2">
      <c r="A435" s="66" t="s">
        <v>238</v>
      </c>
      <c r="B435" s="67" t="s">
        <v>17</v>
      </c>
      <c r="C435" s="67">
        <v>47268</v>
      </c>
      <c r="D435" s="67" t="s">
        <v>96</v>
      </c>
      <c r="E435" s="67" t="s">
        <v>97</v>
      </c>
      <c r="F435" s="68">
        <v>4705268108</v>
      </c>
      <c r="G435" s="67" t="s">
        <v>784</v>
      </c>
      <c r="H435" s="67" t="s">
        <v>785</v>
      </c>
      <c r="I435" s="67" t="s">
        <v>786</v>
      </c>
      <c r="J435" s="67" t="s">
        <v>787</v>
      </c>
      <c r="K435" s="67" t="s">
        <v>49</v>
      </c>
      <c r="L435" s="69">
        <v>4</v>
      </c>
      <c r="M435" s="69">
        <v>48</v>
      </c>
      <c r="N435" s="69">
        <v>48</v>
      </c>
      <c r="O435" s="70"/>
      <c r="P435" s="57"/>
      <c r="Q435" s="57"/>
      <c r="R435" s="57"/>
      <c r="S435" s="57"/>
      <c r="T435" s="57"/>
      <c r="U435" s="57"/>
      <c r="V435" s="57"/>
      <c r="W435" s="57"/>
      <c r="X435" s="57"/>
    </row>
    <row r="436" spans="1:24" outlineLevel="1">
      <c r="A436" s="86"/>
      <c r="B436" s="87"/>
      <c r="C436" s="87"/>
      <c r="D436" s="87"/>
      <c r="E436" s="87"/>
      <c r="F436" s="88">
        <v>4705268108</v>
      </c>
      <c r="G436" s="87"/>
      <c r="H436" s="87"/>
      <c r="I436" s="87"/>
      <c r="J436" s="87"/>
      <c r="K436" s="87"/>
      <c r="L436" s="89">
        <f>SUBTOTAL(9,L434:L435)</f>
        <v>10</v>
      </c>
      <c r="M436" s="89">
        <f>SUBTOTAL(9,M434:M435)</f>
        <v>126</v>
      </c>
      <c r="N436" s="89">
        <f>SUBTOTAL(9,N434:N435)</f>
        <v>204</v>
      </c>
      <c r="O436" s="90">
        <f>SUBTOTAL(9,O434:O435)</f>
        <v>0</v>
      </c>
      <c r="P436" s="57"/>
      <c r="Q436" s="57"/>
      <c r="R436" s="57"/>
      <c r="S436" s="57"/>
      <c r="T436" s="57"/>
      <c r="U436" s="57"/>
      <c r="V436" s="57"/>
      <c r="W436" s="57"/>
      <c r="X436" s="57"/>
    </row>
    <row r="437" spans="1:24" outlineLevel="2">
      <c r="A437" s="66" t="s">
        <v>238</v>
      </c>
      <c r="B437" s="67" t="s">
        <v>17</v>
      </c>
      <c r="C437" s="67">
        <v>47268</v>
      </c>
      <c r="D437" s="67" t="s">
        <v>96</v>
      </c>
      <c r="E437" s="67" t="s">
        <v>97</v>
      </c>
      <c r="F437" s="68">
        <v>4705268110</v>
      </c>
      <c r="G437" s="67" t="s">
        <v>788</v>
      </c>
      <c r="H437" s="67" t="s">
        <v>789</v>
      </c>
      <c r="I437" s="67" t="s">
        <v>790</v>
      </c>
      <c r="J437" s="67" t="s">
        <v>791</v>
      </c>
      <c r="K437" s="67" t="s">
        <v>24</v>
      </c>
      <c r="L437" s="69">
        <v>5</v>
      </c>
      <c r="M437" s="69">
        <v>65</v>
      </c>
      <c r="N437" s="69">
        <v>130</v>
      </c>
      <c r="O437" s="70"/>
      <c r="P437" s="57"/>
      <c r="Q437" s="57"/>
      <c r="R437" s="57"/>
      <c r="S437" s="57"/>
      <c r="T437" s="57"/>
      <c r="U437" s="57"/>
      <c r="V437" s="57"/>
      <c r="W437" s="57"/>
      <c r="X437" s="57"/>
    </row>
    <row r="438" spans="1:24" outlineLevel="2">
      <c r="A438" s="66" t="s">
        <v>238</v>
      </c>
      <c r="B438" s="67" t="s">
        <v>17</v>
      </c>
      <c r="C438" s="67">
        <v>47268</v>
      </c>
      <c r="D438" s="67" t="s">
        <v>96</v>
      </c>
      <c r="E438" s="67" t="s">
        <v>97</v>
      </c>
      <c r="F438" s="68">
        <v>4705268110</v>
      </c>
      <c r="G438" s="67" t="s">
        <v>788</v>
      </c>
      <c r="H438" s="67" t="s">
        <v>789</v>
      </c>
      <c r="I438" s="67" t="s">
        <v>790</v>
      </c>
      <c r="J438" s="67" t="s">
        <v>791</v>
      </c>
      <c r="K438" s="67" t="s">
        <v>49</v>
      </c>
      <c r="L438" s="69">
        <v>9</v>
      </c>
      <c r="M438" s="69">
        <v>108</v>
      </c>
      <c r="N438" s="69">
        <v>108</v>
      </c>
      <c r="O438" s="70"/>
      <c r="P438" s="57"/>
      <c r="Q438" s="57"/>
      <c r="R438" s="57"/>
      <c r="S438" s="57"/>
      <c r="T438" s="57"/>
      <c r="U438" s="57"/>
      <c r="V438" s="57"/>
      <c r="W438" s="57"/>
      <c r="X438" s="57"/>
    </row>
    <row r="439" spans="1:24" outlineLevel="2">
      <c r="A439" s="66" t="s">
        <v>238</v>
      </c>
      <c r="B439" s="67" t="s">
        <v>17</v>
      </c>
      <c r="C439" s="67">
        <v>47268</v>
      </c>
      <c r="D439" s="67" t="s">
        <v>96</v>
      </c>
      <c r="E439" s="67" t="s">
        <v>97</v>
      </c>
      <c r="F439" s="68">
        <v>4705268110</v>
      </c>
      <c r="G439" s="67" t="s">
        <v>788</v>
      </c>
      <c r="H439" s="67" t="s">
        <v>789</v>
      </c>
      <c r="I439" s="67" t="s">
        <v>790</v>
      </c>
      <c r="J439" s="67" t="s">
        <v>791</v>
      </c>
      <c r="K439" s="67" t="s">
        <v>122</v>
      </c>
      <c r="L439" s="69">
        <v>1</v>
      </c>
      <c r="M439" s="69">
        <v>13</v>
      </c>
      <c r="N439" s="69">
        <v>26</v>
      </c>
      <c r="O439" s="70"/>
      <c r="P439" s="57"/>
      <c r="Q439" s="57"/>
      <c r="R439" s="57"/>
      <c r="S439" s="57"/>
      <c r="T439" s="57"/>
      <c r="U439" s="57"/>
      <c r="V439" s="57"/>
      <c r="W439" s="57"/>
      <c r="X439" s="57"/>
    </row>
    <row r="440" spans="1:24" outlineLevel="2">
      <c r="A440" s="66" t="s">
        <v>238</v>
      </c>
      <c r="B440" s="67" t="s">
        <v>17</v>
      </c>
      <c r="C440" s="67">
        <v>47268</v>
      </c>
      <c r="D440" s="67" t="s">
        <v>96</v>
      </c>
      <c r="E440" s="67" t="s">
        <v>97</v>
      </c>
      <c r="F440" s="68">
        <v>4705268110</v>
      </c>
      <c r="G440" s="67" t="s">
        <v>788</v>
      </c>
      <c r="H440" s="67" t="s">
        <v>789</v>
      </c>
      <c r="I440" s="67" t="s">
        <v>790</v>
      </c>
      <c r="J440" s="67" t="s">
        <v>791</v>
      </c>
      <c r="K440" s="67" t="s">
        <v>123</v>
      </c>
      <c r="L440" s="69">
        <v>1</v>
      </c>
      <c r="M440" s="69">
        <v>12</v>
      </c>
      <c r="N440" s="69">
        <v>12</v>
      </c>
      <c r="O440" s="70"/>
      <c r="P440" s="57"/>
      <c r="Q440" s="57"/>
      <c r="R440" s="57"/>
      <c r="S440" s="57"/>
      <c r="T440" s="57"/>
      <c r="U440" s="57"/>
      <c r="V440" s="57"/>
      <c r="W440" s="57"/>
      <c r="X440" s="57"/>
    </row>
    <row r="441" spans="1:24" outlineLevel="1">
      <c r="A441" s="86"/>
      <c r="B441" s="87"/>
      <c r="C441" s="87"/>
      <c r="D441" s="87"/>
      <c r="E441" s="87"/>
      <c r="F441" s="88">
        <v>4705268110</v>
      </c>
      <c r="G441" s="87"/>
      <c r="H441" s="87"/>
      <c r="I441" s="87"/>
      <c r="J441" s="87"/>
      <c r="K441" s="87"/>
      <c r="L441" s="89">
        <f>SUBTOTAL(9,L437:L440)</f>
        <v>16</v>
      </c>
      <c r="M441" s="89">
        <f>SUBTOTAL(9,M437:M440)</f>
        <v>198</v>
      </c>
      <c r="N441" s="89">
        <f>SUBTOTAL(9,N437:N440)</f>
        <v>276</v>
      </c>
      <c r="O441" s="90">
        <f>SUBTOTAL(9,O437:O440)</f>
        <v>0</v>
      </c>
      <c r="P441" s="57"/>
      <c r="Q441" s="57"/>
      <c r="R441" s="57"/>
      <c r="S441" s="57"/>
      <c r="T441" s="57"/>
      <c r="U441" s="57"/>
      <c r="V441" s="57"/>
      <c r="W441" s="57"/>
      <c r="X441" s="57"/>
    </row>
    <row r="442" spans="1:24" outlineLevel="2">
      <c r="A442" s="66" t="s">
        <v>238</v>
      </c>
      <c r="B442" s="67" t="s">
        <v>17</v>
      </c>
      <c r="C442" s="67">
        <v>47288</v>
      </c>
      <c r="D442" s="67" t="s">
        <v>102</v>
      </c>
      <c r="E442" s="67" t="s">
        <v>97</v>
      </c>
      <c r="F442" s="68">
        <v>4705288113</v>
      </c>
      <c r="G442" s="67" t="s">
        <v>792</v>
      </c>
      <c r="H442" s="67" t="s">
        <v>793</v>
      </c>
      <c r="I442" s="67" t="s">
        <v>794</v>
      </c>
      <c r="J442" s="67" t="s">
        <v>795</v>
      </c>
      <c r="K442" s="67" t="s">
        <v>24</v>
      </c>
      <c r="L442" s="69">
        <v>6</v>
      </c>
      <c r="M442" s="69">
        <v>78</v>
      </c>
      <c r="N442" s="69">
        <v>156</v>
      </c>
      <c r="O442" s="70"/>
      <c r="P442" s="57"/>
      <c r="Q442" s="57"/>
      <c r="R442" s="57"/>
      <c r="S442" s="57"/>
      <c r="T442" s="57"/>
      <c r="U442" s="57"/>
      <c r="V442" s="57"/>
      <c r="W442" s="57"/>
      <c r="X442" s="57"/>
    </row>
    <row r="443" spans="1:24" outlineLevel="2">
      <c r="A443" s="66" t="s">
        <v>238</v>
      </c>
      <c r="B443" s="67" t="s">
        <v>17</v>
      </c>
      <c r="C443" s="67">
        <v>47288</v>
      </c>
      <c r="D443" s="67" t="s">
        <v>102</v>
      </c>
      <c r="E443" s="67" t="s">
        <v>97</v>
      </c>
      <c r="F443" s="68">
        <v>4705288113</v>
      </c>
      <c r="G443" s="67" t="s">
        <v>792</v>
      </c>
      <c r="H443" s="67" t="s">
        <v>793</v>
      </c>
      <c r="I443" s="67" t="s">
        <v>794</v>
      </c>
      <c r="J443" s="67" t="s">
        <v>795</v>
      </c>
      <c r="K443" s="67" t="s">
        <v>49</v>
      </c>
      <c r="L443" s="69">
        <v>10</v>
      </c>
      <c r="M443" s="69">
        <v>120</v>
      </c>
      <c r="N443" s="69">
        <v>120</v>
      </c>
      <c r="O443" s="70"/>
      <c r="P443" s="57"/>
      <c r="Q443" s="57"/>
      <c r="R443" s="57"/>
      <c r="S443" s="57"/>
      <c r="T443" s="57"/>
      <c r="U443" s="57"/>
      <c r="V443" s="57"/>
      <c r="W443" s="57"/>
      <c r="X443" s="57"/>
    </row>
    <row r="444" spans="1:24" outlineLevel="2">
      <c r="A444" s="66" t="s">
        <v>238</v>
      </c>
      <c r="B444" s="67" t="s">
        <v>17</v>
      </c>
      <c r="C444" s="67">
        <v>47288</v>
      </c>
      <c r="D444" s="67" t="s">
        <v>102</v>
      </c>
      <c r="E444" s="67" t="s">
        <v>97</v>
      </c>
      <c r="F444" s="68">
        <v>4705288113</v>
      </c>
      <c r="G444" s="67" t="s">
        <v>792</v>
      </c>
      <c r="H444" s="67" t="s">
        <v>793</v>
      </c>
      <c r="I444" s="67" t="s">
        <v>794</v>
      </c>
      <c r="J444" s="67" t="s">
        <v>795</v>
      </c>
      <c r="K444" s="67" t="s">
        <v>123</v>
      </c>
      <c r="L444" s="69">
        <v>1</v>
      </c>
      <c r="M444" s="69">
        <v>12</v>
      </c>
      <c r="N444" s="69">
        <v>12</v>
      </c>
      <c r="O444" s="70"/>
      <c r="P444" s="57"/>
      <c r="Q444" s="57"/>
      <c r="R444" s="57"/>
      <c r="S444" s="57"/>
      <c r="T444" s="57"/>
      <c r="U444" s="57"/>
      <c r="V444" s="57"/>
      <c r="W444" s="57"/>
      <c r="X444" s="57"/>
    </row>
    <row r="445" spans="1:24" outlineLevel="1">
      <c r="A445" s="86"/>
      <c r="B445" s="87"/>
      <c r="C445" s="87"/>
      <c r="D445" s="87"/>
      <c r="E445" s="87"/>
      <c r="F445" s="88">
        <v>4705288113</v>
      </c>
      <c r="G445" s="87"/>
      <c r="H445" s="87"/>
      <c r="I445" s="87"/>
      <c r="J445" s="87"/>
      <c r="K445" s="87"/>
      <c r="L445" s="89">
        <f>SUBTOTAL(9,L442:L444)</f>
        <v>17</v>
      </c>
      <c r="M445" s="89">
        <f>SUBTOTAL(9,M442:M444)</f>
        <v>210</v>
      </c>
      <c r="N445" s="89">
        <f>SUBTOTAL(9,N442:N444)</f>
        <v>288</v>
      </c>
      <c r="O445" s="90">
        <f>SUBTOTAL(9,O442:O444)</f>
        <v>0</v>
      </c>
      <c r="P445" s="57"/>
      <c r="Q445" s="57"/>
      <c r="R445" s="57"/>
      <c r="S445" s="57"/>
      <c r="T445" s="57"/>
      <c r="U445" s="57"/>
      <c r="V445" s="57"/>
      <c r="W445" s="57"/>
      <c r="X445" s="57"/>
    </row>
    <row r="446" spans="1:24" outlineLevel="2">
      <c r="A446" s="66" t="s">
        <v>238</v>
      </c>
      <c r="B446" s="67" t="s">
        <v>17</v>
      </c>
      <c r="C446" s="67">
        <v>47288</v>
      </c>
      <c r="D446" s="67" t="s">
        <v>102</v>
      </c>
      <c r="E446" s="67" t="s">
        <v>97</v>
      </c>
      <c r="F446" s="68">
        <v>4705288114</v>
      </c>
      <c r="G446" s="67" t="s">
        <v>796</v>
      </c>
      <c r="H446" s="67" t="s">
        <v>797</v>
      </c>
      <c r="I446" s="67" t="s">
        <v>798</v>
      </c>
      <c r="J446" s="67" t="s">
        <v>799</v>
      </c>
      <c r="K446" s="67" t="s">
        <v>24</v>
      </c>
      <c r="L446" s="69">
        <v>5</v>
      </c>
      <c r="M446" s="69">
        <v>65</v>
      </c>
      <c r="N446" s="69">
        <v>130</v>
      </c>
      <c r="O446" s="70"/>
      <c r="P446" s="57"/>
      <c r="Q446" s="57"/>
      <c r="R446" s="57"/>
      <c r="S446" s="57"/>
      <c r="T446" s="57"/>
      <c r="U446" s="57"/>
      <c r="V446" s="57"/>
      <c r="W446" s="57"/>
      <c r="X446" s="57"/>
    </row>
    <row r="447" spans="1:24" outlineLevel="2">
      <c r="A447" s="66" t="s">
        <v>238</v>
      </c>
      <c r="B447" s="67" t="s">
        <v>17</v>
      </c>
      <c r="C447" s="67">
        <v>47288</v>
      </c>
      <c r="D447" s="67" t="s">
        <v>102</v>
      </c>
      <c r="E447" s="67" t="s">
        <v>97</v>
      </c>
      <c r="F447" s="68">
        <v>4705288114</v>
      </c>
      <c r="G447" s="67" t="s">
        <v>796</v>
      </c>
      <c r="H447" s="67" t="s">
        <v>797</v>
      </c>
      <c r="I447" s="67" t="s">
        <v>798</v>
      </c>
      <c r="J447" s="67" t="s">
        <v>799</v>
      </c>
      <c r="K447" s="67" t="s">
        <v>49</v>
      </c>
      <c r="L447" s="69">
        <v>3</v>
      </c>
      <c r="M447" s="69">
        <v>36</v>
      </c>
      <c r="N447" s="69">
        <v>36</v>
      </c>
      <c r="O447" s="70"/>
      <c r="P447" s="57"/>
      <c r="Q447" s="57"/>
      <c r="R447" s="57"/>
      <c r="S447" s="57"/>
      <c r="T447" s="57"/>
      <c r="U447" s="57"/>
      <c r="V447" s="57"/>
      <c r="W447" s="57"/>
      <c r="X447" s="57"/>
    </row>
    <row r="448" spans="1:24" outlineLevel="2">
      <c r="A448" s="66" t="s">
        <v>238</v>
      </c>
      <c r="B448" s="67" t="s">
        <v>17</v>
      </c>
      <c r="C448" s="67">
        <v>47288</v>
      </c>
      <c r="D448" s="67" t="s">
        <v>102</v>
      </c>
      <c r="E448" s="67" t="s">
        <v>97</v>
      </c>
      <c r="F448" s="68">
        <v>4705288114</v>
      </c>
      <c r="G448" s="67" t="s">
        <v>796</v>
      </c>
      <c r="H448" s="67" t="s">
        <v>797</v>
      </c>
      <c r="I448" s="67" t="s">
        <v>798</v>
      </c>
      <c r="J448" s="67" t="s">
        <v>799</v>
      </c>
      <c r="K448" s="67" t="s">
        <v>123</v>
      </c>
      <c r="L448" s="69">
        <v>1</v>
      </c>
      <c r="M448" s="69">
        <v>12</v>
      </c>
      <c r="N448" s="69">
        <v>12</v>
      </c>
      <c r="O448" s="70"/>
      <c r="P448" s="57"/>
      <c r="Q448" s="57"/>
      <c r="R448" s="57"/>
      <c r="S448" s="57"/>
      <c r="T448" s="57"/>
      <c r="U448" s="57"/>
      <c r="V448" s="57"/>
      <c r="W448" s="57"/>
      <c r="X448" s="57"/>
    </row>
    <row r="449" spans="1:24" outlineLevel="1">
      <c r="A449" s="86"/>
      <c r="B449" s="87"/>
      <c r="C449" s="87"/>
      <c r="D449" s="87"/>
      <c r="E449" s="87"/>
      <c r="F449" s="88">
        <v>4705288114</v>
      </c>
      <c r="G449" s="87"/>
      <c r="H449" s="87"/>
      <c r="I449" s="87"/>
      <c r="J449" s="87"/>
      <c r="K449" s="87"/>
      <c r="L449" s="89">
        <f>SUBTOTAL(9,L446:L448)</f>
        <v>9</v>
      </c>
      <c r="M449" s="89">
        <f>SUBTOTAL(9,M446:M448)</f>
        <v>113</v>
      </c>
      <c r="N449" s="89">
        <f>SUBTOTAL(9,N446:N448)</f>
        <v>178</v>
      </c>
      <c r="O449" s="90">
        <f>SUBTOTAL(9,O446:O448)</f>
        <v>0</v>
      </c>
      <c r="P449" s="57"/>
      <c r="Q449" s="57"/>
      <c r="R449" s="57"/>
      <c r="S449" s="57"/>
      <c r="T449" s="57"/>
      <c r="U449" s="57"/>
      <c r="V449" s="57"/>
      <c r="W449" s="57"/>
      <c r="X449" s="57"/>
    </row>
    <row r="450" spans="1:24" outlineLevel="2">
      <c r="A450" s="66" t="s">
        <v>238</v>
      </c>
      <c r="B450" s="67" t="s">
        <v>17</v>
      </c>
      <c r="C450" s="67">
        <v>47288</v>
      </c>
      <c r="D450" s="67" t="s">
        <v>102</v>
      </c>
      <c r="E450" s="67" t="s">
        <v>97</v>
      </c>
      <c r="F450" s="68">
        <v>4705288115</v>
      </c>
      <c r="G450" s="67" t="s">
        <v>800</v>
      </c>
      <c r="H450" s="67" t="s">
        <v>801</v>
      </c>
      <c r="I450" s="67" t="s">
        <v>802</v>
      </c>
      <c r="J450" s="67" t="s">
        <v>803</v>
      </c>
      <c r="K450" s="67" t="s">
        <v>24</v>
      </c>
      <c r="L450" s="69">
        <v>3</v>
      </c>
      <c r="M450" s="69">
        <v>39</v>
      </c>
      <c r="N450" s="69">
        <v>78</v>
      </c>
      <c r="O450" s="70"/>
      <c r="P450" s="57"/>
      <c r="Q450" s="57"/>
      <c r="R450" s="57"/>
      <c r="S450" s="57"/>
      <c r="T450" s="57"/>
      <c r="U450" s="57"/>
      <c r="V450" s="57"/>
      <c r="W450" s="57"/>
      <c r="X450" s="57"/>
    </row>
    <row r="451" spans="1:24" outlineLevel="2">
      <c r="A451" s="66" t="s">
        <v>238</v>
      </c>
      <c r="B451" s="67" t="s">
        <v>17</v>
      </c>
      <c r="C451" s="67">
        <v>47288</v>
      </c>
      <c r="D451" s="67" t="s">
        <v>102</v>
      </c>
      <c r="E451" s="67" t="s">
        <v>97</v>
      </c>
      <c r="F451" s="68">
        <v>4705288115</v>
      </c>
      <c r="G451" s="67" t="s">
        <v>800</v>
      </c>
      <c r="H451" s="67" t="s">
        <v>801</v>
      </c>
      <c r="I451" s="67" t="s">
        <v>802</v>
      </c>
      <c r="J451" s="67" t="s">
        <v>803</v>
      </c>
      <c r="K451" s="67" t="s">
        <v>49</v>
      </c>
      <c r="L451" s="69">
        <v>8</v>
      </c>
      <c r="M451" s="69">
        <v>96</v>
      </c>
      <c r="N451" s="69">
        <v>96</v>
      </c>
      <c r="O451" s="70"/>
      <c r="P451" s="57"/>
      <c r="Q451" s="57"/>
      <c r="R451" s="57"/>
      <c r="S451" s="57"/>
      <c r="T451" s="57"/>
      <c r="U451" s="57"/>
      <c r="V451" s="57"/>
      <c r="W451" s="57"/>
      <c r="X451" s="57"/>
    </row>
    <row r="452" spans="1:24" outlineLevel="2">
      <c r="A452" s="66" t="s">
        <v>238</v>
      </c>
      <c r="B452" s="67" t="s">
        <v>17</v>
      </c>
      <c r="C452" s="67">
        <v>47288</v>
      </c>
      <c r="D452" s="67" t="s">
        <v>102</v>
      </c>
      <c r="E452" s="67" t="s">
        <v>97</v>
      </c>
      <c r="F452" s="68">
        <v>4705288115</v>
      </c>
      <c r="G452" s="67" t="s">
        <v>800</v>
      </c>
      <c r="H452" s="67" t="s">
        <v>801</v>
      </c>
      <c r="I452" s="67" t="s">
        <v>802</v>
      </c>
      <c r="J452" s="67" t="s">
        <v>803</v>
      </c>
      <c r="K452" s="67" t="s">
        <v>122</v>
      </c>
      <c r="L452" s="69">
        <v>6</v>
      </c>
      <c r="M452" s="69">
        <v>78</v>
      </c>
      <c r="N452" s="69">
        <v>156</v>
      </c>
      <c r="O452" s="70"/>
      <c r="P452" s="57"/>
      <c r="Q452" s="57"/>
      <c r="R452" s="57"/>
      <c r="S452" s="57"/>
      <c r="T452" s="57"/>
      <c r="U452" s="57"/>
      <c r="V452" s="57"/>
      <c r="W452" s="57"/>
      <c r="X452" s="57"/>
    </row>
    <row r="453" spans="1:24" outlineLevel="2">
      <c r="A453" s="66" t="s">
        <v>238</v>
      </c>
      <c r="B453" s="67" t="s">
        <v>17</v>
      </c>
      <c r="C453" s="67">
        <v>47288</v>
      </c>
      <c r="D453" s="67" t="s">
        <v>102</v>
      </c>
      <c r="E453" s="67" t="s">
        <v>97</v>
      </c>
      <c r="F453" s="68">
        <v>4705288115</v>
      </c>
      <c r="G453" s="67" t="s">
        <v>800</v>
      </c>
      <c r="H453" s="67" t="s">
        <v>801</v>
      </c>
      <c r="I453" s="67" t="s">
        <v>802</v>
      </c>
      <c r="J453" s="67" t="s">
        <v>803</v>
      </c>
      <c r="K453" s="67" t="s">
        <v>123</v>
      </c>
      <c r="L453" s="69">
        <v>5</v>
      </c>
      <c r="M453" s="69">
        <v>60</v>
      </c>
      <c r="N453" s="69">
        <v>60</v>
      </c>
      <c r="O453" s="70"/>
      <c r="P453" s="57"/>
      <c r="Q453" s="57"/>
      <c r="R453" s="57"/>
      <c r="S453" s="57"/>
      <c r="T453" s="57"/>
      <c r="U453" s="57"/>
      <c r="V453" s="57"/>
      <c r="W453" s="57"/>
      <c r="X453" s="57"/>
    </row>
    <row r="454" spans="1:24" outlineLevel="1">
      <c r="A454" s="86"/>
      <c r="B454" s="87"/>
      <c r="C454" s="87"/>
      <c r="D454" s="87"/>
      <c r="E454" s="87"/>
      <c r="F454" s="88">
        <v>4705288115</v>
      </c>
      <c r="G454" s="87"/>
      <c r="H454" s="87"/>
      <c r="I454" s="87"/>
      <c r="J454" s="87"/>
      <c r="K454" s="87"/>
      <c r="L454" s="89">
        <f>SUBTOTAL(9,L450:L453)</f>
        <v>22</v>
      </c>
      <c r="M454" s="89">
        <f>SUBTOTAL(9,M450:M453)</f>
        <v>273</v>
      </c>
      <c r="N454" s="89">
        <f>SUBTOTAL(9,N450:N453)</f>
        <v>390</v>
      </c>
      <c r="O454" s="90">
        <f>SUBTOTAL(9,O450:O453)</f>
        <v>0</v>
      </c>
      <c r="P454" s="57"/>
      <c r="Q454" s="57"/>
      <c r="R454" s="57"/>
      <c r="S454" s="57"/>
      <c r="T454" s="57"/>
      <c r="U454" s="57"/>
      <c r="V454" s="57"/>
      <c r="W454" s="57"/>
      <c r="X454" s="57"/>
    </row>
    <row r="455" spans="1:24" outlineLevel="2">
      <c r="A455" s="66" t="s">
        <v>238</v>
      </c>
      <c r="B455" s="67" t="s">
        <v>17</v>
      </c>
      <c r="C455" s="67">
        <v>47288</v>
      </c>
      <c r="D455" s="67" t="s">
        <v>102</v>
      </c>
      <c r="E455" s="67" t="s">
        <v>97</v>
      </c>
      <c r="F455" s="68">
        <v>4705288116</v>
      </c>
      <c r="G455" s="67" t="s">
        <v>804</v>
      </c>
      <c r="H455" s="67" t="s">
        <v>805</v>
      </c>
      <c r="I455" s="67" t="s">
        <v>806</v>
      </c>
      <c r="J455" s="67" t="s">
        <v>807</v>
      </c>
      <c r="K455" s="67" t="s">
        <v>24</v>
      </c>
      <c r="L455" s="69">
        <v>6</v>
      </c>
      <c r="M455" s="69">
        <v>78</v>
      </c>
      <c r="N455" s="69">
        <v>156</v>
      </c>
      <c r="O455" s="70"/>
      <c r="P455" s="57"/>
      <c r="Q455" s="57"/>
      <c r="R455" s="57"/>
      <c r="S455" s="57"/>
      <c r="T455" s="57"/>
      <c r="U455" s="57"/>
      <c r="V455" s="57"/>
      <c r="W455" s="57"/>
      <c r="X455" s="57"/>
    </row>
    <row r="456" spans="1:24" outlineLevel="2">
      <c r="A456" s="66" t="s">
        <v>238</v>
      </c>
      <c r="B456" s="67" t="s">
        <v>17</v>
      </c>
      <c r="C456" s="67">
        <v>47288</v>
      </c>
      <c r="D456" s="67" t="s">
        <v>102</v>
      </c>
      <c r="E456" s="67" t="s">
        <v>97</v>
      </c>
      <c r="F456" s="68">
        <v>4705288116</v>
      </c>
      <c r="G456" s="67" t="s">
        <v>804</v>
      </c>
      <c r="H456" s="67" t="s">
        <v>805</v>
      </c>
      <c r="I456" s="67" t="s">
        <v>806</v>
      </c>
      <c r="J456" s="67" t="s">
        <v>807</v>
      </c>
      <c r="K456" s="67" t="s">
        <v>49</v>
      </c>
      <c r="L456" s="69">
        <v>9</v>
      </c>
      <c r="M456" s="69">
        <v>108</v>
      </c>
      <c r="N456" s="69">
        <v>108</v>
      </c>
      <c r="O456" s="70"/>
      <c r="P456" s="57"/>
      <c r="Q456" s="57"/>
      <c r="R456" s="57"/>
      <c r="S456" s="57"/>
      <c r="T456" s="57"/>
      <c r="U456" s="57"/>
      <c r="V456" s="57"/>
      <c r="W456" s="57"/>
      <c r="X456" s="57"/>
    </row>
    <row r="457" spans="1:24" outlineLevel="2">
      <c r="A457" s="66" t="s">
        <v>238</v>
      </c>
      <c r="B457" s="67" t="s">
        <v>17</v>
      </c>
      <c r="C457" s="67">
        <v>47288</v>
      </c>
      <c r="D457" s="67" t="s">
        <v>102</v>
      </c>
      <c r="E457" s="67" t="s">
        <v>97</v>
      </c>
      <c r="F457" s="68">
        <v>4705288116</v>
      </c>
      <c r="G457" s="67" t="s">
        <v>804</v>
      </c>
      <c r="H457" s="67" t="s">
        <v>805</v>
      </c>
      <c r="I457" s="67" t="s">
        <v>806</v>
      </c>
      <c r="J457" s="67" t="s">
        <v>807</v>
      </c>
      <c r="K457" s="67" t="s">
        <v>122</v>
      </c>
      <c r="L457" s="69">
        <v>1</v>
      </c>
      <c r="M457" s="69">
        <v>13</v>
      </c>
      <c r="N457" s="69">
        <v>26</v>
      </c>
      <c r="O457" s="70"/>
      <c r="P457" s="57"/>
      <c r="Q457" s="57"/>
      <c r="R457" s="57"/>
      <c r="S457" s="57"/>
      <c r="T457" s="57"/>
      <c r="U457" s="57"/>
      <c r="V457" s="57"/>
      <c r="W457" s="57"/>
      <c r="X457" s="57"/>
    </row>
    <row r="458" spans="1:24" outlineLevel="2">
      <c r="A458" s="66" t="s">
        <v>238</v>
      </c>
      <c r="B458" s="67" t="s">
        <v>17</v>
      </c>
      <c r="C458" s="67">
        <v>47288</v>
      </c>
      <c r="D458" s="67" t="s">
        <v>102</v>
      </c>
      <c r="E458" s="67" t="s">
        <v>97</v>
      </c>
      <c r="F458" s="68">
        <v>4705288116</v>
      </c>
      <c r="G458" s="67" t="s">
        <v>804</v>
      </c>
      <c r="H458" s="67" t="s">
        <v>805</v>
      </c>
      <c r="I458" s="67" t="s">
        <v>806</v>
      </c>
      <c r="J458" s="67" t="s">
        <v>807</v>
      </c>
      <c r="K458" s="67" t="s">
        <v>123</v>
      </c>
      <c r="L458" s="69">
        <v>3</v>
      </c>
      <c r="M458" s="69">
        <v>36</v>
      </c>
      <c r="N458" s="69">
        <v>36</v>
      </c>
      <c r="O458" s="70"/>
      <c r="P458" s="57"/>
      <c r="Q458" s="57"/>
      <c r="R458" s="57"/>
      <c r="S458" s="57"/>
      <c r="T458" s="57"/>
      <c r="U458" s="57"/>
      <c r="V458" s="57"/>
      <c r="W458" s="57"/>
      <c r="X458" s="57"/>
    </row>
    <row r="459" spans="1:24" outlineLevel="1">
      <c r="A459" s="86"/>
      <c r="B459" s="87"/>
      <c r="C459" s="87"/>
      <c r="D459" s="87"/>
      <c r="E459" s="87"/>
      <c r="F459" s="88">
        <v>4705288116</v>
      </c>
      <c r="G459" s="87"/>
      <c r="H459" s="87"/>
      <c r="I459" s="87"/>
      <c r="J459" s="87"/>
      <c r="K459" s="87"/>
      <c r="L459" s="89">
        <f>SUBTOTAL(9,L455:L458)</f>
        <v>19</v>
      </c>
      <c r="M459" s="89">
        <f>SUBTOTAL(9,M455:M458)</f>
        <v>235</v>
      </c>
      <c r="N459" s="89">
        <f>SUBTOTAL(9,N455:N458)</f>
        <v>326</v>
      </c>
      <c r="O459" s="90">
        <f>SUBTOTAL(9,O455:O458)</f>
        <v>0</v>
      </c>
      <c r="P459" s="57"/>
      <c r="Q459" s="57"/>
      <c r="R459" s="57"/>
      <c r="S459" s="57"/>
      <c r="T459" s="57"/>
      <c r="U459" s="57"/>
      <c r="V459" s="57"/>
      <c r="W459" s="57"/>
      <c r="X459" s="57"/>
    </row>
    <row r="460" spans="1:24" outlineLevel="2">
      <c r="A460" s="66" t="s">
        <v>238</v>
      </c>
      <c r="B460" s="67" t="s">
        <v>17</v>
      </c>
      <c r="C460" s="67">
        <v>47288</v>
      </c>
      <c r="D460" s="67" t="s">
        <v>102</v>
      </c>
      <c r="E460" s="67" t="s">
        <v>97</v>
      </c>
      <c r="F460" s="68">
        <v>4705288117</v>
      </c>
      <c r="G460" s="67" t="s">
        <v>808</v>
      </c>
      <c r="H460" s="67" t="s">
        <v>809</v>
      </c>
      <c r="I460" s="67" t="s">
        <v>810</v>
      </c>
      <c r="J460" s="67" t="s">
        <v>803</v>
      </c>
      <c r="K460" s="67" t="s">
        <v>24</v>
      </c>
      <c r="L460" s="69">
        <v>3</v>
      </c>
      <c r="M460" s="69">
        <v>39</v>
      </c>
      <c r="N460" s="69">
        <v>78</v>
      </c>
      <c r="O460" s="70"/>
      <c r="P460" s="57"/>
      <c r="Q460" s="57"/>
      <c r="R460" s="57"/>
      <c r="S460" s="57"/>
      <c r="T460" s="57"/>
      <c r="U460" s="57"/>
      <c r="V460" s="57"/>
      <c r="W460" s="57"/>
      <c r="X460" s="57"/>
    </row>
    <row r="461" spans="1:24" outlineLevel="2">
      <c r="A461" s="66" t="s">
        <v>238</v>
      </c>
      <c r="B461" s="67" t="s">
        <v>17</v>
      </c>
      <c r="C461" s="67">
        <v>47288</v>
      </c>
      <c r="D461" s="67" t="s">
        <v>102</v>
      </c>
      <c r="E461" s="67" t="s">
        <v>97</v>
      </c>
      <c r="F461" s="68">
        <v>4705288117</v>
      </c>
      <c r="G461" s="67" t="s">
        <v>808</v>
      </c>
      <c r="H461" s="67" t="s">
        <v>809</v>
      </c>
      <c r="I461" s="67" t="s">
        <v>810</v>
      </c>
      <c r="J461" s="67" t="s">
        <v>803</v>
      </c>
      <c r="K461" s="67" t="s">
        <v>49</v>
      </c>
      <c r="L461" s="69">
        <v>10</v>
      </c>
      <c r="M461" s="69">
        <v>120</v>
      </c>
      <c r="N461" s="69">
        <v>120</v>
      </c>
      <c r="O461" s="70"/>
      <c r="P461" s="57"/>
      <c r="Q461" s="57"/>
      <c r="R461" s="57"/>
      <c r="S461" s="57"/>
      <c r="T461" s="57"/>
      <c r="U461" s="57"/>
      <c r="V461" s="57"/>
      <c r="W461" s="57"/>
      <c r="X461" s="57"/>
    </row>
    <row r="462" spans="1:24" outlineLevel="2">
      <c r="A462" s="66" t="s">
        <v>238</v>
      </c>
      <c r="B462" s="67" t="s">
        <v>17</v>
      </c>
      <c r="C462" s="67">
        <v>47288</v>
      </c>
      <c r="D462" s="67" t="s">
        <v>102</v>
      </c>
      <c r="E462" s="67" t="s">
        <v>97</v>
      </c>
      <c r="F462" s="68">
        <v>4705288117</v>
      </c>
      <c r="G462" s="67" t="s">
        <v>808</v>
      </c>
      <c r="H462" s="67" t="s">
        <v>809</v>
      </c>
      <c r="I462" s="67" t="s">
        <v>810</v>
      </c>
      <c r="J462" s="67" t="s">
        <v>803</v>
      </c>
      <c r="K462" s="67" t="s">
        <v>122</v>
      </c>
      <c r="L462" s="69">
        <v>1</v>
      </c>
      <c r="M462" s="69">
        <v>13</v>
      </c>
      <c r="N462" s="69">
        <v>26</v>
      </c>
      <c r="O462" s="70"/>
      <c r="P462" s="57"/>
      <c r="Q462" s="57"/>
      <c r="R462" s="57"/>
      <c r="S462" s="57"/>
      <c r="T462" s="57"/>
      <c r="U462" s="57"/>
      <c r="V462" s="57"/>
      <c r="W462" s="57"/>
      <c r="X462" s="57"/>
    </row>
    <row r="463" spans="1:24" outlineLevel="2">
      <c r="A463" s="66" t="s">
        <v>238</v>
      </c>
      <c r="B463" s="67" t="s">
        <v>17</v>
      </c>
      <c r="C463" s="67">
        <v>47288</v>
      </c>
      <c r="D463" s="67" t="s">
        <v>102</v>
      </c>
      <c r="E463" s="67" t="s">
        <v>97</v>
      </c>
      <c r="F463" s="68">
        <v>4705288117</v>
      </c>
      <c r="G463" s="67" t="s">
        <v>808</v>
      </c>
      <c r="H463" s="67" t="s">
        <v>809</v>
      </c>
      <c r="I463" s="67" t="s">
        <v>810</v>
      </c>
      <c r="J463" s="67" t="s">
        <v>803</v>
      </c>
      <c r="K463" s="67" t="s">
        <v>123</v>
      </c>
      <c r="L463" s="69">
        <v>3</v>
      </c>
      <c r="M463" s="69">
        <v>36</v>
      </c>
      <c r="N463" s="69">
        <v>36</v>
      </c>
      <c r="O463" s="70"/>
      <c r="P463" s="57"/>
      <c r="Q463" s="57"/>
      <c r="R463" s="57"/>
      <c r="S463" s="57"/>
      <c r="T463" s="57"/>
      <c r="U463" s="57"/>
      <c r="V463" s="57"/>
      <c r="W463" s="57"/>
      <c r="X463" s="57"/>
    </row>
    <row r="464" spans="1:24" outlineLevel="1">
      <c r="A464" s="86"/>
      <c r="B464" s="87"/>
      <c r="C464" s="87"/>
      <c r="D464" s="87"/>
      <c r="E464" s="87"/>
      <c r="F464" s="88">
        <v>4705288117</v>
      </c>
      <c r="G464" s="87"/>
      <c r="H464" s="87"/>
      <c r="I464" s="87"/>
      <c r="J464" s="87"/>
      <c r="K464" s="87"/>
      <c r="L464" s="89">
        <f>SUBTOTAL(9,L460:L463)</f>
        <v>17</v>
      </c>
      <c r="M464" s="89">
        <f>SUBTOTAL(9,M460:M463)</f>
        <v>208</v>
      </c>
      <c r="N464" s="89">
        <f>SUBTOTAL(9,N460:N463)</f>
        <v>260</v>
      </c>
      <c r="O464" s="90">
        <f>SUBTOTAL(9,O460:O463)</f>
        <v>0</v>
      </c>
      <c r="P464" s="57"/>
      <c r="Q464" s="57"/>
      <c r="R464" s="57"/>
      <c r="S464" s="57"/>
      <c r="T464" s="57"/>
      <c r="U464" s="57"/>
      <c r="V464" s="57"/>
      <c r="W464" s="57"/>
      <c r="X464" s="57"/>
    </row>
    <row r="465" spans="1:24" outlineLevel="2">
      <c r="A465" s="66" t="s">
        <v>238</v>
      </c>
      <c r="B465" s="67" t="s">
        <v>17</v>
      </c>
      <c r="C465" s="67">
        <v>47288</v>
      </c>
      <c r="D465" s="67" t="s">
        <v>102</v>
      </c>
      <c r="E465" s="67" t="s">
        <v>97</v>
      </c>
      <c r="F465" s="68">
        <v>4705288120</v>
      </c>
      <c r="G465" s="67" t="s">
        <v>811</v>
      </c>
      <c r="H465" s="67" t="s">
        <v>812</v>
      </c>
      <c r="I465" s="67" t="s">
        <v>813</v>
      </c>
      <c r="J465" s="67" t="s">
        <v>814</v>
      </c>
      <c r="K465" s="67" t="s">
        <v>24</v>
      </c>
      <c r="L465" s="69">
        <v>6</v>
      </c>
      <c r="M465" s="69">
        <v>78</v>
      </c>
      <c r="N465" s="69">
        <v>156</v>
      </c>
      <c r="O465" s="70"/>
      <c r="P465" s="57"/>
      <c r="Q465" s="57"/>
      <c r="R465" s="57"/>
      <c r="S465" s="57"/>
      <c r="T465" s="57"/>
      <c r="U465" s="57"/>
      <c r="V465" s="57"/>
      <c r="W465" s="57"/>
      <c r="X465" s="57"/>
    </row>
    <row r="466" spans="1:24" outlineLevel="2">
      <c r="A466" s="66" t="s">
        <v>238</v>
      </c>
      <c r="B466" s="67" t="s">
        <v>17</v>
      </c>
      <c r="C466" s="67">
        <v>47288</v>
      </c>
      <c r="D466" s="67" t="s">
        <v>102</v>
      </c>
      <c r="E466" s="67" t="s">
        <v>97</v>
      </c>
      <c r="F466" s="68">
        <v>4705288120</v>
      </c>
      <c r="G466" s="67" t="s">
        <v>811</v>
      </c>
      <c r="H466" s="67" t="s">
        <v>812</v>
      </c>
      <c r="I466" s="67" t="s">
        <v>813</v>
      </c>
      <c r="J466" s="67" t="s">
        <v>814</v>
      </c>
      <c r="K466" s="67" t="s">
        <v>49</v>
      </c>
      <c r="L466" s="69">
        <v>9</v>
      </c>
      <c r="M466" s="69">
        <v>108</v>
      </c>
      <c r="N466" s="69">
        <v>108</v>
      </c>
      <c r="O466" s="70"/>
      <c r="P466" s="57"/>
      <c r="Q466" s="57"/>
      <c r="R466" s="57"/>
      <c r="S466" s="57"/>
      <c r="T466" s="57"/>
      <c r="U466" s="57"/>
      <c r="V466" s="57"/>
      <c r="W466" s="57"/>
      <c r="X466" s="57"/>
    </row>
    <row r="467" spans="1:24" outlineLevel="1">
      <c r="A467" s="86"/>
      <c r="B467" s="87"/>
      <c r="C467" s="87"/>
      <c r="D467" s="87"/>
      <c r="E467" s="87"/>
      <c r="F467" s="88">
        <v>4705288120</v>
      </c>
      <c r="G467" s="87"/>
      <c r="H467" s="87"/>
      <c r="I467" s="87"/>
      <c r="J467" s="87"/>
      <c r="K467" s="87"/>
      <c r="L467" s="89">
        <f>SUBTOTAL(9,L465:L466)</f>
        <v>15</v>
      </c>
      <c r="M467" s="89">
        <f>SUBTOTAL(9,M465:M466)</f>
        <v>186</v>
      </c>
      <c r="N467" s="89">
        <f>SUBTOTAL(9,N465:N466)</f>
        <v>264</v>
      </c>
      <c r="O467" s="90">
        <f>SUBTOTAL(9,O465:O466)</f>
        <v>0</v>
      </c>
      <c r="P467" s="57"/>
      <c r="Q467" s="57"/>
      <c r="R467" s="57"/>
      <c r="S467" s="57"/>
      <c r="T467" s="57"/>
      <c r="U467" s="57"/>
      <c r="V467" s="57"/>
      <c r="W467" s="57"/>
      <c r="X467" s="57"/>
    </row>
    <row r="468" spans="1:24" outlineLevel="2">
      <c r="A468" s="66" t="s">
        <v>238</v>
      </c>
      <c r="B468" s="67" t="s">
        <v>17</v>
      </c>
      <c r="C468" s="67">
        <v>47288</v>
      </c>
      <c r="D468" s="67" t="s">
        <v>102</v>
      </c>
      <c r="E468" s="67" t="s">
        <v>97</v>
      </c>
      <c r="F468" s="68">
        <v>4705288121</v>
      </c>
      <c r="G468" s="67" t="s">
        <v>815</v>
      </c>
      <c r="H468" s="67" t="s">
        <v>816</v>
      </c>
      <c r="I468" s="67" t="s">
        <v>817</v>
      </c>
      <c r="J468" s="67" t="s">
        <v>101</v>
      </c>
      <c r="K468" s="67" t="s">
        <v>24</v>
      </c>
      <c r="L468" s="69">
        <v>9</v>
      </c>
      <c r="M468" s="69">
        <v>117</v>
      </c>
      <c r="N468" s="69">
        <v>234</v>
      </c>
      <c r="O468" s="70"/>
      <c r="P468" s="57"/>
      <c r="Q468" s="57"/>
      <c r="R468" s="57"/>
      <c r="S468" s="57"/>
      <c r="T468" s="57"/>
      <c r="U468" s="57"/>
      <c r="V468" s="57"/>
      <c r="W468" s="57"/>
      <c r="X468" s="57"/>
    </row>
    <row r="469" spans="1:24" outlineLevel="2">
      <c r="A469" s="66" t="s">
        <v>238</v>
      </c>
      <c r="B469" s="67" t="s">
        <v>17</v>
      </c>
      <c r="C469" s="67">
        <v>47288</v>
      </c>
      <c r="D469" s="67" t="s">
        <v>102</v>
      </c>
      <c r="E469" s="67" t="s">
        <v>97</v>
      </c>
      <c r="F469" s="68">
        <v>4705288121</v>
      </c>
      <c r="G469" s="67" t="s">
        <v>815</v>
      </c>
      <c r="H469" s="67" t="s">
        <v>816</v>
      </c>
      <c r="I469" s="67" t="s">
        <v>817</v>
      </c>
      <c r="J469" s="67" t="s">
        <v>101</v>
      </c>
      <c r="K469" s="67" t="s">
        <v>49</v>
      </c>
      <c r="L469" s="69">
        <v>11</v>
      </c>
      <c r="M469" s="69">
        <v>132</v>
      </c>
      <c r="N469" s="69">
        <v>132</v>
      </c>
      <c r="O469" s="70"/>
      <c r="P469" s="57"/>
      <c r="Q469" s="57"/>
      <c r="R469" s="57"/>
      <c r="S469" s="57"/>
      <c r="T469" s="57"/>
      <c r="U469" s="57"/>
      <c r="V469" s="57"/>
      <c r="W469" s="57"/>
      <c r="X469" s="57"/>
    </row>
    <row r="470" spans="1:24" outlineLevel="1">
      <c r="A470" s="86"/>
      <c r="B470" s="87"/>
      <c r="C470" s="87"/>
      <c r="D470" s="87"/>
      <c r="E470" s="87"/>
      <c r="F470" s="88">
        <v>4705288121</v>
      </c>
      <c r="G470" s="87"/>
      <c r="H470" s="87"/>
      <c r="I470" s="87"/>
      <c r="J470" s="87"/>
      <c r="K470" s="87"/>
      <c r="L470" s="89">
        <f>SUBTOTAL(9,L468:L469)</f>
        <v>20</v>
      </c>
      <c r="M470" s="89">
        <f>SUBTOTAL(9,M468:M469)</f>
        <v>249</v>
      </c>
      <c r="N470" s="89">
        <f>SUBTOTAL(9,N468:N469)</f>
        <v>366</v>
      </c>
      <c r="O470" s="90">
        <f>SUBTOTAL(9,O468:O469)</f>
        <v>0</v>
      </c>
      <c r="P470" s="57"/>
      <c r="Q470" s="57"/>
      <c r="R470" s="57"/>
      <c r="S470" s="57"/>
      <c r="T470" s="57"/>
      <c r="U470" s="57"/>
      <c r="V470" s="57"/>
      <c r="W470" s="57"/>
      <c r="X470" s="57"/>
    </row>
    <row r="471" spans="1:24" outlineLevel="2">
      <c r="A471" s="66" t="s">
        <v>238</v>
      </c>
      <c r="B471" s="67" t="s">
        <v>17</v>
      </c>
      <c r="C471" s="67">
        <v>47288</v>
      </c>
      <c r="D471" s="67" t="s">
        <v>102</v>
      </c>
      <c r="E471" s="67" t="s">
        <v>97</v>
      </c>
      <c r="F471" s="68">
        <v>4705288122</v>
      </c>
      <c r="G471" s="67" t="s">
        <v>773</v>
      </c>
      <c r="H471" s="67" t="s">
        <v>818</v>
      </c>
      <c r="I471" s="67" t="s">
        <v>819</v>
      </c>
      <c r="J471" s="67" t="s">
        <v>820</v>
      </c>
      <c r="K471" s="67" t="s">
        <v>24</v>
      </c>
      <c r="L471" s="69">
        <v>4</v>
      </c>
      <c r="M471" s="69">
        <v>52</v>
      </c>
      <c r="N471" s="69">
        <v>104</v>
      </c>
      <c r="O471" s="70"/>
      <c r="P471" s="57"/>
      <c r="Q471" s="57"/>
      <c r="R471" s="57"/>
      <c r="S471" s="57"/>
      <c r="T471" s="57"/>
      <c r="U471" s="57"/>
      <c r="V471" s="57"/>
      <c r="W471" s="57"/>
      <c r="X471" s="57"/>
    </row>
    <row r="472" spans="1:24" outlineLevel="2">
      <c r="A472" s="66" t="s">
        <v>238</v>
      </c>
      <c r="B472" s="67" t="s">
        <v>17</v>
      </c>
      <c r="C472" s="67">
        <v>47288</v>
      </c>
      <c r="D472" s="67" t="s">
        <v>102</v>
      </c>
      <c r="E472" s="67" t="s">
        <v>97</v>
      </c>
      <c r="F472" s="68">
        <v>4705288122</v>
      </c>
      <c r="G472" s="67" t="s">
        <v>773</v>
      </c>
      <c r="H472" s="67" t="s">
        <v>818</v>
      </c>
      <c r="I472" s="67" t="s">
        <v>819</v>
      </c>
      <c r="J472" s="67" t="s">
        <v>820</v>
      </c>
      <c r="K472" s="67" t="s">
        <v>49</v>
      </c>
      <c r="L472" s="69">
        <v>10</v>
      </c>
      <c r="M472" s="69">
        <v>120</v>
      </c>
      <c r="N472" s="69">
        <v>120</v>
      </c>
      <c r="O472" s="70"/>
      <c r="P472" s="57"/>
      <c r="Q472" s="57"/>
      <c r="R472" s="57"/>
      <c r="S472" s="57"/>
      <c r="T472" s="57"/>
      <c r="U472" s="57"/>
      <c r="V472" s="57"/>
      <c r="W472" s="57"/>
      <c r="X472" s="57"/>
    </row>
    <row r="473" spans="1:24" outlineLevel="1">
      <c r="A473" s="86"/>
      <c r="B473" s="87"/>
      <c r="C473" s="87"/>
      <c r="D473" s="87"/>
      <c r="E473" s="87"/>
      <c r="F473" s="88">
        <v>4705288122</v>
      </c>
      <c r="G473" s="87"/>
      <c r="H473" s="87"/>
      <c r="I473" s="87"/>
      <c r="J473" s="87"/>
      <c r="K473" s="87"/>
      <c r="L473" s="89">
        <f>SUBTOTAL(9,L471:L472)</f>
        <v>14</v>
      </c>
      <c r="M473" s="89">
        <f>SUBTOTAL(9,M471:M472)</f>
        <v>172</v>
      </c>
      <c r="N473" s="89">
        <f>SUBTOTAL(9,N471:N472)</f>
        <v>224</v>
      </c>
      <c r="O473" s="90">
        <f>SUBTOTAL(9,O471:O472)</f>
        <v>0</v>
      </c>
      <c r="P473" s="57"/>
      <c r="Q473" s="57"/>
      <c r="R473" s="57"/>
      <c r="S473" s="57"/>
      <c r="T473" s="57"/>
      <c r="U473" s="57"/>
      <c r="V473" s="57"/>
      <c r="W473" s="57"/>
      <c r="X473" s="57"/>
    </row>
    <row r="474" spans="1:24" outlineLevel="2">
      <c r="A474" s="66" t="s">
        <v>238</v>
      </c>
      <c r="B474" s="67" t="s">
        <v>17</v>
      </c>
      <c r="C474" s="67">
        <v>47288</v>
      </c>
      <c r="D474" s="67" t="s">
        <v>102</v>
      </c>
      <c r="E474" s="67" t="s">
        <v>97</v>
      </c>
      <c r="F474" s="68">
        <v>4705288123</v>
      </c>
      <c r="G474" s="67" t="s">
        <v>821</v>
      </c>
      <c r="H474" s="67" t="s">
        <v>822</v>
      </c>
      <c r="I474" s="67" t="s">
        <v>823</v>
      </c>
      <c r="J474" s="67" t="s">
        <v>824</v>
      </c>
      <c r="K474" s="67" t="s">
        <v>24</v>
      </c>
      <c r="L474" s="69">
        <v>4</v>
      </c>
      <c r="M474" s="69">
        <v>52</v>
      </c>
      <c r="N474" s="69">
        <v>104</v>
      </c>
      <c r="O474" s="70"/>
      <c r="P474" s="57"/>
      <c r="Q474" s="57"/>
      <c r="R474" s="57"/>
      <c r="S474" s="57"/>
      <c r="T474" s="57"/>
      <c r="U474" s="57"/>
      <c r="V474" s="57"/>
      <c r="W474" s="57"/>
      <c r="X474" s="57"/>
    </row>
    <row r="475" spans="1:24" outlineLevel="2">
      <c r="A475" s="66" t="s">
        <v>238</v>
      </c>
      <c r="B475" s="67" t="s">
        <v>17</v>
      </c>
      <c r="C475" s="67">
        <v>47288</v>
      </c>
      <c r="D475" s="67" t="s">
        <v>102</v>
      </c>
      <c r="E475" s="67" t="s">
        <v>97</v>
      </c>
      <c r="F475" s="68">
        <v>4705288123</v>
      </c>
      <c r="G475" s="67" t="s">
        <v>821</v>
      </c>
      <c r="H475" s="67" t="s">
        <v>822</v>
      </c>
      <c r="I475" s="67" t="s">
        <v>823</v>
      </c>
      <c r="J475" s="67" t="s">
        <v>824</v>
      </c>
      <c r="K475" s="67" t="s">
        <v>49</v>
      </c>
      <c r="L475" s="69">
        <v>12</v>
      </c>
      <c r="M475" s="69">
        <v>144</v>
      </c>
      <c r="N475" s="69">
        <v>144</v>
      </c>
      <c r="O475" s="70"/>
      <c r="P475" s="57"/>
      <c r="Q475" s="57"/>
      <c r="R475" s="57"/>
      <c r="S475" s="57"/>
      <c r="T475" s="57"/>
      <c r="U475" s="57"/>
      <c r="V475" s="57"/>
      <c r="W475" s="57"/>
      <c r="X475" s="57"/>
    </row>
    <row r="476" spans="1:24" outlineLevel="2">
      <c r="A476" s="66" t="s">
        <v>238</v>
      </c>
      <c r="B476" s="67" t="s">
        <v>17</v>
      </c>
      <c r="C476" s="67">
        <v>47288</v>
      </c>
      <c r="D476" s="67" t="s">
        <v>102</v>
      </c>
      <c r="E476" s="67" t="s">
        <v>97</v>
      </c>
      <c r="F476" s="68">
        <v>4705288123</v>
      </c>
      <c r="G476" s="67" t="s">
        <v>821</v>
      </c>
      <c r="H476" s="67" t="s">
        <v>822</v>
      </c>
      <c r="I476" s="67" t="s">
        <v>823</v>
      </c>
      <c r="J476" s="67" t="s">
        <v>824</v>
      </c>
      <c r="K476" s="67" t="s">
        <v>123</v>
      </c>
      <c r="L476" s="69">
        <v>6</v>
      </c>
      <c r="M476" s="69">
        <v>72</v>
      </c>
      <c r="N476" s="69">
        <v>72</v>
      </c>
      <c r="O476" s="70"/>
      <c r="P476" s="57"/>
      <c r="Q476" s="57"/>
      <c r="R476" s="57"/>
      <c r="S476" s="57"/>
      <c r="T476" s="57"/>
      <c r="U476" s="57"/>
      <c r="V476" s="57"/>
      <c r="W476" s="57"/>
      <c r="X476" s="57"/>
    </row>
    <row r="477" spans="1:24" outlineLevel="1">
      <c r="A477" s="86"/>
      <c r="B477" s="87"/>
      <c r="C477" s="87"/>
      <c r="D477" s="87"/>
      <c r="E477" s="87"/>
      <c r="F477" s="88">
        <v>4705288123</v>
      </c>
      <c r="G477" s="87"/>
      <c r="H477" s="87"/>
      <c r="I477" s="87"/>
      <c r="J477" s="87"/>
      <c r="K477" s="87"/>
      <c r="L477" s="89">
        <f>SUBTOTAL(9,L474:L476)</f>
        <v>22</v>
      </c>
      <c r="M477" s="89">
        <f>SUBTOTAL(9,M474:M476)</f>
        <v>268</v>
      </c>
      <c r="N477" s="89">
        <f>SUBTOTAL(9,N474:N476)</f>
        <v>320</v>
      </c>
      <c r="O477" s="90">
        <f>SUBTOTAL(9,O474:O476)</f>
        <v>0</v>
      </c>
      <c r="P477" s="57"/>
      <c r="Q477" s="57"/>
      <c r="R477" s="57"/>
      <c r="S477" s="57"/>
      <c r="T477" s="57"/>
      <c r="U477" s="57"/>
      <c r="V477" s="57"/>
      <c r="W477" s="57"/>
      <c r="X477" s="57"/>
    </row>
    <row r="478" spans="1:24" outlineLevel="2">
      <c r="A478" s="66" t="s">
        <v>238</v>
      </c>
      <c r="B478" s="67" t="s">
        <v>17</v>
      </c>
      <c r="C478" s="67">
        <v>47288</v>
      </c>
      <c r="D478" s="67" t="s">
        <v>102</v>
      </c>
      <c r="E478" s="67" t="s">
        <v>97</v>
      </c>
      <c r="F478" s="68">
        <v>4705288124</v>
      </c>
      <c r="G478" s="67" t="s">
        <v>825</v>
      </c>
      <c r="H478" s="67" t="s">
        <v>826</v>
      </c>
      <c r="I478" s="67" t="s">
        <v>827</v>
      </c>
      <c r="J478" s="67" t="s">
        <v>828</v>
      </c>
      <c r="K478" s="67" t="s">
        <v>24</v>
      </c>
      <c r="L478" s="69">
        <v>6</v>
      </c>
      <c r="M478" s="69">
        <v>78</v>
      </c>
      <c r="N478" s="69">
        <v>156</v>
      </c>
      <c r="O478" s="70"/>
      <c r="P478" s="57"/>
      <c r="Q478" s="57"/>
      <c r="R478" s="57"/>
      <c r="S478" s="57"/>
      <c r="T478" s="57"/>
      <c r="U478" s="57"/>
      <c r="V478" s="57"/>
      <c r="W478" s="57"/>
      <c r="X478" s="57"/>
    </row>
    <row r="479" spans="1:24" outlineLevel="2">
      <c r="A479" s="66" t="s">
        <v>238</v>
      </c>
      <c r="B479" s="67" t="s">
        <v>17</v>
      </c>
      <c r="C479" s="67">
        <v>47288</v>
      </c>
      <c r="D479" s="67" t="s">
        <v>102</v>
      </c>
      <c r="E479" s="67" t="s">
        <v>97</v>
      </c>
      <c r="F479" s="68">
        <v>4705288124</v>
      </c>
      <c r="G479" s="67" t="s">
        <v>825</v>
      </c>
      <c r="H479" s="67" t="s">
        <v>826</v>
      </c>
      <c r="I479" s="67" t="s">
        <v>827</v>
      </c>
      <c r="J479" s="67" t="s">
        <v>828</v>
      </c>
      <c r="K479" s="67" t="s">
        <v>49</v>
      </c>
      <c r="L479" s="69">
        <v>14</v>
      </c>
      <c r="M479" s="69">
        <v>168</v>
      </c>
      <c r="N479" s="69">
        <v>168</v>
      </c>
      <c r="O479" s="70"/>
      <c r="P479" s="57"/>
      <c r="Q479" s="57"/>
      <c r="R479" s="57"/>
      <c r="S479" s="57"/>
      <c r="T479" s="57"/>
      <c r="U479" s="57"/>
      <c r="V479" s="57"/>
      <c r="W479" s="57"/>
      <c r="X479" s="57"/>
    </row>
    <row r="480" spans="1:24" outlineLevel="2">
      <c r="A480" s="66" t="s">
        <v>238</v>
      </c>
      <c r="B480" s="67" t="s">
        <v>17</v>
      </c>
      <c r="C480" s="67">
        <v>47288</v>
      </c>
      <c r="D480" s="67" t="s">
        <v>102</v>
      </c>
      <c r="E480" s="67" t="s">
        <v>97</v>
      </c>
      <c r="F480" s="68">
        <v>4705288124</v>
      </c>
      <c r="G480" s="67" t="s">
        <v>825</v>
      </c>
      <c r="H480" s="67" t="s">
        <v>826</v>
      </c>
      <c r="I480" s="67" t="s">
        <v>827</v>
      </c>
      <c r="J480" s="67" t="s">
        <v>828</v>
      </c>
      <c r="K480" s="67" t="s">
        <v>123</v>
      </c>
      <c r="L480" s="69">
        <v>2</v>
      </c>
      <c r="M480" s="69">
        <v>24</v>
      </c>
      <c r="N480" s="69">
        <v>24</v>
      </c>
      <c r="O480" s="70"/>
      <c r="P480" s="57"/>
      <c r="Q480" s="57"/>
      <c r="R480" s="57"/>
      <c r="S480" s="57"/>
      <c r="T480" s="57"/>
      <c r="U480" s="57"/>
      <c r="V480" s="57"/>
      <c r="W480" s="57"/>
      <c r="X480" s="57"/>
    </row>
    <row r="481" spans="1:24" outlineLevel="1">
      <c r="A481" s="86"/>
      <c r="B481" s="87"/>
      <c r="C481" s="87"/>
      <c r="D481" s="87"/>
      <c r="E481" s="87"/>
      <c r="F481" s="88">
        <v>4705288124</v>
      </c>
      <c r="G481" s="87"/>
      <c r="H481" s="87"/>
      <c r="I481" s="87"/>
      <c r="J481" s="87"/>
      <c r="K481" s="87"/>
      <c r="L481" s="89">
        <f>SUBTOTAL(9,L478:L480)</f>
        <v>22</v>
      </c>
      <c r="M481" s="89">
        <f>SUBTOTAL(9,M478:M480)</f>
        <v>270</v>
      </c>
      <c r="N481" s="89">
        <f>SUBTOTAL(9,N478:N480)</f>
        <v>348</v>
      </c>
      <c r="O481" s="90">
        <f>SUBTOTAL(9,O478:O480)</f>
        <v>0</v>
      </c>
      <c r="P481" s="57"/>
      <c r="Q481" s="57"/>
      <c r="R481" s="57"/>
      <c r="S481" s="57"/>
      <c r="T481" s="57"/>
      <c r="U481" s="57"/>
      <c r="V481" s="57"/>
      <c r="W481" s="57"/>
      <c r="X481" s="57"/>
    </row>
    <row r="482" spans="1:24" outlineLevel="2">
      <c r="A482" s="66" t="s">
        <v>238</v>
      </c>
      <c r="B482" s="67" t="s">
        <v>17</v>
      </c>
      <c r="C482" s="67">
        <v>47288</v>
      </c>
      <c r="D482" s="67" t="s">
        <v>102</v>
      </c>
      <c r="E482" s="67" t="s">
        <v>97</v>
      </c>
      <c r="F482" s="68">
        <v>4705288125</v>
      </c>
      <c r="G482" s="67" t="s">
        <v>829</v>
      </c>
      <c r="H482" s="67" t="s">
        <v>830</v>
      </c>
      <c r="I482" s="67" t="s">
        <v>831</v>
      </c>
      <c r="J482" s="67" t="s">
        <v>101</v>
      </c>
      <c r="K482" s="67" t="s">
        <v>24</v>
      </c>
      <c r="L482" s="69">
        <v>7</v>
      </c>
      <c r="M482" s="69">
        <v>91</v>
      </c>
      <c r="N482" s="69">
        <v>182</v>
      </c>
      <c r="O482" s="70"/>
      <c r="P482" s="57"/>
      <c r="Q482" s="57"/>
      <c r="R482" s="57"/>
      <c r="S482" s="57"/>
      <c r="T482" s="57"/>
      <c r="U482" s="57"/>
      <c r="V482" s="57"/>
      <c r="W482" s="57"/>
      <c r="X482" s="57"/>
    </row>
    <row r="483" spans="1:24" outlineLevel="2">
      <c r="A483" s="66" t="s">
        <v>238</v>
      </c>
      <c r="B483" s="67" t="s">
        <v>17</v>
      </c>
      <c r="C483" s="67">
        <v>47288</v>
      </c>
      <c r="D483" s="67" t="s">
        <v>102</v>
      </c>
      <c r="E483" s="67" t="s">
        <v>97</v>
      </c>
      <c r="F483" s="68">
        <v>4705288125</v>
      </c>
      <c r="G483" s="67" t="s">
        <v>829</v>
      </c>
      <c r="H483" s="67" t="s">
        <v>830</v>
      </c>
      <c r="I483" s="67" t="s">
        <v>831</v>
      </c>
      <c r="J483" s="67" t="s">
        <v>101</v>
      </c>
      <c r="K483" s="67" t="s">
        <v>49</v>
      </c>
      <c r="L483" s="69">
        <v>11</v>
      </c>
      <c r="M483" s="69">
        <v>132</v>
      </c>
      <c r="N483" s="69">
        <v>132</v>
      </c>
      <c r="O483" s="70"/>
      <c r="P483" s="57"/>
      <c r="Q483" s="57"/>
      <c r="R483" s="57"/>
      <c r="S483" s="57"/>
      <c r="T483" s="57"/>
      <c r="U483" s="57"/>
      <c r="V483" s="57"/>
      <c r="W483" s="57"/>
      <c r="X483" s="57"/>
    </row>
    <row r="484" spans="1:24" outlineLevel="2">
      <c r="A484" s="66" t="s">
        <v>238</v>
      </c>
      <c r="B484" s="67" t="s">
        <v>17</v>
      </c>
      <c r="C484" s="67">
        <v>47288</v>
      </c>
      <c r="D484" s="67" t="s">
        <v>102</v>
      </c>
      <c r="E484" s="67" t="s">
        <v>97</v>
      </c>
      <c r="F484" s="68">
        <v>4705288125</v>
      </c>
      <c r="G484" s="67" t="s">
        <v>829</v>
      </c>
      <c r="H484" s="67" t="s">
        <v>830</v>
      </c>
      <c r="I484" s="67" t="s">
        <v>831</v>
      </c>
      <c r="J484" s="67" t="s">
        <v>101</v>
      </c>
      <c r="K484" s="67" t="s">
        <v>123</v>
      </c>
      <c r="L484" s="69">
        <v>2</v>
      </c>
      <c r="M484" s="69">
        <v>24</v>
      </c>
      <c r="N484" s="69">
        <v>24</v>
      </c>
      <c r="O484" s="70"/>
      <c r="P484" s="57"/>
      <c r="Q484" s="57"/>
      <c r="R484" s="57"/>
      <c r="S484" s="57"/>
      <c r="T484" s="57"/>
      <c r="U484" s="57"/>
      <c r="V484" s="57"/>
      <c r="W484" s="57"/>
      <c r="X484" s="57"/>
    </row>
    <row r="485" spans="1:24" outlineLevel="1">
      <c r="A485" s="86"/>
      <c r="B485" s="87"/>
      <c r="C485" s="87"/>
      <c r="D485" s="87"/>
      <c r="E485" s="87"/>
      <c r="F485" s="88">
        <v>4705288125</v>
      </c>
      <c r="G485" s="87"/>
      <c r="H485" s="87"/>
      <c r="I485" s="87"/>
      <c r="J485" s="87"/>
      <c r="K485" s="87"/>
      <c r="L485" s="89">
        <f>SUBTOTAL(9,L482:L484)</f>
        <v>20</v>
      </c>
      <c r="M485" s="89">
        <f>SUBTOTAL(9,M482:M484)</f>
        <v>247</v>
      </c>
      <c r="N485" s="89">
        <f>SUBTOTAL(9,N482:N484)</f>
        <v>338</v>
      </c>
      <c r="O485" s="90">
        <f>SUBTOTAL(9,O482:O484)</f>
        <v>0</v>
      </c>
      <c r="P485" s="57"/>
      <c r="Q485" s="57"/>
      <c r="R485" s="57"/>
      <c r="S485" s="57"/>
      <c r="T485" s="57"/>
      <c r="U485" s="57"/>
      <c r="V485" s="57"/>
      <c r="W485" s="57"/>
      <c r="X485" s="57"/>
    </row>
    <row r="486" spans="1:24" outlineLevel="2">
      <c r="A486" s="66" t="s">
        <v>238</v>
      </c>
      <c r="B486" s="67" t="s">
        <v>17</v>
      </c>
      <c r="C486" s="67">
        <v>47288</v>
      </c>
      <c r="D486" s="67" t="s">
        <v>102</v>
      </c>
      <c r="E486" s="67" t="s">
        <v>97</v>
      </c>
      <c r="F486" s="68">
        <v>4705288126</v>
      </c>
      <c r="G486" s="67" t="s">
        <v>832</v>
      </c>
      <c r="H486" s="67" t="s">
        <v>833</v>
      </c>
      <c r="I486" s="67" t="s">
        <v>834</v>
      </c>
      <c r="J486" s="67" t="s">
        <v>101</v>
      </c>
      <c r="K486" s="67" t="s">
        <v>24</v>
      </c>
      <c r="L486" s="69">
        <v>4</v>
      </c>
      <c r="M486" s="69">
        <v>52</v>
      </c>
      <c r="N486" s="69">
        <v>104</v>
      </c>
      <c r="O486" s="70"/>
      <c r="P486" s="57"/>
      <c r="Q486" s="57"/>
      <c r="R486" s="57"/>
      <c r="S486" s="57"/>
      <c r="T486" s="57"/>
      <c r="U486" s="57"/>
      <c r="V486" s="57"/>
      <c r="W486" s="57"/>
      <c r="X486" s="57"/>
    </row>
    <row r="487" spans="1:24" outlineLevel="2">
      <c r="A487" s="66" t="s">
        <v>238</v>
      </c>
      <c r="B487" s="67" t="s">
        <v>17</v>
      </c>
      <c r="C487" s="67">
        <v>47288</v>
      </c>
      <c r="D487" s="67" t="s">
        <v>102</v>
      </c>
      <c r="E487" s="67" t="s">
        <v>97</v>
      </c>
      <c r="F487" s="68">
        <v>4705288126</v>
      </c>
      <c r="G487" s="67" t="s">
        <v>832</v>
      </c>
      <c r="H487" s="67" t="s">
        <v>833</v>
      </c>
      <c r="I487" s="67" t="s">
        <v>834</v>
      </c>
      <c r="J487" s="67" t="s">
        <v>101</v>
      </c>
      <c r="K487" s="67" t="s">
        <v>49</v>
      </c>
      <c r="L487" s="69">
        <v>9</v>
      </c>
      <c r="M487" s="69">
        <v>108</v>
      </c>
      <c r="N487" s="69">
        <v>108</v>
      </c>
      <c r="O487" s="70"/>
      <c r="P487" s="57"/>
      <c r="Q487" s="57"/>
      <c r="R487" s="57"/>
      <c r="S487" s="57"/>
      <c r="T487" s="57"/>
      <c r="U487" s="57"/>
      <c r="V487" s="57"/>
      <c r="W487" s="57"/>
      <c r="X487" s="57"/>
    </row>
    <row r="488" spans="1:24" outlineLevel="2">
      <c r="A488" s="66" t="s">
        <v>238</v>
      </c>
      <c r="B488" s="67" t="s">
        <v>17</v>
      </c>
      <c r="C488" s="67">
        <v>47288</v>
      </c>
      <c r="D488" s="67" t="s">
        <v>102</v>
      </c>
      <c r="E488" s="67" t="s">
        <v>97</v>
      </c>
      <c r="F488" s="68">
        <v>4705288126</v>
      </c>
      <c r="G488" s="67" t="s">
        <v>832</v>
      </c>
      <c r="H488" s="67" t="s">
        <v>833</v>
      </c>
      <c r="I488" s="67" t="s">
        <v>834</v>
      </c>
      <c r="J488" s="67" t="s">
        <v>101</v>
      </c>
      <c r="K488" s="67" t="s">
        <v>123</v>
      </c>
      <c r="L488" s="69">
        <v>1</v>
      </c>
      <c r="M488" s="69">
        <v>12</v>
      </c>
      <c r="N488" s="69">
        <v>12</v>
      </c>
      <c r="O488" s="70"/>
      <c r="P488" s="57"/>
      <c r="Q488" s="57"/>
      <c r="R488" s="57"/>
      <c r="S488" s="57"/>
      <c r="T488" s="57"/>
      <c r="U488" s="57"/>
      <c r="V488" s="57"/>
      <c r="W488" s="57"/>
      <c r="X488" s="57"/>
    </row>
    <row r="489" spans="1:24" outlineLevel="1">
      <c r="A489" s="86"/>
      <c r="B489" s="87"/>
      <c r="C489" s="87"/>
      <c r="D489" s="87"/>
      <c r="E489" s="87"/>
      <c r="F489" s="88">
        <v>4705288126</v>
      </c>
      <c r="G489" s="87"/>
      <c r="H489" s="87"/>
      <c r="I489" s="87"/>
      <c r="J489" s="87"/>
      <c r="K489" s="87"/>
      <c r="L489" s="89">
        <f>SUBTOTAL(9,L486:L488)</f>
        <v>14</v>
      </c>
      <c r="M489" s="89">
        <f>SUBTOTAL(9,M486:M488)</f>
        <v>172</v>
      </c>
      <c r="N489" s="89">
        <f>SUBTOTAL(9,N486:N488)</f>
        <v>224</v>
      </c>
      <c r="O489" s="90">
        <f>SUBTOTAL(9,O486:O488)</f>
        <v>0</v>
      </c>
      <c r="P489" s="57"/>
      <c r="Q489" s="57"/>
      <c r="R489" s="57"/>
      <c r="S489" s="57"/>
      <c r="T489" s="57"/>
      <c r="U489" s="57"/>
      <c r="V489" s="57"/>
      <c r="W489" s="57"/>
      <c r="X489" s="57"/>
    </row>
    <row r="490" spans="1:24" outlineLevel="2">
      <c r="A490" s="66" t="s">
        <v>238</v>
      </c>
      <c r="B490" s="67" t="s">
        <v>17</v>
      </c>
      <c r="C490" s="67">
        <v>47288</v>
      </c>
      <c r="D490" s="67" t="s">
        <v>102</v>
      </c>
      <c r="E490" s="67" t="s">
        <v>97</v>
      </c>
      <c r="F490" s="68">
        <v>4705288128</v>
      </c>
      <c r="G490" s="67" t="s">
        <v>835</v>
      </c>
      <c r="H490" s="67" t="s">
        <v>836</v>
      </c>
      <c r="I490" s="67" t="s">
        <v>837</v>
      </c>
      <c r="J490" s="67" t="s">
        <v>838</v>
      </c>
      <c r="K490" s="67" t="s">
        <v>24</v>
      </c>
      <c r="L490" s="69">
        <v>4</v>
      </c>
      <c r="M490" s="69">
        <v>52</v>
      </c>
      <c r="N490" s="69">
        <v>104</v>
      </c>
      <c r="O490" s="70"/>
      <c r="P490" s="57"/>
      <c r="Q490" s="57"/>
      <c r="R490" s="57"/>
      <c r="S490" s="57"/>
      <c r="T490" s="57"/>
      <c r="U490" s="57"/>
      <c r="V490" s="57"/>
      <c r="W490" s="57"/>
      <c r="X490" s="57"/>
    </row>
    <row r="491" spans="1:24" outlineLevel="2">
      <c r="A491" s="66" t="s">
        <v>238</v>
      </c>
      <c r="B491" s="67" t="s">
        <v>17</v>
      </c>
      <c r="C491" s="67">
        <v>47288</v>
      </c>
      <c r="D491" s="67" t="s">
        <v>102</v>
      </c>
      <c r="E491" s="67" t="s">
        <v>97</v>
      </c>
      <c r="F491" s="68">
        <v>4705288128</v>
      </c>
      <c r="G491" s="67" t="s">
        <v>835</v>
      </c>
      <c r="H491" s="67" t="s">
        <v>836</v>
      </c>
      <c r="I491" s="67" t="s">
        <v>837</v>
      </c>
      <c r="J491" s="67" t="s">
        <v>838</v>
      </c>
      <c r="K491" s="67" t="s">
        <v>49</v>
      </c>
      <c r="L491" s="69">
        <v>9</v>
      </c>
      <c r="M491" s="69">
        <v>108</v>
      </c>
      <c r="N491" s="69">
        <v>108</v>
      </c>
      <c r="O491" s="70"/>
      <c r="P491" s="57"/>
      <c r="Q491" s="57"/>
      <c r="R491" s="57"/>
      <c r="S491" s="57"/>
      <c r="T491" s="57"/>
      <c r="U491" s="57"/>
      <c r="V491" s="57"/>
      <c r="W491" s="57"/>
      <c r="X491" s="57"/>
    </row>
    <row r="492" spans="1:24" outlineLevel="2">
      <c r="A492" s="66" t="s">
        <v>238</v>
      </c>
      <c r="B492" s="67" t="s">
        <v>17</v>
      </c>
      <c r="C492" s="67">
        <v>47288</v>
      </c>
      <c r="D492" s="67" t="s">
        <v>102</v>
      </c>
      <c r="E492" s="67" t="s">
        <v>97</v>
      </c>
      <c r="F492" s="68">
        <v>4705288128</v>
      </c>
      <c r="G492" s="67" t="s">
        <v>835</v>
      </c>
      <c r="H492" s="67" t="s">
        <v>836</v>
      </c>
      <c r="I492" s="67" t="s">
        <v>837</v>
      </c>
      <c r="J492" s="67" t="s">
        <v>838</v>
      </c>
      <c r="K492" s="67" t="s">
        <v>122</v>
      </c>
      <c r="L492" s="69">
        <v>1</v>
      </c>
      <c r="M492" s="69">
        <v>13</v>
      </c>
      <c r="N492" s="69">
        <v>26</v>
      </c>
      <c r="O492" s="70"/>
      <c r="P492" s="57"/>
      <c r="Q492" s="57"/>
      <c r="R492" s="57"/>
      <c r="S492" s="57"/>
      <c r="T492" s="57"/>
      <c r="U492" s="57"/>
      <c r="V492" s="57"/>
      <c r="W492" s="57"/>
      <c r="X492" s="57"/>
    </row>
    <row r="493" spans="1:24" outlineLevel="2">
      <c r="A493" s="66" t="s">
        <v>238</v>
      </c>
      <c r="B493" s="67" t="s">
        <v>17</v>
      </c>
      <c r="C493" s="67">
        <v>47288</v>
      </c>
      <c r="D493" s="67" t="s">
        <v>102</v>
      </c>
      <c r="E493" s="67" t="s">
        <v>97</v>
      </c>
      <c r="F493" s="68">
        <v>4705288128</v>
      </c>
      <c r="G493" s="67" t="s">
        <v>835</v>
      </c>
      <c r="H493" s="67" t="s">
        <v>836</v>
      </c>
      <c r="I493" s="67" t="s">
        <v>837</v>
      </c>
      <c r="J493" s="67" t="s">
        <v>838</v>
      </c>
      <c r="K493" s="67" t="s">
        <v>123</v>
      </c>
      <c r="L493" s="69">
        <v>1</v>
      </c>
      <c r="M493" s="69">
        <v>12</v>
      </c>
      <c r="N493" s="69">
        <v>12</v>
      </c>
      <c r="O493" s="70"/>
      <c r="P493" s="57"/>
      <c r="Q493" s="57"/>
      <c r="R493" s="57"/>
      <c r="S493" s="57"/>
      <c r="T493" s="57"/>
      <c r="U493" s="57"/>
      <c r="V493" s="57"/>
      <c r="W493" s="57"/>
      <c r="X493" s="57"/>
    </row>
    <row r="494" spans="1:24" outlineLevel="1">
      <c r="A494" s="86"/>
      <c r="B494" s="87"/>
      <c r="C494" s="87"/>
      <c r="D494" s="87"/>
      <c r="E494" s="87"/>
      <c r="F494" s="88">
        <v>4705288128</v>
      </c>
      <c r="G494" s="87"/>
      <c r="H494" s="87"/>
      <c r="I494" s="87"/>
      <c r="J494" s="87"/>
      <c r="K494" s="87"/>
      <c r="L494" s="89">
        <f>SUBTOTAL(9,L490:L493)</f>
        <v>15</v>
      </c>
      <c r="M494" s="89">
        <f>SUBTOTAL(9,M490:M493)</f>
        <v>185</v>
      </c>
      <c r="N494" s="89">
        <f>SUBTOTAL(9,N490:N493)</f>
        <v>250</v>
      </c>
      <c r="O494" s="90">
        <f>SUBTOTAL(9,O490:O493)</f>
        <v>0</v>
      </c>
      <c r="P494" s="57"/>
      <c r="Q494" s="57"/>
      <c r="R494" s="57"/>
      <c r="S494" s="57"/>
      <c r="T494" s="57"/>
      <c r="U494" s="57"/>
      <c r="V494" s="57"/>
      <c r="W494" s="57"/>
      <c r="X494" s="57"/>
    </row>
    <row r="495" spans="1:24" outlineLevel="2">
      <c r="A495" s="66" t="s">
        <v>238</v>
      </c>
      <c r="B495" s="67" t="s">
        <v>17</v>
      </c>
      <c r="C495" s="67">
        <v>47551</v>
      </c>
      <c r="D495" s="67" t="s">
        <v>108</v>
      </c>
      <c r="E495" s="67" t="s">
        <v>72</v>
      </c>
      <c r="F495" s="68">
        <v>4705551174</v>
      </c>
      <c r="G495" s="67" t="s">
        <v>839</v>
      </c>
      <c r="H495" s="67" t="s">
        <v>840</v>
      </c>
      <c r="I495" s="67" t="s">
        <v>841</v>
      </c>
      <c r="J495" s="67" t="s">
        <v>842</v>
      </c>
      <c r="K495" s="67" t="s">
        <v>49</v>
      </c>
      <c r="L495" s="69">
        <v>11</v>
      </c>
      <c r="M495" s="69">
        <v>132</v>
      </c>
      <c r="N495" s="69">
        <v>132</v>
      </c>
      <c r="O495" s="70"/>
      <c r="P495" s="57"/>
      <c r="Q495" s="57"/>
      <c r="R495" s="57"/>
      <c r="S495" s="57"/>
      <c r="T495" s="57"/>
      <c r="U495" s="57"/>
      <c r="V495" s="57"/>
      <c r="W495" s="57"/>
      <c r="X495" s="57"/>
    </row>
    <row r="496" spans="1:24" outlineLevel="1">
      <c r="A496" s="86"/>
      <c r="B496" s="87"/>
      <c r="C496" s="87"/>
      <c r="D496" s="87"/>
      <c r="E496" s="87"/>
      <c r="F496" s="88">
        <v>4705551174</v>
      </c>
      <c r="G496" s="87"/>
      <c r="H496" s="87"/>
      <c r="I496" s="87"/>
      <c r="J496" s="87"/>
      <c r="K496" s="87"/>
      <c r="L496" s="89">
        <f>SUBTOTAL(9,L495:L495)</f>
        <v>11</v>
      </c>
      <c r="M496" s="89">
        <f>SUBTOTAL(9,M495:M495)</f>
        <v>132</v>
      </c>
      <c r="N496" s="89">
        <f>SUBTOTAL(9,N495:N495)</f>
        <v>132</v>
      </c>
      <c r="O496" s="90">
        <f>SUBTOTAL(9,O495:O495)</f>
        <v>0</v>
      </c>
      <c r="P496" s="57"/>
      <c r="Q496" s="57"/>
      <c r="R496" s="57"/>
      <c r="S496" s="57"/>
      <c r="T496" s="57"/>
      <c r="U496" s="57"/>
      <c r="V496" s="57"/>
      <c r="W496" s="57"/>
      <c r="X496" s="57"/>
    </row>
    <row r="497" spans="1:24" outlineLevel="2">
      <c r="A497" s="66" t="s">
        <v>238</v>
      </c>
      <c r="B497" s="67" t="s">
        <v>17</v>
      </c>
      <c r="C497" s="67">
        <v>47551</v>
      </c>
      <c r="D497" s="67" t="s">
        <v>108</v>
      </c>
      <c r="E497" s="67" t="s">
        <v>72</v>
      </c>
      <c r="F497" s="68">
        <v>4705551175</v>
      </c>
      <c r="G497" s="67" t="s">
        <v>843</v>
      </c>
      <c r="H497" s="67" t="s">
        <v>844</v>
      </c>
      <c r="I497" s="67" t="s">
        <v>845</v>
      </c>
      <c r="J497" s="67" t="s">
        <v>101</v>
      </c>
      <c r="K497" s="67" t="s">
        <v>49</v>
      </c>
      <c r="L497" s="69">
        <v>9</v>
      </c>
      <c r="M497" s="69">
        <v>108</v>
      </c>
      <c r="N497" s="69">
        <v>108</v>
      </c>
      <c r="O497" s="70"/>
      <c r="P497" s="57"/>
      <c r="Q497" s="57"/>
      <c r="R497" s="57"/>
      <c r="S497" s="57"/>
      <c r="T497" s="57"/>
      <c r="U497" s="57"/>
      <c r="V497" s="57"/>
      <c r="W497" s="57"/>
      <c r="X497" s="57"/>
    </row>
    <row r="498" spans="1:24" outlineLevel="2">
      <c r="A498" s="66" t="s">
        <v>238</v>
      </c>
      <c r="B498" s="67" t="s">
        <v>17</v>
      </c>
      <c r="C498" s="67">
        <v>47551</v>
      </c>
      <c r="D498" s="67" t="s">
        <v>108</v>
      </c>
      <c r="E498" s="67" t="s">
        <v>72</v>
      </c>
      <c r="F498" s="68">
        <v>4705551175</v>
      </c>
      <c r="G498" s="67" t="s">
        <v>843</v>
      </c>
      <c r="H498" s="67" t="s">
        <v>844</v>
      </c>
      <c r="I498" s="67" t="s">
        <v>845</v>
      </c>
      <c r="J498" s="67" t="s">
        <v>101</v>
      </c>
      <c r="K498" s="67" t="s">
        <v>406</v>
      </c>
      <c r="L498" s="69">
        <v>0</v>
      </c>
      <c r="M498" s="69">
        <v>50</v>
      </c>
      <c r="N498" s="69">
        <v>50</v>
      </c>
      <c r="O498" s="70"/>
      <c r="P498" s="57"/>
      <c r="Q498" s="57"/>
      <c r="R498" s="57"/>
      <c r="S498" s="57"/>
      <c r="T498" s="57"/>
      <c r="U498" s="57"/>
      <c r="V498" s="57"/>
      <c r="W498" s="57"/>
      <c r="X498" s="57"/>
    </row>
    <row r="499" spans="1:24" outlineLevel="1">
      <c r="A499" s="86"/>
      <c r="B499" s="87"/>
      <c r="C499" s="87"/>
      <c r="D499" s="87"/>
      <c r="E499" s="87"/>
      <c r="F499" s="88">
        <v>4705551175</v>
      </c>
      <c r="G499" s="87"/>
      <c r="H499" s="87"/>
      <c r="I499" s="87"/>
      <c r="J499" s="87"/>
      <c r="K499" s="87"/>
      <c r="L499" s="89">
        <f>SUBTOTAL(9,L497:L498)</f>
        <v>9</v>
      </c>
      <c r="M499" s="89">
        <f>SUBTOTAL(9,M497:M498)</f>
        <v>158</v>
      </c>
      <c r="N499" s="89">
        <f>SUBTOTAL(9,N497:N498)</f>
        <v>158</v>
      </c>
      <c r="O499" s="90">
        <f>SUBTOTAL(9,O497:O498)</f>
        <v>0</v>
      </c>
      <c r="P499" s="57"/>
      <c r="Q499" s="57"/>
      <c r="R499" s="57"/>
      <c r="S499" s="57"/>
      <c r="T499" s="57"/>
      <c r="U499" s="57"/>
      <c r="V499" s="57"/>
      <c r="W499" s="57"/>
      <c r="X499" s="57"/>
    </row>
    <row r="500" spans="1:24" outlineLevel="2">
      <c r="A500" s="66" t="s">
        <v>238</v>
      </c>
      <c r="B500" s="67" t="s">
        <v>17</v>
      </c>
      <c r="C500" s="67">
        <v>47551</v>
      </c>
      <c r="D500" s="67" t="s">
        <v>108</v>
      </c>
      <c r="E500" s="67" t="s">
        <v>72</v>
      </c>
      <c r="F500" s="68">
        <v>4705551176</v>
      </c>
      <c r="G500" s="67" t="s">
        <v>846</v>
      </c>
      <c r="H500" s="67" t="s">
        <v>847</v>
      </c>
      <c r="I500" s="67" t="s">
        <v>848</v>
      </c>
      <c r="J500" s="67" t="s">
        <v>165</v>
      </c>
      <c r="K500" s="67" t="s">
        <v>49</v>
      </c>
      <c r="L500" s="69">
        <v>9</v>
      </c>
      <c r="M500" s="69">
        <v>108</v>
      </c>
      <c r="N500" s="69">
        <v>108</v>
      </c>
      <c r="O500" s="70"/>
      <c r="P500" s="57"/>
      <c r="Q500" s="57"/>
      <c r="R500" s="57"/>
      <c r="S500" s="57"/>
      <c r="T500" s="57"/>
      <c r="U500" s="57"/>
      <c r="V500" s="57"/>
      <c r="W500" s="57"/>
      <c r="X500" s="57"/>
    </row>
    <row r="501" spans="1:24" outlineLevel="1">
      <c r="A501" s="86"/>
      <c r="B501" s="87"/>
      <c r="C501" s="87"/>
      <c r="D501" s="87"/>
      <c r="E501" s="87"/>
      <c r="F501" s="88">
        <v>4705551176</v>
      </c>
      <c r="G501" s="87"/>
      <c r="H501" s="87"/>
      <c r="I501" s="87"/>
      <c r="J501" s="87"/>
      <c r="K501" s="87"/>
      <c r="L501" s="89">
        <f>SUBTOTAL(9,L500:L500)</f>
        <v>9</v>
      </c>
      <c r="M501" s="89">
        <f>SUBTOTAL(9,M500:M500)</f>
        <v>108</v>
      </c>
      <c r="N501" s="89">
        <f>SUBTOTAL(9,N500:N500)</f>
        <v>108</v>
      </c>
      <c r="O501" s="90">
        <f>SUBTOTAL(9,O500:O500)</f>
        <v>0</v>
      </c>
      <c r="P501" s="57"/>
      <c r="Q501" s="57"/>
      <c r="R501" s="57"/>
      <c r="S501" s="57"/>
      <c r="T501" s="57"/>
      <c r="U501" s="57"/>
      <c r="V501" s="57"/>
      <c r="W501" s="57"/>
      <c r="X501" s="57"/>
    </row>
    <row r="502" spans="1:24" outlineLevel="2">
      <c r="A502" s="66" t="s">
        <v>238</v>
      </c>
      <c r="B502" s="67" t="s">
        <v>17</v>
      </c>
      <c r="C502" s="67">
        <v>47551</v>
      </c>
      <c r="D502" s="67" t="s">
        <v>108</v>
      </c>
      <c r="E502" s="67" t="s">
        <v>72</v>
      </c>
      <c r="F502" s="68">
        <v>4705551177</v>
      </c>
      <c r="G502" s="67" t="s">
        <v>849</v>
      </c>
      <c r="H502" s="67" t="s">
        <v>850</v>
      </c>
      <c r="I502" s="67" t="s">
        <v>851</v>
      </c>
      <c r="J502" s="67" t="s">
        <v>852</v>
      </c>
      <c r="K502" s="67" t="s">
        <v>24</v>
      </c>
      <c r="L502" s="69">
        <v>6</v>
      </c>
      <c r="M502" s="69">
        <v>78</v>
      </c>
      <c r="N502" s="69">
        <v>156</v>
      </c>
      <c r="O502" s="70"/>
      <c r="P502" s="57"/>
      <c r="Q502" s="57"/>
      <c r="R502" s="57"/>
      <c r="S502" s="57"/>
      <c r="T502" s="57"/>
      <c r="U502" s="57"/>
      <c r="V502" s="57"/>
      <c r="W502" s="57"/>
      <c r="X502" s="57"/>
    </row>
    <row r="503" spans="1:24" outlineLevel="2">
      <c r="A503" s="66" t="s">
        <v>238</v>
      </c>
      <c r="B503" s="67" t="s">
        <v>17</v>
      </c>
      <c r="C503" s="67">
        <v>47551</v>
      </c>
      <c r="D503" s="67" t="s">
        <v>108</v>
      </c>
      <c r="E503" s="67" t="s">
        <v>72</v>
      </c>
      <c r="F503" s="68">
        <v>4705551177</v>
      </c>
      <c r="G503" s="67" t="s">
        <v>849</v>
      </c>
      <c r="H503" s="67" t="s">
        <v>850</v>
      </c>
      <c r="I503" s="67" t="s">
        <v>851</v>
      </c>
      <c r="J503" s="67" t="s">
        <v>852</v>
      </c>
      <c r="K503" s="67" t="s">
        <v>49</v>
      </c>
      <c r="L503" s="69">
        <v>10</v>
      </c>
      <c r="M503" s="69">
        <v>120</v>
      </c>
      <c r="N503" s="69">
        <v>120</v>
      </c>
      <c r="O503" s="70"/>
      <c r="P503" s="57"/>
      <c r="Q503" s="57"/>
      <c r="R503" s="57"/>
      <c r="S503" s="57"/>
      <c r="T503" s="57"/>
      <c r="U503" s="57"/>
      <c r="V503" s="57"/>
      <c r="W503" s="57"/>
      <c r="X503" s="57"/>
    </row>
    <row r="504" spans="1:24" outlineLevel="1">
      <c r="A504" s="86"/>
      <c r="B504" s="87"/>
      <c r="C504" s="87"/>
      <c r="D504" s="87"/>
      <c r="E504" s="87"/>
      <c r="F504" s="88">
        <v>4705551177</v>
      </c>
      <c r="G504" s="87"/>
      <c r="H504" s="87"/>
      <c r="I504" s="87"/>
      <c r="J504" s="87"/>
      <c r="K504" s="87"/>
      <c r="L504" s="89">
        <f>SUBTOTAL(9,L502:L503)</f>
        <v>16</v>
      </c>
      <c r="M504" s="89">
        <f>SUBTOTAL(9,M502:M503)</f>
        <v>198</v>
      </c>
      <c r="N504" s="89">
        <f>SUBTOTAL(9,N502:N503)</f>
        <v>276</v>
      </c>
      <c r="O504" s="90">
        <f>SUBTOTAL(9,O502:O503)</f>
        <v>0</v>
      </c>
      <c r="P504" s="57"/>
      <c r="Q504" s="57"/>
      <c r="R504" s="57"/>
      <c r="S504" s="57"/>
      <c r="T504" s="57"/>
      <c r="U504" s="57"/>
      <c r="V504" s="57"/>
      <c r="W504" s="57"/>
      <c r="X504" s="57"/>
    </row>
    <row r="505" spans="1:24" outlineLevel="2">
      <c r="A505" s="66" t="s">
        <v>238</v>
      </c>
      <c r="B505" s="67" t="s">
        <v>17</v>
      </c>
      <c r="C505" s="67">
        <v>47551</v>
      </c>
      <c r="D505" s="67" t="s">
        <v>108</v>
      </c>
      <c r="E505" s="67" t="s">
        <v>72</v>
      </c>
      <c r="F505" s="68">
        <v>4705551180</v>
      </c>
      <c r="G505" s="67" t="s">
        <v>853</v>
      </c>
      <c r="H505" s="67" t="s">
        <v>854</v>
      </c>
      <c r="I505" s="67" t="s">
        <v>855</v>
      </c>
      <c r="J505" s="67" t="s">
        <v>101</v>
      </c>
      <c r="K505" s="67" t="s">
        <v>24</v>
      </c>
      <c r="L505" s="69">
        <v>6</v>
      </c>
      <c r="M505" s="69">
        <v>78</v>
      </c>
      <c r="N505" s="69">
        <v>156</v>
      </c>
      <c r="O505" s="70"/>
      <c r="P505" s="57"/>
      <c r="Q505" s="57"/>
      <c r="R505" s="57"/>
      <c r="S505" s="57"/>
      <c r="T505" s="57"/>
      <c r="U505" s="57"/>
      <c r="V505" s="57"/>
      <c r="W505" s="57"/>
      <c r="X505" s="57"/>
    </row>
    <row r="506" spans="1:24" outlineLevel="2">
      <c r="A506" s="66" t="s">
        <v>238</v>
      </c>
      <c r="B506" s="67" t="s">
        <v>17</v>
      </c>
      <c r="C506" s="67">
        <v>47551</v>
      </c>
      <c r="D506" s="67" t="s">
        <v>108</v>
      </c>
      <c r="E506" s="67" t="s">
        <v>72</v>
      </c>
      <c r="F506" s="68">
        <v>4705551180</v>
      </c>
      <c r="G506" s="67" t="s">
        <v>853</v>
      </c>
      <c r="H506" s="67" t="s">
        <v>854</v>
      </c>
      <c r="I506" s="67" t="s">
        <v>855</v>
      </c>
      <c r="J506" s="67" t="s">
        <v>101</v>
      </c>
      <c r="K506" s="67" t="s">
        <v>49</v>
      </c>
      <c r="L506" s="69">
        <v>10</v>
      </c>
      <c r="M506" s="69">
        <v>120</v>
      </c>
      <c r="N506" s="69">
        <v>120</v>
      </c>
      <c r="O506" s="70"/>
      <c r="P506" s="57"/>
      <c r="Q506" s="57"/>
      <c r="R506" s="57"/>
      <c r="S506" s="57"/>
      <c r="T506" s="57"/>
      <c r="U506" s="57"/>
      <c r="V506" s="57"/>
      <c r="W506" s="57"/>
      <c r="X506" s="57"/>
    </row>
    <row r="507" spans="1:24" outlineLevel="1">
      <c r="A507" s="86"/>
      <c r="B507" s="87"/>
      <c r="C507" s="87"/>
      <c r="D507" s="87"/>
      <c r="E507" s="87"/>
      <c r="F507" s="88">
        <v>4705551180</v>
      </c>
      <c r="G507" s="87"/>
      <c r="H507" s="87"/>
      <c r="I507" s="87"/>
      <c r="J507" s="87"/>
      <c r="K507" s="87"/>
      <c r="L507" s="89">
        <f>SUBTOTAL(9,L505:L506)</f>
        <v>16</v>
      </c>
      <c r="M507" s="89">
        <f>SUBTOTAL(9,M505:M506)</f>
        <v>198</v>
      </c>
      <c r="N507" s="89">
        <f>SUBTOTAL(9,N505:N506)</f>
        <v>276</v>
      </c>
      <c r="O507" s="90">
        <f>SUBTOTAL(9,O505:O506)</f>
        <v>0</v>
      </c>
      <c r="P507" s="57"/>
      <c r="Q507" s="57"/>
      <c r="R507" s="57"/>
      <c r="S507" s="57"/>
      <c r="T507" s="57"/>
      <c r="U507" s="57"/>
      <c r="V507" s="57"/>
      <c r="W507" s="57"/>
      <c r="X507" s="57"/>
    </row>
    <row r="508" spans="1:24" outlineLevel="2">
      <c r="A508" s="66" t="s">
        <v>238</v>
      </c>
      <c r="B508" s="67" t="s">
        <v>17</v>
      </c>
      <c r="C508" s="67">
        <v>47551</v>
      </c>
      <c r="D508" s="67" t="s">
        <v>108</v>
      </c>
      <c r="E508" s="67" t="s">
        <v>72</v>
      </c>
      <c r="F508" s="68">
        <v>4705551183</v>
      </c>
      <c r="G508" s="67" t="s">
        <v>856</v>
      </c>
      <c r="H508" s="67" t="s">
        <v>857</v>
      </c>
      <c r="I508" s="67" t="s">
        <v>858</v>
      </c>
      <c r="J508" s="67" t="s">
        <v>101</v>
      </c>
      <c r="K508" s="67" t="s">
        <v>49</v>
      </c>
      <c r="L508" s="69">
        <v>5</v>
      </c>
      <c r="M508" s="69">
        <v>60</v>
      </c>
      <c r="N508" s="69">
        <v>60</v>
      </c>
      <c r="O508" s="70"/>
      <c r="P508" s="57"/>
      <c r="Q508" s="57"/>
      <c r="R508" s="57"/>
      <c r="S508" s="57"/>
      <c r="T508" s="57"/>
      <c r="U508" s="57"/>
      <c r="V508" s="57"/>
      <c r="W508" s="57"/>
      <c r="X508" s="57"/>
    </row>
    <row r="509" spans="1:24" outlineLevel="1">
      <c r="A509" s="86"/>
      <c r="B509" s="87"/>
      <c r="C509" s="87"/>
      <c r="D509" s="87"/>
      <c r="E509" s="87"/>
      <c r="F509" s="88">
        <v>4705551183</v>
      </c>
      <c r="G509" s="87"/>
      <c r="H509" s="87"/>
      <c r="I509" s="87"/>
      <c r="J509" s="87"/>
      <c r="K509" s="87"/>
      <c r="L509" s="89">
        <f>SUBTOTAL(9,L508:L508)</f>
        <v>5</v>
      </c>
      <c r="M509" s="89">
        <f>SUBTOTAL(9,M508:M508)</f>
        <v>60</v>
      </c>
      <c r="N509" s="89">
        <f>SUBTOTAL(9,N508:N508)</f>
        <v>60</v>
      </c>
      <c r="O509" s="90">
        <f>SUBTOTAL(9,O508:O508)</f>
        <v>0</v>
      </c>
      <c r="P509" s="57"/>
      <c r="Q509" s="57"/>
      <c r="R509" s="57"/>
      <c r="S509" s="57"/>
      <c r="T509" s="57"/>
      <c r="U509" s="57"/>
      <c r="V509" s="57"/>
      <c r="W509" s="57"/>
      <c r="X509" s="57"/>
    </row>
    <row r="510" spans="1:24" outlineLevel="2">
      <c r="A510" s="66" t="s">
        <v>238</v>
      </c>
      <c r="B510" s="67" t="s">
        <v>17</v>
      </c>
      <c r="C510" s="67">
        <v>47551</v>
      </c>
      <c r="D510" s="67" t="s">
        <v>108</v>
      </c>
      <c r="E510" s="67" t="s">
        <v>72</v>
      </c>
      <c r="F510" s="68">
        <v>4705551184</v>
      </c>
      <c r="G510" s="67" t="s">
        <v>859</v>
      </c>
      <c r="H510" s="67" t="s">
        <v>860</v>
      </c>
      <c r="I510" s="67" t="s">
        <v>861</v>
      </c>
      <c r="J510" s="67" t="s">
        <v>101</v>
      </c>
      <c r="K510" s="67" t="s">
        <v>49</v>
      </c>
      <c r="L510" s="69">
        <v>9</v>
      </c>
      <c r="M510" s="69">
        <v>108</v>
      </c>
      <c r="N510" s="69">
        <v>108</v>
      </c>
      <c r="O510" s="70"/>
      <c r="P510" s="57"/>
      <c r="Q510" s="57"/>
      <c r="R510" s="57"/>
      <c r="S510" s="57"/>
      <c r="T510" s="57"/>
      <c r="U510" s="57"/>
      <c r="V510" s="57"/>
      <c r="W510" s="57"/>
      <c r="X510" s="57"/>
    </row>
    <row r="511" spans="1:24" outlineLevel="1">
      <c r="A511" s="86"/>
      <c r="B511" s="87"/>
      <c r="C511" s="87"/>
      <c r="D511" s="87"/>
      <c r="E511" s="87"/>
      <c r="F511" s="88">
        <v>4705551184</v>
      </c>
      <c r="G511" s="87"/>
      <c r="H511" s="87"/>
      <c r="I511" s="87"/>
      <c r="J511" s="87"/>
      <c r="K511" s="87"/>
      <c r="L511" s="89">
        <f>SUBTOTAL(9,L510:L510)</f>
        <v>9</v>
      </c>
      <c r="M511" s="89">
        <f>SUBTOTAL(9,M510:M510)</f>
        <v>108</v>
      </c>
      <c r="N511" s="89">
        <f>SUBTOTAL(9,N510:N510)</f>
        <v>108</v>
      </c>
      <c r="O511" s="90">
        <f>SUBTOTAL(9,O510:O510)</f>
        <v>0</v>
      </c>
      <c r="P511" s="57"/>
      <c r="Q511" s="57"/>
      <c r="R511" s="57"/>
      <c r="S511" s="57"/>
      <c r="T511" s="57"/>
      <c r="U511" s="57"/>
      <c r="V511" s="57"/>
      <c r="W511" s="57"/>
      <c r="X511" s="57"/>
    </row>
    <row r="512" spans="1:24" outlineLevel="2">
      <c r="A512" s="66" t="s">
        <v>238</v>
      </c>
      <c r="B512" s="67" t="s">
        <v>17</v>
      </c>
      <c r="C512" s="67">
        <v>47551</v>
      </c>
      <c r="D512" s="67" t="s">
        <v>108</v>
      </c>
      <c r="E512" s="67" t="s">
        <v>72</v>
      </c>
      <c r="F512" s="68">
        <v>4705551185</v>
      </c>
      <c r="G512" s="67" t="s">
        <v>862</v>
      </c>
      <c r="H512" s="67" t="s">
        <v>863</v>
      </c>
      <c r="I512" s="67" t="s">
        <v>864</v>
      </c>
      <c r="J512" s="67" t="s">
        <v>101</v>
      </c>
      <c r="K512" s="67" t="s">
        <v>49</v>
      </c>
      <c r="L512" s="69">
        <v>9</v>
      </c>
      <c r="M512" s="69">
        <v>108</v>
      </c>
      <c r="N512" s="69">
        <v>108</v>
      </c>
      <c r="O512" s="70"/>
      <c r="P512" s="57"/>
      <c r="Q512" s="57"/>
      <c r="R512" s="57"/>
      <c r="S512" s="57"/>
      <c r="T512" s="57"/>
      <c r="U512" s="57"/>
      <c r="V512" s="57"/>
      <c r="W512" s="57"/>
      <c r="X512" s="57"/>
    </row>
    <row r="513" spans="1:24" outlineLevel="2">
      <c r="A513" s="66" t="s">
        <v>238</v>
      </c>
      <c r="B513" s="67" t="s">
        <v>17</v>
      </c>
      <c r="C513" s="67">
        <v>47551</v>
      </c>
      <c r="D513" s="67" t="s">
        <v>108</v>
      </c>
      <c r="E513" s="67" t="s">
        <v>72</v>
      </c>
      <c r="F513" s="68">
        <v>4705551185</v>
      </c>
      <c r="G513" s="67" t="s">
        <v>862</v>
      </c>
      <c r="H513" s="67" t="s">
        <v>863</v>
      </c>
      <c r="I513" s="67" t="s">
        <v>864</v>
      </c>
      <c r="J513" s="67" t="s">
        <v>101</v>
      </c>
      <c r="K513" s="67" t="s">
        <v>123</v>
      </c>
      <c r="L513" s="69">
        <v>2</v>
      </c>
      <c r="M513" s="69">
        <v>24</v>
      </c>
      <c r="N513" s="69">
        <v>24</v>
      </c>
      <c r="O513" s="70"/>
      <c r="P513" s="57"/>
      <c r="Q513" s="57"/>
      <c r="R513" s="57"/>
      <c r="S513" s="57"/>
      <c r="T513" s="57"/>
      <c r="U513" s="57"/>
      <c r="V513" s="57"/>
      <c r="W513" s="57"/>
      <c r="X513" s="57"/>
    </row>
    <row r="514" spans="1:24" outlineLevel="2">
      <c r="A514" s="66" t="s">
        <v>238</v>
      </c>
      <c r="B514" s="67" t="s">
        <v>17</v>
      </c>
      <c r="C514" s="67">
        <v>47551</v>
      </c>
      <c r="D514" s="67" t="s">
        <v>108</v>
      </c>
      <c r="E514" s="67" t="s">
        <v>72</v>
      </c>
      <c r="F514" s="68">
        <v>4705551185</v>
      </c>
      <c r="G514" s="67" t="s">
        <v>862</v>
      </c>
      <c r="H514" s="67" t="s">
        <v>863</v>
      </c>
      <c r="I514" s="67" t="s">
        <v>864</v>
      </c>
      <c r="J514" s="67" t="s">
        <v>101</v>
      </c>
      <c r="K514" s="67" t="s">
        <v>406</v>
      </c>
      <c r="L514" s="69">
        <v>0</v>
      </c>
      <c r="M514" s="69">
        <v>200</v>
      </c>
      <c r="N514" s="69">
        <v>200</v>
      </c>
      <c r="O514" s="70"/>
      <c r="P514" s="57"/>
      <c r="Q514" s="57"/>
      <c r="R514" s="57"/>
      <c r="S514" s="57"/>
      <c r="T514" s="57"/>
      <c r="U514" s="57"/>
      <c r="V514" s="57"/>
      <c r="W514" s="57"/>
      <c r="X514" s="57"/>
    </row>
    <row r="515" spans="1:24" outlineLevel="1">
      <c r="A515" s="86"/>
      <c r="B515" s="87"/>
      <c r="C515" s="87"/>
      <c r="D515" s="87"/>
      <c r="E515" s="87"/>
      <c r="F515" s="88">
        <v>4705551185</v>
      </c>
      <c r="G515" s="87"/>
      <c r="H515" s="87"/>
      <c r="I515" s="87"/>
      <c r="J515" s="87"/>
      <c r="K515" s="87"/>
      <c r="L515" s="89">
        <f>SUBTOTAL(9,L512:L514)</f>
        <v>11</v>
      </c>
      <c r="M515" s="89">
        <f>SUBTOTAL(9,M512:M514)</f>
        <v>332</v>
      </c>
      <c r="N515" s="89">
        <f>SUBTOTAL(9,N512:N514)</f>
        <v>332</v>
      </c>
      <c r="O515" s="90">
        <f>SUBTOTAL(9,O512:O514)</f>
        <v>0</v>
      </c>
      <c r="P515" s="57"/>
      <c r="Q515" s="57"/>
      <c r="R515" s="57"/>
      <c r="S515" s="57"/>
      <c r="T515" s="57"/>
      <c r="U515" s="57"/>
      <c r="V515" s="57"/>
      <c r="W515" s="57"/>
      <c r="X515" s="57"/>
    </row>
    <row r="516" spans="1:24" outlineLevel="2">
      <c r="A516" s="66" t="s">
        <v>238</v>
      </c>
      <c r="B516" s="67" t="s">
        <v>17</v>
      </c>
      <c r="C516" s="67">
        <v>47551</v>
      </c>
      <c r="D516" s="67" t="s">
        <v>108</v>
      </c>
      <c r="E516" s="67" t="s">
        <v>72</v>
      </c>
      <c r="F516" s="68">
        <v>4705551189</v>
      </c>
      <c r="G516" s="67" t="s">
        <v>865</v>
      </c>
      <c r="H516" s="67" t="s">
        <v>866</v>
      </c>
      <c r="I516" s="67" t="s">
        <v>867</v>
      </c>
      <c r="J516" s="67" t="s">
        <v>101</v>
      </c>
      <c r="K516" s="67" t="s">
        <v>24</v>
      </c>
      <c r="L516" s="69">
        <v>4</v>
      </c>
      <c r="M516" s="69">
        <v>52</v>
      </c>
      <c r="N516" s="69">
        <v>104</v>
      </c>
      <c r="O516" s="70"/>
      <c r="P516" s="57"/>
      <c r="Q516" s="57"/>
      <c r="R516" s="57"/>
      <c r="S516" s="57"/>
      <c r="T516" s="57"/>
      <c r="U516" s="57"/>
      <c r="V516" s="57"/>
      <c r="W516" s="57"/>
      <c r="X516" s="57"/>
    </row>
    <row r="517" spans="1:24" outlineLevel="2">
      <c r="A517" s="66" t="s">
        <v>238</v>
      </c>
      <c r="B517" s="67" t="s">
        <v>17</v>
      </c>
      <c r="C517" s="67">
        <v>47551</v>
      </c>
      <c r="D517" s="67" t="s">
        <v>108</v>
      </c>
      <c r="E517" s="67" t="s">
        <v>72</v>
      </c>
      <c r="F517" s="68">
        <v>4705551189</v>
      </c>
      <c r="G517" s="67" t="s">
        <v>865</v>
      </c>
      <c r="H517" s="67" t="s">
        <v>866</v>
      </c>
      <c r="I517" s="67" t="s">
        <v>867</v>
      </c>
      <c r="J517" s="67" t="s">
        <v>101</v>
      </c>
      <c r="K517" s="67" t="s">
        <v>49</v>
      </c>
      <c r="L517" s="69">
        <v>8</v>
      </c>
      <c r="M517" s="69">
        <v>96</v>
      </c>
      <c r="N517" s="69">
        <v>96</v>
      </c>
      <c r="O517" s="70"/>
      <c r="P517" s="57"/>
      <c r="Q517" s="57"/>
      <c r="R517" s="57"/>
      <c r="S517" s="57"/>
      <c r="T517" s="57"/>
      <c r="U517" s="57"/>
      <c r="V517" s="57"/>
      <c r="W517" s="57"/>
      <c r="X517" s="57"/>
    </row>
    <row r="518" spans="1:24" outlineLevel="1">
      <c r="A518" s="86"/>
      <c r="B518" s="87"/>
      <c r="C518" s="87"/>
      <c r="D518" s="87"/>
      <c r="E518" s="87"/>
      <c r="F518" s="88">
        <v>4705551189</v>
      </c>
      <c r="G518" s="87"/>
      <c r="H518" s="87"/>
      <c r="I518" s="87"/>
      <c r="J518" s="87"/>
      <c r="K518" s="87"/>
      <c r="L518" s="89">
        <f>SUBTOTAL(9,L516:L517)</f>
        <v>12</v>
      </c>
      <c r="M518" s="89">
        <f>SUBTOTAL(9,M516:M517)</f>
        <v>148</v>
      </c>
      <c r="N518" s="89">
        <f>SUBTOTAL(9,N516:N517)</f>
        <v>200</v>
      </c>
      <c r="O518" s="90">
        <f>SUBTOTAL(9,O516:O517)</f>
        <v>0</v>
      </c>
      <c r="P518" s="57"/>
      <c r="Q518" s="57"/>
      <c r="R518" s="57"/>
      <c r="S518" s="57"/>
      <c r="T518" s="57"/>
      <c r="U518" s="57"/>
      <c r="V518" s="57"/>
      <c r="W518" s="57"/>
      <c r="X518" s="57"/>
    </row>
    <row r="519" spans="1:24" outlineLevel="2">
      <c r="A519" s="66" t="s">
        <v>238</v>
      </c>
      <c r="B519" s="67" t="s">
        <v>17</v>
      </c>
      <c r="C519" s="67">
        <v>47161</v>
      </c>
      <c r="D519" s="67" t="s">
        <v>125</v>
      </c>
      <c r="E519" s="67" t="s">
        <v>72</v>
      </c>
      <c r="F519" s="68">
        <v>4706161027</v>
      </c>
      <c r="G519" s="67" t="s">
        <v>868</v>
      </c>
      <c r="H519" s="67" t="s">
        <v>869</v>
      </c>
      <c r="I519" s="67" t="s">
        <v>870</v>
      </c>
      <c r="J519" s="67" t="s">
        <v>871</v>
      </c>
      <c r="K519" s="67" t="s">
        <v>24</v>
      </c>
      <c r="L519" s="69">
        <v>8</v>
      </c>
      <c r="M519" s="69">
        <v>204</v>
      </c>
      <c r="N519" s="69">
        <v>408</v>
      </c>
      <c r="O519" s="70"/>
      <c r="P519" s="57"/>
      <c r="Q519" s="57"/>
      <c r="R519" s="57"/>
      <c r="S519" s="57"/>
      <c r="T519" s="57"/>
      <c r="U519" s="57"/>
      <c r="V519" s="57"/>
      <c r="W519" s="57"/>
      <c r="X519" s="57"/>
    </row>
    <row r="520" spans="1:24" outlineLevel="2">
      <c r="A520" s="66" t="s">
        <v>238</v>
      </c>
      <c r="B520" s="67" t="s">
        <v>17</v>
      </c>
      <c r="C520" s="67">
        <v>47161</v>
      </c>
      <c r="D520" s="67" t="s">
        <v>125</v>
      </c>
      <c r="E520" s="67" t="s">
        <v>72</v>
      </c>
      <c r="F520" s="68">
        <v>4706161027</v>
      </c>
      <c r="G520" s="67" t="s">
        <v>868</v>
      </c>
      <c r="H520" s="67" t="s">
        <v>869</v>
      </c>
      <c r="I520" s="67" t="s">
        <v>870</v>
      </c>
      <c r="J520" s="67" t="s">
        <v>871</v>
      </c>
      <c r="K520" s="67" t="s">
        <v>49</v>
      </c>
      <c r="L520" s="69">
        <v>48</v>
      </c>
      <c r="M520" s="69">
        <v>576</v>
      </c>
      <c r="N520" s="69">
        <v>576</v>
      </c>
      <c r="O520" s="70"/>
      <c r="P520" s="57"/>
      <c r="Q520" s="57"/>
      <c r="R520" s="57"/>
      <c r="S520" s="57"/>
      <c r="T520" s="57"/>
      <c r="U520" s="57"/>
      <c r="V520" s="57"/>
      <c r="W520" s="57"/>
      <c r="X520" s="57"/>
    </row>
    <row r="521" spans="1:24" outlineLevel="2">
      <c r="A521" s="66" t="s">
        <v>238</v>
      </c>
      <c r="B521" s="67" t="s">
        <v>17</v>
      </c>
      <c r="C521" s="67">
        <v>47161</v>
      </c>
      <c r="D521" s="67" t="s">
        <v>125</v>
      </c>
      <c r="E521" s="67" t="s">
        <v>72</v>
      </c>
      <c r="F521" s="68">
        <v>4706161027</v>
      </c>
      <c r="G521" s="67" t="s">
        <v>868</v>
      </c>
      <c r="H521" s="67" t="s">
        <v>869</v>
      </c>
      <c r="I521" s="67" t="s">
        <v>870</v>
      </c>
      <c r="J521" s="67" t="s">
        <v>871</v>
      </c>
      <c r="K521" s="67" t="s">
        <v>406</v>
      </c>
      <c r="L521" s="69">
        <v>1</v>
      </c>
      <c r="M521" s="69">
        <v>150</v>
      </c>
      <c r="N521" s="69">
        <v>150</v>
      </c>
      <c r="O521" s="70"/>
      <c r="P521" s="57"/>
      <c r="Q521" s="57"/>
      <c r="R521" s="57"/>
      <c r="S521" s="57"/>
      <c r="T521" s="57"/>
      <c r="U521" s="57"/>
      <c r="V521" s="57"/>
      <c r="W521" s="57"/>
      <c r="X521" s="57"/>
    </row>
    <row r="522" spans="1:24" outlineLevel="1">
      <c r="A522" s="86"/>
      <c r="B522" s="87"/>
      <c r="C522" s="87"/>
      <c r="D522" s="87"/>
      <c r="E522" s="87"/>
      <c r="F522" s="88">
        <v>4706161027</v>
      </c>
      <c r="G522" s="87"/>
      <c r="H522" s="87"/>
      <c r="I522" s="87"/>
      <c r="J522" s="87"/>
      <c r="K522" s="87"/>
      <c r="L522" s="89">
        <f>SUBTOTAL(9,L519:L521)</f>
        <v>57</v>
      </c>
      <c r="M522" s="89">
        <f>SUBTOTAL(9,M519:M521)</f>
        <v>930</v>
      </c>
      <c r="N522" s="89">
        <f>SUBTOTAL(9,N519:N521)</f>
        <v>1134</v>
      </c>
      <c r="O522" s="90">
        <f>SUBTOTAL(9,O519:O521)</f>
        <v>0</v>
      </c>
      <c r="P522" s="57"/>
      <c r="Q522" s="57"/>
      <c r="R522" s="57"/>
      <c r="S522" s="57"/>
      <c r="T522" s="57"/>
      <c r="U522" s="57"/>
      <c r="V522" s="57"/>
      <c r="W522" s="57"/>
      <c r="X522" s="57"/>
    </row>
    <row r="523" spans="1:24" outlineLevel="2">
      <c r="A523" s="66" t="s">
        <v>238</v>
      </c>
      <c r="B523" s="67" t="s">
        <v>17</v>
      </c>
      <c r="C523" s="67">
        <v>47460</v>
      </c>
      <c r="D523" s="67" t="s">
        <v>145</v>
      </c>
      <c r="E523" s="67" t="s">
        <v>116</v>
      </c>
      <c r="F523" s="68">
        <v>4706460153</v>
      </c>
      <c r="G523" s="67" t="s">
        <v>872</v>
      </c>
      <c r="H523" s="67" t="s">
        <v>872</v>
      </c>
      <c r="I523" s="67" t="s">
        <v>873</v>
      </c>
      <c r="J523" s="67" t="s">
        <v>874</v>
      </c>
      <c r="K523" s="67" t="s">
        <v>24</v>
      </c>
      <c r="L523" s="69">
        <v>1</v>
      </c>
      <c r="M523" s="69">
        <v>13</v>
      </c>
      <c r="N523" s="69">
        <v>26</v>
      </c>
      <c r="O523" s="70"/>
      <c r="P523" s="57"/>
      <c r="Q523" s="57"/>
      <c r="R523" s="57"/>
      <c r="S523" s="57"/>
      <c r="T523" s="57"/>
      <c r="U523" s="57"/>
      <c r="V523" s="57"/>
      <c r="W523" s="57"/>
      <c r="X523" s="57"/>
    </row>
    <row r="524" spans="1:24" outlineLevel="2">
      <c r="A524" s="66" t="s">
        <v>238</v>
      </c>
      <c r="B524" s="67" t="s">
        <v>17</v>
      </c>
      <c r="C524" s="67">
        <v>47460</v>
      </c>
      <c r="D524" s="67" t="s">
        <v>145</v>
      </c>
      <c r="E524" s="67" t="s">
        <v>116</v>
      </c>
      <c r="F524" s="68">
        <v>4706460153</v>
      </c>
      <c r="G524" s="67" t="s">
        <v>872</v>
      </c>
      <c r="H524" s="67" t="s">
        <v>872</v>
      </c>
      <c r="I524" s="67" t="s">
        <v>873</v>
      </c>
      <c r="J524" s="67" t="s">
        <v>874</v>
      </c>
      <c r="K524" s="67" t="s">
        <v>49</v>
      </c>
      <c r="L524" s="69">
        <v>9</v>
      </c>
      <c r="M524" s="69">
        <v>108</v>
      </c>
      <c r="N524" s="69">
        <v>108</v>
      </c>
      <c r="O524" s="70"/>
      <c r="P524" s="57"/>
      <c r="Q524" s="57"/>
      <c r="R524" s="57"/>
      <c r="S524" s="57"/>
      <c r="T524" s="57"/>
      <c r="U524" s="57"/>
      <c r="V524" s="57"/>
      <c r="W524" s="57"/>
      <c r="X524" s="57"/>
    </row>
    <row r="525" spans="1:24" outlineLevel="2">
      <c r="A525" s="66" t="s">
        <v>238</v>
      </c>
      <c r="B525" s="67" t="s">
        <v>17</v>
      </c>
      <c r="C525" s="67">
        <v>47460</v>
      </c>
      <c r="D525" s="67" t="s">
        <v>145</v>
      </c>
      <c r="E525" s="67" t="s">
        <v>116</v>
      </c>
      <c r="F525" s="68">
        <v>4706460153</v>
      </c>
      <c r="G525" s="67" t="s">
        <v>872</v>
      </c>
      <c r="H525" s="67" t="s">
        <v>872</v>
      </c>
      <c r="I525" s="67" t="s">
        <v>873</v>
      </c>
      <c r="J525" s="67" t="s">
        <v>874</v>
      </c>
      <c r="K525" s="67" t="s">
        <v>121</v>
      </c>
      <c r="L525" s="69">
        <v>1</v>
      </c>
      <c r="M525" s="69">
        <v>48</v>
      </c>
      <c r="N525" s="69">
        <v>48</v>
      </c>
      <c r="O525" s="70"/>
      <c r="P525" s="57"/>
      <c r="Q525" s="57"/>
      <c r="R525" s="57"/>
      <c r="S525" s="57"/>
      <c r="T525" s="57"/>
      <c r="U525" s="57"/>
      <c r="V525" s="57"/>
      <c r="W525" s="57"/>
      <c r="X525" s="57"/>
    </row>
    <row r="526" spans="1:24" outlineLevel="1">
      <c r="A526" s="86"/>
      <c r="B526" s="87"/>
      <c r="C526" s="87"/>
      <c r="D526" s="87"/>
      <c r="E526" s="87"/>
      <c r="F526" s="88">
        <v>4706460153</v>
      </c>
      <c r="G526" s="87"/>
      <c r="H526" s="87"/>
      <c r="I526" s="87"/>
      <c r="J526" s="87"/>
      <c r="K526" s="87"/>
      <c r="L526" s="89">
        <f>SUBTOTAL(9,L523:L525)</f>
        <v>11</v>
      </c>
      <c r="M526" s="89">
        <f>SUBTOTAL(9,M523:M525)</f>
        <v>169</v>
      </c>
      <c r="N526" s="89">
        <f>SUBTOTAL(9,N523:N525)</f>
        <v>182</v>
      </c>
      <c r="O526" s="90">
        <f>SUBTOTAL(9,O523:O525)</f>
        <v>0</v>
      </c>
      <c r="P526" s="57"/>
      <c r="Q526" s="57"/>
      <c r="R526" s="57"/>
      <c r="S526" s="57"/>
      <c r="T526" s="57"/>
      <c r="U526" s="57"/>
      <c r="V526" s="57"/>
      <c r="W526" s="57"/>
      <c r="X526" s="57"/>
    </row>
    <row r="527" spans="1:24" outlineLevel="2">
      <c r="A527" s="66" t="s">
        <v>238</v>
      </c>
      <c r="B527" s="67" t="s">
        <v>17</v>
      </c>
      <c r="C527" s="67">
        <v>47541</v>
      </c>
      <c r="D527" s="67" t="s">
        <v>149</v>
      </c>
      <c r="E527" s="67" t="s">
        <v>72</v>
      </c>
      <c r="F527" s="68">
        <v>4706541160</v>
      </c>
      <c r="G527" s="67" t="s">
        <v>875</v>
      </c>
      <c r="H527" s="67" t="s">
        <v>876</v>
      </c>
      <c r="I527" s="67" t="s">
        <v>119</v>
      </c>
      <c r="J527" s="67" t="s">
        <v>877</v>
      </c>
      <c r="K527" s="67" t="s">
        <v>24</v>
      </c>
      <c r="L527" s="69">
        <v>8</v>
      </c>
      <c r="M527" s="69">
        <v>104</v>
      </c>
      <c r="N527" s="69">
        <v>208</v>
      </c>
      <c r="O527" s="70"/>
      <c r="P527" s="57"/>
      <c r="Q527" s="57"/>
      <c r="R527" s="57"/>
      <c r="S527" s="57"/>
      <c r="T527" s="57"/>
      <c r="U527" s="57"/>
      <c r="V527" s="57"/>
      <c r="W527" s="57"/>
      <c r="X527" s="57"/>
    </row>
    <row r="528" spans="1:24" outlineLevel="2">
      <c r="A528" s="66" t="s">
        <v>238</v>
      </c>
      <c r="B528" s="67" t="s">
        <v>17</v>
      </c>
      <c r="C528" s="67">
        <v>47541</v>
      </c>
      <c r="D528" s="67" t="s">
        <v>149</v>
      </c>
      <c r="E528" s="67" t="s">
        <v>72</v>
      </c>
      <c r="F528" s="68">
        <v>4706541160</v>
      </c>
      <c r="G528" s="67" t="s">
        <v>875</v>
      </c>
      <c r="H528" s="67" t="s">
        <v>876</v>
      </c>
      <c r="I528" s="67" t="s">
        <v>119</v>
      </c>
      <c r="J528" s="67" t="s">
        <v>877</v>
      </c>
      <c r="K528" s="67" t="s">
        <v>49</v>
      </c>
      <c r="L528" s="69">
        <v>54</v>
      </c>
      <c r="M528" s="69">
        <v>648</v>
      </c>
      <c r="N528" s="69">
        <v>648</v>
      </c>
      <c r="O528" s="70"/>
      <c r="P528" s="57"/>
      <c r="Q528" s="57"/>
      <c r="R528" s="57"/>
      <c r="S528" s="57"/>
      <c r="T528" s="57"/>
      <c r="U528" s="57"/>
      <c r="V528" s="57"/>
      <c r="W528" s="57"/>
      <c r="X528" s="57"/>
    </row>
    <row r="529" spans="1:24" outlineLevel="1">
      <c r="A529" s="86"/>
      <c r="B529" s="87"/>
      <c r="C529" s="87"/>
      <c r="D529" s="87"/>
      <c r="E529" s="87"/>
      <c r="F529" s="88">
        <v>4706541160</v>
      </c>
      <c r="G529" s="87"/>
      <c r="H529" s="87"/>
      <c r="I529" s="87"/>
      <c r="J529" s="87"/>
      <c r="K529" s="87"/>
      <c r="L529" s="89">
        <f>SUBTOTAL(9,L527:L528)</f>
        <v>62</v>
      </c>
      <c r="M529" s="89">
        <f>SUBTOTAL(9,M527:M528)</f>
        <v>752</v>
      </c>
      <c r="N529" s="89">
        <f>SUBTOTAL(9,N527:N528)</f>
        <v>856</v>
      </c>
      <c r="O529" s="90">
        <f>SUBTOTAL(9,O527:O528)</f>
        <v>0</v>
      </c>
      <c r="P529" s="57"/>
      <c r="Q529" s="57"/>
      <c r="R529" s="57"/>
      <c r="S529" s="57"/>
      <c r="T529" s="57"/>
      <c r="U529" s="57"/>
      <c r="V529" s="57"/>
      <c r="W529" s="57"/>
      <c r="X529" s="57"/>
    </row>
    <row r="530" spans="1:24" outlineLevel="2">
      <c r="A530" s="66" t="s">
        <v>238</v>
      </c>
      <c r="B530" s="67" t="s">
        <v>17</v>
      </c>
      <c r="C530" s="67">
        <v>47660</v>
      </c>
      <c r="D530" s="67" t="s">
        <v>162</v>
      </c>
      <c r="E530" s="67" t="s">
        <v>116</v>
      </c>
      <c r="F530" s="68">
        <v>4706660237</v>
      </c>
      <c r="G530" s="67" t="s">
        <v>878</v>
      </c>
      <c r="H530" s="67" t="s">
        <v>879</v>
      </c>
      <c r="I530" s="67" t="s">
        <v>880</v>
      </c>
      <c r="J530" s="67" t="s">
        <v>881</v>
      </c>
      <c r="K530" s="67" t="s">
        <v>24</v>
      </c>
      <c r="L530" s="69">
        <v>2</v>
      </c>
      <c r="M530" s="69">
        <v>26</v>
      </c>
      <c r="N530" s="69">
        <v>52</v>
      </c>
      <c r="O530" s="70"/>
      <c r="P530" s="57"/>
      <c r="Q530" s="57"/>
      <c r="R530" s="57"/>
      <c r="S530" s="57"/>
      <c r="T530" s="57"/>
      <c r="U530" s="57"/>
      <c r="V530" s="57"/>
      <c r="W530" s="57"/>
      <c r="X530" s="57"/>
    </row>
    <row r="531" spans="1:24" outlineLevel="2">
      <c r="A531" s="66" t="s">
        <v>238</v>
      </c>
      <c r="B531" s="67" t="s">
        <v>17</v>
      </c>
      <c r="C531" s="67">
        <v>47660</v>
      </c>
      <c r="D531" s="67" t="s">
        <v>162</v>
      </c>
      <c r="E531" s="67" t="s">
        <v>116</v>
      </c>
      <c r="F531" s="68">
        <v>4706660237</v>
      </c>
      <c r="G531" s="67" t="s">
        <v>878</v>
      </c>
      <c r="H531" s="67" t="s">
        <v>879</v>
      </c>
      <c r="I531" s="67" t="s">
        <v>880</v>
      </c>
      <c r="J531" s="67" t="s">
        <v>881</v>
      </c>
      <c r="K531" s="67" t="s">
        <v>49</v>
      </c>
      <c r="L531" s="69">
        <v>5</v>
      </c>
      <c r="M531" s="69">
        <v>60</v>
      </c>
      <c r="N531" s="69">
        <v>60</v>
      </c>
      <c r="O531" s="70"/>
      <c r="P531" s="57"/>
      <c r="Q531" s="57"/>
      <c r="R531" s="57"/>
      <c r="S531" s="57"/>
      <c r="T531" s="57"/>
      <c r="U531" s="57"/>
      <c r="V531" s="57"/>
      <c r="W531" s="57"/>
      <c r="X531" s="57"/>
    </row>
    <row r="532" spans="1:24" outlineLevel="1">
      <c r="A532" s="86"/>
      <c r="B532" s="87"/>
      <c r="C532" s="87"/>
      <c r="D532" s="87"/>
      <c r="E532" s="87"/>
      <c r="F532" s="88">
        <v>4706660237</v>
      </c>
      <c r="G532" s="87"/>
      <c r="H532" s="87"/>
      <c r="I532" s="87"/>
      <c r="J532" s="87"/>
      <c r="K532" s="87"/>
      <c r="L532" s="89">
        <f>SUBTOTAL(9,L530:L531)</f>
        <v>7</v>
      </c>
      <c r="M532" s="89">
        <f>SUBTOTAL(9,M530:M531)</f>
        <v>86</v>
      </c>
      <c r="N532" s="89">
        <f>SUBTOTAL(9,N530:N531)</f>
        <v>112</v>
      </c>
      <c r="O532" s="90">
        <f>SUBTOTAL(9,O530:O531)</f>
        <v>0</v>
      </c>
      <c r="P532" s="57"/>
      <c r="Q532" s="57"/>
      <c r="R532" s="57"/>
      <c r="S532" s="57"/>
      <c r="T532" s="57"/>
      <c r="U532" s="57"/>
      <c r="V532" s="57"/>
      <c r="W532" s="57"/>
      <c r="X532" s="57"/>
    </row>
    <row r="533" spans="1:24" outlineLevel="2">
      <c r="A533" s="66" t="s">
        <v>238</v>
      </c>
      <c r="B533" s="67" t="s">
        <v>17</v>
      </c>
      <c r="C533" s="67">
        <v>47960</v>
      </c>
      <c r="D533" s="67" t="s">
        <v>171</v>
      </c>
      <c r="E533" s="67" t="s">
        <v>72</v>
      </c>
      <c r="F533" s="68">
        <v>4706960409</v>
      </c>
      <c r="G533" s="67" t="s">
        <v>882</v>
      </c>
      <c r="H533" s="67" t="s">
        <v>883</v>
      </c>
      <c r="I533" s="67" t="s">
        <v>884</v>
      </c>
      <c r="J533" s="67" t="s">
        <v>101</v>
      </c>
      <c r="K533" s="67" t="s">
        <v>24</v>
      </c>
      <c r="L533" s="69">
        <v>10</v>
      </c>
      <c r="M533" s="69">
        <v>130</v>
      </c>
      <c r="N533" s="69">
        <v>260</v>
      </c>
      <c r="O533" s="70"/>
      <c r="P533" s="57"/>
      <c r="Q533" s="57"/>
      <c r="R533" s="57"/>
      <c r="S533" s="57"/>
      <c r="T533" s="57"/>
      <c r="U533" s="57"/>
      <c r="V533" s="57"/>
      <c r="W533" s="57"/>
      <c r="X533" s="57"/>
    </row>
    <row r="534" spans="1:24" outlineLevel="2">
      <c r="A534" s="66" t="s">
        <v>238</v>
      </c>
      <c r="B534" s="67" t="s">
        <v>17</v>
      </c>
      <c r="C534" s="67">
        <v>47960</v>
      </c>
      <c r="D534" s="67" t="s">
        <v>171</v>
      </c>
      <c r="E534" s="67" t="s">
        <v>72</v>
      </c>
      <c r="F534" s="68">
        <v>4706960409</v>
      </c>
      <c r="G534" s="67" t="s">
        <v>882</v>
      </c>
      <c r="H534" s="67" t="s">
        <v>883</v>
      </c>
      <c r="I534" s="67" t="s">
        <v>884</v>
      </c>
      <c r="J534" s="67" t="s">
        <v>101</v>
      </c>
      <c r="K534" s="67" t="s">
        <v>49</v>
      </c>
      <c r="L534" s="69">
        <v>30</v>
      </c>
      <c r="M534" s="69">
        <v>360</v>
      </c>
      <c r="N534" s="69">
        <v>360</v>
      </c>
      <c r="O534" s="70"/>
      <c r="P534" s="57"/>
      <c r="Q534" s="57"/>
      <c r="R534" s="57"/>
      <c r="S534" s="57"/>
      <c r="T534" s="57"/>
      <c r="U534" s="57"/>
      <c r="V534" s="57"/>
      <c r="W534" s="57"/>
      <c r="X534" s="57"/>
    </row>
    <row r="535" spans="1:24" outlineLevel="1">
      <c r="A535" s="86"/>
      <c r="B535" s="87"/>
      <c r="C535" s="87"/>
      <c r="D535" s="87"/>
      <c r="E535" s="87"/>
      <c r="F535" s="88">
        <v>4706960409</v>
      </c>
      <c r="G535" s="87"/>
      <c r="H535" s="87"/>
      <c r="I535" s="87"/>
      <c r="J535" s="87"/>
      <c r="K535" s="87"/>
      <c r="L535" s="89">
        <f>SUBTOTAL(9,L533:L534)</f>
        <v>40</v>
      </c>
      <c r="M535" s="89">
        <f>SUBTOTAL(9,M533:M534)</f>
        <v>490</v>
      </c>
      <c r="N535" s="89">
        <f>SUBTOTAL(9,N533:N534)</f>
        <v>620</v>
      </c>
      <c r="O535" s="90">
        <f>SUBTOTAL(9,O533:O534)</f>
        <v>0</v>
      </c>
      <c r="P535" s="57"/>
      <c r="Q535" s="57"/>
      <c r="R535" s="57"/>
      <c r="S535" s="57"/>
      <c r="T535" s="57"/>
      <c r="U535" s="57"/>
      <c r="V535" s="57"/>
      <c r="W535" s="57"/>
      <c r="X535" s="57"/>
    </row>
    <row r="536" spans="1:24" outlineLevel="2">
      <c r="A536" s="66" t="s">
        <v>238</v>
      </c>
      <c r="B536" s="67" t="s">
        <v>17</v>
      </c>
      <c r="C536" s="67">
        <v>47245</v>
      </c>
      <c r="D536" s="67" t="s">
        <v>174</v>
      </c>
      <c r="E536" s="67" t="s">
        <v>19</v>
      </c>
      <c r="F536" s="68">
        <v>4707245083</v>
      </c>
      <c r="G536" s="67" t="s">
        <v>885</v>
      </c>
      <c r="H536" s="67" t="s">
        <v>886</v>
      </c>
      <c r="I536" s="67" t="s">
        <v>887</v>
      </c>
      <c r="J536" s="67" t="s">
        <v>888</v>
      </c>
      <c r="K536" s="67" t="s">
        <v>24</v>
      </c>
      <c r="L536" s="69">
        <v>6</v>
      </c>
      <c r="M536" s="69">
        <v>78</v>
      </c>
      <c r="N536" s="69">
        <v>156</v>
      </c>
      <c r="O536" s="70"/>
      <c r="P536" s="57"/>
      <c r="Q536" s="57"/>
      <c r="R536" s="57"/>
      <c r="S536" s="57"/>
      <c r="T536" s="57"/>
      <c r="U536" s="57"/>
      <c r="V536" s="57"/>
      <c r="W536" s="57"/>
      <c r="X536" s="57"/>
    </row>
    <row r="537" spans="1:24" outlineLevel="2">
      <c r="A537" s="66" t="s">
        <v>238</v>
      </c>
      <c r="B537" s="67" t="s">
        <v>17</v>
      </c>
      <c r="C537" s="67">
        <v>47245</v>
      </c>
      <c r="D537" s="67" t="s">
        <v>174</v>
      </c>
      <c r="E537" s="67" t="s">
        <v>19</v>
      </c>
      <c r="F537" s="68">
        <v>4707245083</v>
      </c>
      <c r="G537" s="67" t="s">
        <v>885</v>
      </c>
      <c r="H537" s="67" t="s">
        <v>886</v>
      </c>
      <c r="I537" s="67" t="s">
        <v>887</v>
      </c>
      <c r="J537" s="67" t="s">
        <v>888</v>
      </c>
      <c r="K537" s="67" t="s">
        <v>49</v>
      </c>
      <c r="L537" s="69">
        <v>11</v>
      </c>
      <c r="M537" s="69">
        <v>132</v>
      </c>
      <c r="N537" s="69">
        <v>132</v>
      </c>
      <c r="O537" s="70"/>
      <c r="P537" s="57"/>
      <c r="Q537" s="57"/>
      <c r="R537" s="57"/>
      <c r="S537" s="57"/>
      <c r="T537" s="57"/>
      <c r="U537" s="57"/>
      <c r="V537" s="57"/>
      <c r="W537" s="57"/>
      <c r="X537" s="57"/>
    </row>
    <row r="538" spans="1:24" outlineLevel="1">
      <c r="A538" s="86"/>
      <c r="B538" s="87"/>
      <c r="C538" s="87"/>
      <c r="D538" s="87"/>
      <c r="E538" s="87"/>
      <c r="F538" s="88">
        <v>4707245083</v>
      </c>
      <c r="G538" s="87"/>
      <c r="H538" s="87"/>
      <c r="I538" s="87"/>
      <c r="J538" s="87"/>
      <c r="K538" s="87"/>
      <c r="L538" s="89">
        <f>SUBTOTAL(9,L536:L537)</f>
        <v>17</v>
      </c>
      <c r="M538" s="89">
        <f>SUBTOTAL(9,M536:M537)</f>
        <v>210</v>
      </c>
      <c r="N538" s="89">
        <f>SUBTOTAL(9,N536:N537)</f>
        <v>288</v>
      </c>
      <c r="O538" s="90">
        <f>SUBTOTAL(9,O536:O537)</f>
        <v>0</v>
      </c>
      <c r="P538" s="57"/>
      <c r="Q538" s="57"/>
      <c r="R538" s="57"/>
      <c r="S538" s="57"/>
      <c r="T538" s="57"/>
      <c r="U538" s="57"/>
      <c r="V538" s="57"/>
      <c r="W538" s="57"/>
      <c r="X538" s="57"/>
    </row>
    <row r="539" spans="1:24" outlineLevel="2">
      <c r="A539" s="66" t="s">
        <v>238</v>
      </c>
      <c r="B539" s="67" t="s">
        <v>17</v>
      </c>
      <c r="C539" s="67">
        <v>47245</v>
      </c>
      <c r="D539" s="67" t="s">
        <v>174</v>
      </c>
      <c r="E539" s="67" t="s">
        <v>19</v>
      </c>
      <c r="F539" s="68">
        <v>4707245084</v>
      </c>
      <c r="G539" s="67" t="s">
        <v>889</v>
      </c>
      <c r="H539" s="67" t="s">
        <v>890</v>
      </c>
      <c r="I539" s="67" t="s">
        <v>891</v>
      </c>
      <c r="J539" s="67" t="s">
        <v>892</v>
      </c>
      <c r="K539" s="67" t="s">
        <v>24</v>
      </c>
      <c r="L539" s="69">
        <v>10</v>
      </c>
      <c r="M539" s="69">
        <v>130</v>
      </c>
      <c r="N539" s="69">
        <v>260</v>
      </c>
      <c r="O539" s="70"/>
      <c r="P539" s="57"/>
      <c r="Q539" s="57"/>
      <c r="R539" s="57"/>
      <c r="S539" s="57"/>
      <c r="T539" s="57"/>
      <c r="U539" s="57"/>
      <c r="V539" s="57"/>
      <c r="W539" s="57"/>
      <c r="X539" s="57"/>
    </row>
    <row r="540" spans="1:24" outlineLevel="2">
      <c r="A540" s="66" t="s">
        <v>238</v>
      </c>
      <c r="B540" s="67" t="s">
        <v>17</v>
      </c>
      <c r="C540" s="67">
        <v>47245</v>
      </c>
      <c r="D540" s="67" t="s">
        <v>174</v>
      </c>
      <c r="E540" s="67" t="s">
        <v>19</v>
      </c>
      <c r="F540" s="68">
        <v>4707245084</v>
      </c>
      <c r="G540" s="67" t="s">
        <v>889</v>
      </c>
      <c r="H540" s="67" t="s">
        <v>890</v>
      </c>
      <c r="I540" s="67" t="s">
        <v>891</v>
      </c>
      <c r="J540" s="67" t="s">
        <v>892</v>
      </c>
      <c r="K540" s="67" t="s">
        <v>49</v>
      </c>
      <c r="L540" s="69">
        <v>10</v>
      </c>
      <c r="M540" s="69">
        <v>120</v>
      </c>
      <c r="N540" s="69">
        <v>120</v>
      </c>
      <c r="O540" s="70"/>
      <c r="P540" s="57"/>
      <c r="Q540" s="57"/>
      <c r="R540" s="57"/>
      <c r="S540" s="57"/>
      <c r="T540" s="57"/>
      <c r="U540" s="57"/>
      <c r="V540" s="57"/>
      <c r="W540" s="57"/>
      <c r="X540" s="57"/>
    </row>
    <row r="541" spans="1:24" outlineLevel="1">
      <c r="A541" s="86"/>
      <c r="B541" s="87"/>
      <c r="C541" s="87"/>
      <c r="D541" s="87"/>
      <c r="E541" s="87"/>
      <c r="F541" s="88">
        <v>4707245084</v>
      </c>
      <c r="G541" s="87"/>
      <c r="H541" s="87"/>
      <c r="I541" s="87"/>
      <c r="J541" s="87"/>
      <c r="K541" s="87"/>
      <c r="L541" s="89">
        <f>SUBTOTAL(9,L539:L540)</f>
        <v>20</v>
      </c>
      <c r="M541" s="89">
        <f>SUBTOTAL(9,M539:M540)</f>
        <v>250</v>
      </c>
      <c r="N541" s="89">
        <f>SUBTOTAL(9,N539:N540)</f>
        <v>380</v>
      </c>
      <c r="O541" s="90">
        <f>SUBTOTAL(9,O539:O540)</f>
        <v>0</v>
      </c>
      <c r="P541" s="57"/>
      <c r="Q541" s="57"/>
      <c r="R541" s="57"/>
      <c r="S541" s="57"/>
      <c r="T541" s="57"/>
      <c r="U541" s="57"/>
      <c r="V541" s="57"/>
      <c r="W541" s="57"/>
      <c r="X541" s="57"/>
    </row>
    <row r="542" spans="1:24" outlineLevel="2">
      <c r="A542" s="66" t="s">
        <v>238</v>
      </c>
      <c r="B542" s="67" t="s">
        <v>17</v>
      </c>
      <c r="C542" s="67">
        <v>47245</v>
      </c>
      <c r="D542" s="67" t="s">
        <v>174</v>
      </c>
      <c r="E542" s="67" t="s">
        <v>19</v>
      </c>
      <c r="F542" s="68">
        <v>4707245086</v>
      </c>
      <c r="G542" s="67" t="s">
        <v>893</v>
      </c>
      <c r="H542" s="67" t="s">
        <v>894</v>
      </c>
      <c r="I542" s="67" t="s">
        <v>895</v>
      </c>
      <c r="J542" s="67" t="s">
        <v>896</v>
      </c>
      <c r="K542" s="67" t="s">
        <v>49</v>
      </c>
      <c r="L542" s="69">
        <v>11</v>
      </c>
      <c r="M542" s="69">
        <v>132</v>
      </c>
      <c r="N542" s="69">
        <v>132</v>
      </c>
      <c r="O542" s="70"/>
      <c r="P542" s="57"/>
      <c r="Q542" s="57"/>
      <c r="R542" s="57"/>
      <c r="S542" s="57"/>
      <c r="T542" s="57"/>
      <c r="U542" s="57"/>
      <c r="V542" s="57"/>
      <c r="W542" s="57"/>
      <c r="X542" s="57"/>
    </row>
    <row r="543" spans="1:24" outlineLevel="1">
      <c r="A543" s="86"/>
      <c r="B543" s="87"/>
      <c r="C543" s="87"/>
      <c r="D543" s="87"/>
      <c r="E543" s="87"/>
      <c r="F543" s="88">
        <v>4707245086</v>
      </c>
      <c r="G543" s="87"/>
      <c r="H543" s="87"/>
      <c r="I543" s="87"/>
      <c r="J543" s="87"/>
      <c r="K543" s="87"/>
      <c r="L543" s="89">
        <f>SUBTOTAL(9,L542:L542)</f>
        <v>11</v>
      </c>
      <c r="M543" s="89">
        <f>SUBTOTAL(9,M542:M542)</f>
        <v>132</v>
      </c>
      <c r="N543" s="89">
        <f>SUBTOTAL(9,N542:N542)</f>
        <v>132</v>
      </c>
      <c r="O543" s="90">
        <f>SUBTOTAL(9,O542:O542)</f>
        <v>0</v>
      </c>
      <c r="P543" s="57"/>
      <c r="Q543" s="57"/>
      <c r="R543" s="57"/>
      <c r="S543" s="57"/>
      <c r="T543" s="57"/>
      <c r="U543" s="57"/>
      <c r="V543" s="57"/>
      <c r="W543" s="57"/>
      <c r="X543" s="57"/>
    </row>
    <row r="544" spans="1:24" outlineLevel="2">
      <c r="A544" s="66" t="s">
        <v>238</v>
      </c>
      <c r="B544" s="67" t="s">
        <v>17</v>
      </c>
      <c r="C544" s="67">
        <v>47245</v>
      </c>
      <c r="D544" s="67" t="s">
        <v>174</v>
      </c>
      <c r="E544" s="67" t="s">
        <v>19</v>
      </c>
      <c r="F544" s="68">
        <v>4707245088</v>
      </c>
      <c r="G544" s="67" t="s">
        <v>897</v>
      </c>
      <c r="H544" s="67" t="s">
        <v>898</v>
      </c>
      <c r="I544" s="67" t="s">
        <v>899</v>
      </c>
      <c r="J544" s="67" t="s">
        <v>900</v>
      </c>
      <c r="K544" s="67" t="s">
        <v>24</v>
      </c>
      <c r="L544" s="69">
        <v>7</v>
      </c>
      <c r="M544" s="69">
        <v>91</v>
      </c>
      <c r="N544" s="69">
        <v>182</v>
      </c>
      <c r="O544" s="70"/>
      <c r="P544" s="57"/>
      <c r="Q544" s="57"/>
      <c r="R544" s="57"/>
      <c r="S544" s="57"/>
      <c r="T544" s="57"/>
      <c r="U544" s="57"/>
      <c r="V544" s="57"/>
      <c r="W544" s="57"/>
      <c r="X544" s="57"/>
    </row>
    <row r="545" spans="1:24" outlineLevel="2">
      <c r="A545" s="66" t="s">
        <v>238</v>
      </c>
      <c r="B545" s="67" t="s">
        <v>17</v>
      </c>
      <c r="C545" s="67">
        <v>47245</v>
      </c>
      <c r="D545" s="67" t="s">
        <v>174</v>
      </c>
      <c r="E545" s="67" t="s">
        <v>19</v>
      </c>
      <c r="F545" s="68">
        <v>4707245088</v>
      </c>
      <c r="G545" s="67" t="s">
        <v>897</v>
      </c>
      <c r="H545" s="67" t="s">
        <v>898</v>
      </c>
      <c r="I545" s="67" t="s">
        <v>899</v>
      </c>
      <c r="J545" s="67" t="s">
        <v>900</v>
      </c>
      <c r="K545" s="67" t="s">
        <v>49</v>
      </c>
      <c r="L545" s="69">
        <v>9</v>
      </c>
      <c r="M545" s="69">
        <v>108</v>
      </c>
      <c r="N545" s="69">
        <v>108</v>
      </c>
      <c r="O545" s="70"/>
      <c r="P545" s="57"/>
      <c r="Q545" s="57"/>
      <c r="R545" s="57"/>
      <c r="S545" s="57"/>
      <c r="T545" s="57"/>
      <c r="U545" s="57"/>
      <c r="V545" s="57"/>
      <c r="W545" s="57"/>
      <c r="X545" s="57"/>
    </row>
    <row r="546" spans="1:24" outlineLevel="1">
      <c r="A546" s="86"/>
      <c r="B546" s="87"/>
      <c r="C546" s="87"/>
      <c r="D546" s="87"/>
      <c r="E546" s="87"/>
      <c r="F546" s="88">
        <v>4707245088</v>
      </c>
      <c r="G546" s="87"/>
      <c r="H546" s="87"/>
      <c r="I546" s="87"/>
      <c r="J546" s="87"/>
      <c r="K546" s="87"/>
      <c r="L546" s="89">
        <f>SUBTOTAL(9,L544:L545)</f>
        <v>16</v>
      </c>
      <c r="M546" s="89">
        <f>SUBTOTAL(9,M544:M545)</f>
        <v>199</v>
      </c>
      <c r="N546" s="89">
        <f>SUBTOTAL(9,N544:N545)</f>
        <v>290</v>
      </c>
      <c r="O546" s="90">
        <f>SUBTOTAL(9,O544:O545)</f>
        <v>0</v>
      </c>
      <c r="P546" s="57"/>
      <c r="Q546" s="57"/>
      <c r="R546" s="57"/>
      <c r="S546" s="57"/>
      <c r="T546" s="57"/>
      <c r="U546" s="57"/>
      <c r="V546" s="57"/>
      <c r="W546" s="57"/>
      <c r="X546" s="57"/>
    </row>
    <row r="547" spans="1:24" outlineLevel="2">
      <c r="A547" s="66" t="s">
        <v>238</v>
      </c>
      <c r="B547" s="67" t="s">
        <v>17</v>
      </c>
      <c r="C547" s="67">
        <v>47245</v>
      </c>
      <c r="D547" s="67" t="s">
        <v>174</v>
      </c>
      <c r="E547" s="67" t="s">
        <v>19</v>
      </c>
      <c r="F547" s="68">
        <v>4707245089</v>
      </c>
      <c r="G547" s="67" t="s">
        <v>901</v>
      </c>
      <c r="H547" s="67" t="s">
        <v>902</v>
      </c>
      <c r="I547" s="67" t="s">
        <v>903</v>
      </c>
      <c r="J547" s="67" t="s">
        <v>904</v>
      </c>
      <c r="K547" s="67" t="s">
        <v>24</v>
      </c>
      <c r="L547" s="69">
        <v>4</v>
      </c>
      <c r="M547" s="69">
        <v>52</v>
      </c>
      <c r="N547" s="69">
        <v>104</v>
      </c>
      <c r="O547" s="70"/>
      <c r="P547" s="57"/>
      <c r="Q547" s="57"/>
      <c r="R547" s="57"/>
      <c r="S547" s="57"/>
      <c r="T547" s="57"/>
      <c r="U547" s="57"/>
      <c r="V547" s="57"/>
      <c r="W547" s="57"/>
      <c r="X547" s="57"/>
    </row>
    <row r="548" spans="1:24" outlineLevel="2">
      <c r="A548" s="66" t="s">
        <v>238</v>
      </c>
      <c r="B548" s="67" t="s">
        <v>17</v>
      </c>
      <c r="C548" s="67">
        <v>47245</v>
      </c>
      <c r="D548" s="67" t="s">
        <v>174</v>
      </c>
      <c r="E548" s="67" t="s">
        <v>19</v>
      </c>
      <c r="F548" s="68">
        <v>4707245089</v>
      </c>
      <c r="G548" s="67" t="s">
        <v>901</v>
      </c>
      <c r="H548" s="67" t="s">
        <v>902</v>
      </c>
      <c r="I548" s="67" t="s">
        <v>903</v>
      </c>
      <c r="J548" s="67" t="s">
        <v>904</v>
      </c>
      <c r="K548" s="67" t="s">
        <v>49</v>
      </c>
      <c r="L548" s="69">
        <v>13</v>
      </c>
      <c r="M548" s="69">
        <v>156</v>
      </c>
      <c r="N548" s="69">
        <v>156</v>
      </c>
      <c r="O548" s="70"/>
      <c r="P548" s="57"/>
      <c r="Q548" s="57"/>
      <c r="R548" s="57"/>
      <c r="S548" s="57"/>
      <c r="T548" s="57"/>
      <c r="U548" s="57"/>
      <c r="V548" s="57"/>
      <c r="W548" s="57"/>
      <c r="X548" s="57"/>
    </row>
    <row r="549" spans="1:24" outlineLevel="1">
      <c r="A549" s="86"/>
      <c r="B549" s="87"/>
      <c r="C549" s="87"/>
      <c r="D549" s="87"/>
      <c r="E549" s="87"/>
      <c r="F549" s="88">
        <v>4707245089</v>
      </c>
      <c r="G549" s="87"/>
      <c r="H549" s="87"/>
      <c r="I549" s="87"/>
      <c r="J549" s="87"/>
      <c r="K549" s="87"/>
      <c r="L549" s="89">
        <f>SUBTOTAL(9,L547:L548)</f>
        <v>17</v>
      </c>
      <c r="M549" s="89">
        <f>SUBTOTAL(9,M547:M548)</f>
        <v>208</v>
      </c>
      <c r="N549" s="89">
        <f>SUBTOTAL(9,N547:N548)</f>
        <v>260</v>
      </c>
      <c r="O549" s="90">
        <f>SUBTOTAL(9,O547:O548)</f>
        <v>0</v>
      </c>
      <c r="P549" s="57"/>
      <c r="Q549" s="57"/>
      <c r="R549" s="57"/>
      <c r="S549" s="57"/>
      <c r="T549" s="57"/>
      <c r="U549" s="57"/>
      <c r="V549" s="57"/>
      <c r="W549" s="57"/>
      <c r="X549" s="57"/>
    </row>
    <row r="550" spans="1:24" outlineLevel="2">
      <c r="A550" s="66" t="s">
        <v>238</v>
      </c>
      <c r="B550" s="67" t="s">
        <v>17</v>
      </c>
      <c r="C550" s="67">
        <v>47245</v>
      </c>
      <c r="D550" s="67" t="s">
        <v>174</v>
      </c>
      <c r="E550" s="67" t="s">
        <v>19</v>
      </c>
      <c r="F550" s="68">
        <v>4707245093</v>
      </c>
      <c r="G550" s="67" t="s">
        <v>905</v>
      </c>
      <c r="H550" s="67" t="s">
        <v>906</v>
      </c>
      <c r="I550" s="67" t="s">
        <v>907</v>
      </c>
      <c r="J550" s="67" t="s">
        <v>908</v>
      </c>
      <c r="K550" s="67" t="s">
        <v>24</v>
      </c>
      <c r="L550" s="69">
        <v>6</v>
      </c>
      <c r="M550" s="69">
        <v>78</v>
      </c>
      <c r="N550" s="69">
        <v>156</v>
      </c>
      <c r="O550" s="70"/>
      <c r="P550" s="57"/>
      <c r="Q550" s="57"/>
      <c r="R550" s="57"/>
      <c r="S550" s="57"/>
      <c r="T550" s="57"/>
      <c r="U550" s="57"/>
      <c r="V550" s="57"/>
      <c r="W550" s="57"/>
      <c r="X550" s="57"/>
    </row>
    <row r="551" spans="1:24" outlineLevel="2">
      <c r="A551" s="66" t="s">
        <v>238</v>
      </c>
      <c r="B551" s="67" t="s">
        <v>17</v>
      </c>
      <c r="C551" s="67">
        <v>47245</v>
      </c>
      <c r="D551" s="67" t="s">
        <v>174</v>
      </c>
      <c r="E551" s="67" t="s">
        <v>19</v>
      </c>
      <c r="F551" s="68">
        <v>4707245093</v>
      </c>
      <c r="G551" s="67" t="s">
        <v>905</v>
      </c>
      <c r="H551" s="67" t="s">
        <v>906</v>
      </c>
      <c r="I551" s="67" t="s">
        <v>907</v>
      </c>
      <c r="J551" s="67" t="s">
        <v>908</v>
      </c>
      <c r="K551" s="67" t="s">
        <v>49</v>
      </c>
      <c r="L551" s="69">
        <v>15</v>
      </c>
      <c r="M551" s="69">
        <v>180</v>
      </c>
      <c r="N551" s="69">
        <v>180</v>
      </c>
      <c r="O551" s="70"/>
      <c r="P551" s="57"/>
      <c r="Q551" s="57"/>
      <c r="R551" s="57"/>
      <c r="S551" s="57"/>
      <c r="T551" s="57"/>
      <c r="U551" s="57"/>
      <c r="V551" s="57"/>
      <c r="W551" s="57"/>
      <c r="X551" s="57"/>
    </row>
    <row r="552" spans="1:24" outlineLevel="1">
      <c r="A552" s="86"/>
      <c r="B552" s="87"/>
      <c r="C552" s="87"/>
      <c r="D552" s="87"/>
      <c r="E552" s="87"/>
      <c r="F552" s="88">
        <v>4707245093</v>
      </c>
      <c r="G552" s="87"/>
      <c r="H552" s="87"/>
      <c r="I552" s="87"/>
      <c r="J552" s="87"/>
      <c r="K552" s="87"/>
      <c r="L552" s="89">
        <f>SUBTOTAL(9,L550:L551)</f>
        <v>21</v>
      </c>
      <c r="M552" s="89">
        <f>SUBTOTAL(9,M550:M551)</f>
        <v>258</v>
      </c>
      <c r="N552" s="89">
        <f>SUBTOTAL(9,N550:N551)</f>
        <v>336</v>
      </c>
      <c r="O552" s="90">
        <f>SUBTOTAL(9,O550:O551)</f>
        <v>0</v>
      </c>
      <c r="P552" s="57"/>
      <c r="Q552" s="57"/>
      <c r="R552" s="57"/>
      <c r="S552" s="57"/>
      <c r="T552" s="57"/>
      <c r="U552" s="57"/>
      <c r="V552" s="57"/>
      <c r="W552" s="57"/>
      <c r="X552" s="57"/>
    </row>
    <row r="553" spans="1:24" outlineLevel="2">
      <c r="A553" s="66" t="s">
        <v>238</v>
      </c>
      <c r="B553" s="67" t="s">
        <v>17</v>
      </c>
      <c r="C553" s="67">
        <v>47245</v>
      </c>
      <c r="D553" s="67" t="s">
        <v>174</v>
      </c>
      <c r="E553" s="67" t="s">
        <v>19</v>
      </c>
      <c r="F553" s="68">
        <v>4707245105</v>
      </c>
      <c r="G553" s="67" t="s">
        <v>909</v>
      </c>
      <c r="H553" s="67" t="s">
        <v>910</v>
      </c>
      <c r="I553" s="67" t="s">
        <v>911</v>
      </c>
      <c r="J553" s="67" t="s">
        <v>912</v>
      </c>
      <c r="K553" s="67" t="s">
        <v>49</v>
      </c>
      <c r="L553" s="69">
        <v>8</v>
      </c>
      <c r="M553" s="69">
        <v>96</v>
      </c>
      <c r="N553" s="69">
        <v>96</v>
      </c>
      <c r="O553" s="70"/>
      <c r="P553" s="57"/>
      <c r="Q553" s="57"/>
      <c r="R553" s="57"/>
      <c r="S553" s="57"/>
      <c r="T553" s="57"/>
      <c r="U553" s="57"/>
      <c r="V553" s="57"/>
      <c r="W553" s="57"/>
      <c r="X553" s="57"/>
    </row>
    <row r="554" spans="1:24" outlineLevel="1">
      <c r="A554" s="86"/>
      <c r="B554" s="87"/>
      <c r="C554" s="87"/>
      <c r="D554" s="87"/>
      <c r="E554" s="87"/>
      <c r="F554" s="88">
        <v>4707245105</v>
      </c>
      <c r="G554" s="87"/>
      <c r="H554" s="87"/>
      <c r="I554" s="87"/>
      <c r="J554" s="87"/>
      <c r="K554" s="87"/>
      <c r="L554" s="89">
        <f>SUBTOTAL(9,L553:L553)</f>
        <v>8</v>
      </c>
      <c r="M554" s="89">
        <f>SUBTOTAL(9,M553:M553)</f>
        <v>96</v>
      </c>
      <c r="N554" s="89">
        <f>SUBTOTAL(9,N553:N553)</f>
        <v>96</v>
      </c>
      <c r="O554" s="90">
        <f>SUBTOTAL(9,O553:O553)</f>
        <v>0</v>
      </c>
      <c r="P554" s="57"/>
      <c r="Q554" s="57"/>
      <c r="R554" s="57"/>
      <c r="S554" s="57"/>
      <c r="T554" s="57"/>
      <c r="U554" s="57"/>
      <c r="V554" s="57"/>
      <c r="W554" s="57"/>
      <c r="X554" s="57"/>
    </row>
    <row r="555" spans="1:24" outlineLevel="2">
      <c r="A555" s="66" t="s">
        <v>238</v>
      </c>
      <c r="B555" s="67" t="s">
        <v>17</v>
      </c>
      <c r="C555" s="67">
        <v>47318</v>
      </c>
      <c r="D555" s="67" t="s">
        <v>187</v>
      </c>
      <c r="E555" s="67" t="s">
        <v>19</v>
      </c>
      <c r="F555" s="68">
        <v>47073180001</v>
      </c>
      <c r="G555" s="67" t="s">
        <v>913</v>
      </c>
      <c r="H555" s="67" t="s">
        <v>914</v>
      </c>
      <c r="I555" s="67" t="s">
        <v>915</v>
      </c>
      <c r="J555" s="67" t="s">
        <v>916</v>
      </c>
      <c r="K555" s="67" t="s">
        <v>24</v>
      </c>
      <c r="L555" s="69">
        <v>8</v>
      </c>
      <c r="M555" s="69">
        <v>104</v>
      </c>
      <c r="N555" s="69">
        <v>208</v>
      </c>
      <c r="O555" s="70"/>
      <c r="P555" s="57"/>
      <c r="Q555" s="57"/>
      <c r="R555" s="57"/>
      <c r="S555" s="57"/>
      <c r="T555" s="57"/>
      <c r="U555" s="57"/>
      <c r="V555" s="57"/>
      <c r="W555" s="57"/>
      <c r="X555" s="57"/>
    </row>
    <row r="556" spans="1:24" outlineLevel="2">
      <c r="A556" s="66" t="s">
        <v>238</v>
      </c>
      <c r="B556" s="67" t="s">
        <v>17</v>
      </c>
      <c r="C556" s="67">
        <v>47318</v>
      </c>
      <c r="D556" s="67" t="s">
        <v>187</v>
      </c>
      <c r="E556" s="67" t="s">
        <v>19</v>
      </c>
      <c r="F556" s="68">
        <v>47073180001</v>
      </c>
      <c r="G556" s="67" t="s">
        <v>913</v>
      </c>
      <c r="H556" s="67" t="s">
        <v>914</v>
      </c>
      <c r="I556" s="67" t="s">
        <v>915</v>
      </c>
      <c r="J556" s="67" t="s">
        <v>916</v>
      </c>
      <c r="K556" s="67" t="s">
        <v>49</v>
      </c>
      <c r="L556" s="69">
        <v>27</v>
      </c>
      <c r="M556" s="69">
        <v>324</v>
      </c>
      <c r="N556" s="69">
        <v>324</v>
      </c>
      <c r="O556" s="70"/>
      <c r="P556" s="57"/>
      <c r="Q556" s="57"/>
      <c r="R556" s="57"/>
      <c r="S556" s="57"/>
      <c r="T556" s="57"/>
      <c r="U556" s="57"/>
      <c r="V556" s="57"/>
      <c r="W556" s="57"/>
      <c r="X556" s="57"/>
    </row>
    <row r="557" spans="1:24" outlineLevel="1">
      <c r="A557" s="86"/>
      <c r="B557" s="87"/>
      <c r="C557" s="87"/>
      <c r="D557" s="87"/>
      <c r="E557" s="87"/>
      <c r="F557" s="88">
        <v>47073180001</v>
      </c>
      <c r="G557" s="87"/>
      <c r="H557" s="87"/>
      <c r="I557" s="87"/>
      <c r="J557" s="87"/>
      <c r="K557" s="87"/>
      <c r="L557" s="89">
        <f>SUBTOTAL(9,L555:L556)</f>
        <v>35</v>
      </c>
      <c r="M557" s="89">
        <f>SUBTOTAL(9,M555:M556)</f>
        <v>428</v>
      </c>
      <c r="N557" s="89">
        <f>SUBTOTAL(9,N555:N556)</f>
        <v>532</v>
      </c>
      <c r="O557" s="90">
        <f>SUBTOTAL(9,O555:O556)</f>
        <v>0</v>
      </c>
      <c r="P557" s="57"/>
      <c r="Q557" s="57"/>
      <c r="R557" s="57"/>
      <c r="S557" s="57"/>
      <c r="T557" s="57"/>
      <c r="U557" s="57"/>
      <c r="V557" s="57"/>
      <c r="W557" s="57"/>
      <c r="X557" s="57"/>
    </row>
    <row r="558" spans="1:24" outlineLevel="2">
      <c r="A558" s="66" t="s">
        <v>238</v>
      </c>
      <c r="B558" s="67" t="s">
        <v>17</v>
      </c>
      <c r="C558" s="67">
        <v>47318</v>
      </c>
      <c r="D558" s="67" t="s">
        <v>187</v>
      </c>
      <c r="E558" s="67" t="s">
        <v>19</v>
      </c>
      <c r="F558" s="68">
        <v>47073180002</v>
      </c>
      <c r="G558" s="67" t="s">
        <v>917</v>
      </c>
      <c r="H558" s="67" t="s">
        <v>918</v>
      </c>
      <c r="I558" s="67" t="s">
        <v>919</v>
      </c>
      <c r="J558" s="67" t="s">
        <v>920</v>
      </c>
      <c r="K558" s="67" t="s">
        <v>24</v>
      </c>
      <c r="L558" s="69">
        <v>3</v>
      </c>
      <c r="M558" s="69">
        <v>39</v>
      </c>
      <c r="N558" s="69">
        <v>78</v>
      </c>
      <c r="O558" s="70"/>
      <c r="P558" s="57"/>
      <c r="Q558" s="57"/>
      <c r="R558" s="57"/>
      <c r="S558" s="57"/>
      <c r="T558" s="57"/>
      <c r="U558" s="57"/>
      <c r="V558" s="57"/>
      <c r="W558" s="57"/>
      <c r="X558" s="57"/>
    </row>
    <row r="559" spans="1:24" outlineLevel="2">
      <c r="A559" s="66" t="s">
        <v>238</v>
      </c>
      <c r="B559" s="67" t="s">
        <v>17</v>
      </c>
      <c r="C559" s="67">
        <v>47318</v>
      </c>
      <c r="D559" s="67" t="s">
        <v>187</v>
      </c>
      <c r="E559" s="67" t="s">
        <v>19</v>
      </c>
      <c r="F559" s="68">
        <v>47073180002</v>
      </c>
      <c r="G559" s="67" t="s">
        <v>917</v>
      </c>
      <c r="H559" s="67" t="s">
        <v>918</v>
      </c>
      <c r="I559" s="67" t="s">
        <v>919</v>
      </c>
      <c r="J559" s="67" t="s">
        <v>920</v>
      </c>
      <c r="K559" s="67" t="s">
        <v>49</v>
      </c>
      <c r="L559" s="69">
        <v>29</v>
      </c>
      <c r="M559" s="69">
        <v>348</v>
      </c>
      <c r="N559" s="69">
        <v>348</v>
      </c>
      <c r="O559" s="70"/>
      <c r="P559" s="57"/>
      <c r="Q559" s="57"/>
      <c r="R559" s="57"/>
      <c r="S559" s="57"/>
      <c r="T559" s="57"/>
      <c r="U559" s="57"/>
      <c r="V559" s="57"/>
      <c r="W559" s="57"/>
      <c r="X559" s="57"/>
    </row>
    <row r="560" spans="1:24" outlineLevel="1">
      <c r="A560" s="86"/>
      <c r="B560" s="87"/>
      <c r="C560" s="87"/>
      <c r="D560" s="87"/>
      <c r="E560" s="87"/>
      <c r="F560" s="88">
        <v>47073180002</v>
      </c>
      <c r="G560" s="87"/>
      <c r="H560" s="87"/>
      <c r="I560" s="87"/>
      <c r="J560" s="87"/>
      <c r="K560" s="87"/>
      <c r="L560" s="89">
        <f>SUBTOTAL(9,L558:L559)</f>
        <v>32</v>
      </c>
      <c r="M560" s="89">
        <f>SUBTOTAL(9,M558:M559)</f>
        <v>387</v>
      </c>
      <c r="N560" s="89">
        <f>SUBTOTAL(9,N558:N559)</f>
        <v>426</v>
      </c>
      <c r="O560" s="90">
        <f>SUBTOTAL(9,O558:O559)</f>
        <v>0</v>
      </c>
      <c r="P560" s="57"/>
      <c r="Q560" s="57"/>
      <c r="R560" s="57"/>
      <c r="S560" s="57"/>
      <c r="T560" s="57"/>
      <c r="U560" s="57"/>
      <c r="V560" s="57"/>
      <c r="W560" s="57"/>
      <c r="X560" s="57"/>
    </row>
    <row r="561" spans="1:24" outlineLevel="2">
      <c r="A561" s="66" t="s">
        <v>238</v>
      </c>
      <c r="B561" s="67" t="s">
        <v>17</v>
      </c>
      <c r="C561" s="67">
        <v>47703</v>
      </c>
      <c r="D561" s="67" t="s">
        <v>198</v>
      </c>
      <c r="E561" s="67" t="s">
        <v>193</v>
      </c>
      <c r="F561" s="68">
        <v>4708545161</v>
      </c>
      <c r="G561" s="67" t="s">
        <v>921</v>
      </c>
      <c r="H561" s="67" t="s">
        <v>922</v>
      </c>
      <c r="I561" s="67" t="s">
        <v>923</v>
      </c>
      <c r="J561" s="67" t="s">
        <v>101</v>
      </c>
      <c r="K561" s="67" t="s">
        <v>24</v>
      </c>
      <c r="L561" s="69">
        <v>1</v>
      </c>
      <c r="M561" s="69">
        <v>13</v>
      </c>
      <c r="N561" s="69">
        <v>26</v>
      </c>
      <c r="O561" s="70"/>
      <c r="P561" s="57"/>
      <c r="Q561" s="57"/>
      <c r="R561" s="57"/>
      <c r="S561" s="57"/>
      <c r="T561" s="57"/>
      <c r="U561" s="57"/>
      <c r="V561" s="57"/>
      <c r="W561" s="57"/>
      <c r="X561" s="57"/>
    </row>
    <row r="562" spans="1:24" outlineLevel="2">
      <c r="A562" s="66" t="s">
        <v>238</v>
      </c>
      <c r="B562" s="67" t="s">
        <v>17</v>
      </c>
      <c r="C562" s="67">
        <v>47703</v>
      </c>
      <c r="D562" s="67" t="s">
        <v>198</v>
      </c>
      <c r="E562" s="67" t="s">
        <v>193</v>
      </c>
      <c r="F562" s="68">
        <v>4708545161</v>
      </c>
      <c r="G562" s="67" t="s">
        <v>921</v>
      </c>
      <c r="H562" s="67" t="s">
        <v>922</v>
      </c>
      <c r="I562" s="67" t="s">
        <v>923</v>
      </c>
      <c r="J562" s="67" t="s">
        <v>101</v>
      </c>
      <c r="K562" s="67" t="s">
        <v>49</v>
      </c>
      <c r="L562" s="69">
        <v>7</v>
      </c>
      <c r="M562" s="69">
        <v>84</v>
      </c>
      <c r="N562" s="69">
        <v>84</v>
      </c>
      <c r="O562" s="70"/>
      <c r="P562" s="57"/>
      <c r="Q562" s="57"/>
      <c r="R562" s="57"/>
      <c r="S562" s="57"/>
      <c r="T562" s="57"/>
      <c r="U562" s="57"/>
      <c r="V562" s="57"/>
      <c r="W562" s="57"/>
      <c r="X562" s="57"/>
    </row>
    <row r="563" spans="1:24" outlineLevel="1">
      <c r="A563" s="86"/>
      <c r="B563" s="87"/>
      <c r="C563" s="87"/>
      <c r="D563" s="87"/>
      <c r="E563" s="87"/>
      <c r="F563" s="88">
        <v>4708545161</v>
      </c>
      <c r="G563" s="87"/>
      <c r="H563" s="87"/>
      <c r="I563" s="87"/>
      <c r="J563" s="87"/>
      <c r="K563" s="87"/>
      <c r="L563" s="89">
        <f>SUBTOTAL(9,L561:L562)</f>
        <v>8</v>
      </c>
      <c r="M563" s="89">
        <f>SUBTOTAL(9,M561:M562)</f>
        <v>97</v>
      </c>
      <c r="N563" s="89">
        <f>SUBTOTAL(9,N561:N562)</f>
        <v>110</v>
      </c>
      <c r="O563" s="90">
        <f>SUBTOTAL(9,O561:O562)</f>
        <v>0</v>
      </c>
      <c r="P563" s="57"/>
      <c r="Q563" s="57"/>
      <c r="R563" s="57"/>
      <c r="S563" s="57"/>
      <c r="T563" s="57"/>
      <c r="U563" s="57"/>
      <c r="V563" s="57"/>
      <c r="W563" s="57"/>
      <c r="X563" s="57"/>
    </row>
    <row r="564" spans="1:24" outlineLevel="2">
      <c r="A564" s="66" t="s">
        <v>238</v>
      </c>
      <c r="B564" s="67" t="s">
        <v>17</v>
      </c>
      <c r="C564" s="67">
        <v>47545</v>
      </c>
      <c r="D564" s="67" t="s">
        <v>192</v>
      </c>
      <c r="E564" s="67" t="s">
        <v>193</v>
      </c>
      <c r="F564" s="68">
        <v>4708545162</v>
      </c>
      <c r="G564" s="67" t="s">
        <v>924</v>
      </c>
      <c r="H564" s="67" t="s">
        <v>925</v>
      </c>
      <c r="I564" s="67" t="s">
        <v>926</v>
      </c>
      <c r="J564" s="67" t="s">
        <v>927</v>
      </c>
      <c r="K564" s="67" t="s">
        <v>24</v>
      </c>
      <c r="L564" s="69">
        <v>1</v>
      </c>
      <c r="M564" s="69">
        <v>13</v>
      </c>
      <c r="N564" s="69">
        <v>26</v>
      </c>
      <c r="O564" s="70"/>
      <c r="P564" s="57"/>
      <c r="Q564" s="57"/>
      <c r="R564" s="57"/>
      <c r="S564" s="57"/>
      <c r="T564" s="57"/>
      <c r="U564" s="57"/>
      <c r="V564" s="57"/>
      <c r="W564" s="57"/>
      <c r="X564" s="57"/>
    </row>
    <row r="565" spans="1:24" outlineLevel="2">
      <c r="A565" s="66" t="s">
        <v>238</v>
      </c>
      <c r="B565" s="67" t="s">
        <v>17</v>
      </c>
      <c r="C565" s="67">
        <v>47545</v>
      </c>
      <c r="D565" s="67" t="s">
        <v>192</v>
      </c>
      <c r="E565" s="67" t="s">
        <v>193</v>
      </c>
      <c r="F565" s="68">
        <v>4708545162</v>
      </c>
      <c r="G565" s="67" t="s">
        <v>924</v>
      </c>
      <c r="H565" s="67" t="s">
        <v>925</v>
      </c>
      <c r="I565" s="67" t="s">
        <v>926</v>
      </c>
      <c r="J565" s="67" t="s">
        <v>927</v>
      </c>
      <c r="K565" s="67" t="s">
        <v>49</v>
      </c>
      <c r="L565" s="69">
        <v>4</v>
      </c>
      <c r="M565" s="69">
        <v>48</v>
      </c>
      <c r="N565" s="69">
        <v>48</v>
      </c>
      <c r="O565" s="70"/>
      <c r="P565" s="57"/>
      <c r="Q565" s="57"/>
      <c r="R565" s="57"/>
      <c r="S565" s="57"/>
      <c r="T565" s="57"/>
      <c r="U565" s="57"/>
      <c r="V565" s="57"/>
      <c r="W565" s="57"/>
      <c r="X565" s="57"/>
    </row>
    <row r="566" spans="1:24" outlineLevel="1">
      <c r="A566" s="86"/>
      <c r="B566" s="87"/>
      <c r="C566" s="87"/>
      <c r="D566" s="87"/>
      <c r="E566" s="87"/>
      <c r="F566" s="88">
        <v>4708545162</v>
      </c>
      <c r="G566" s="87"/>
      <c r="H566" s="87"/>
      <c r="I566" s="87"/>
      <c r="J566" s="87"/>
      <c r="K566" s="87"/>
      <c r="L566" s="89">
        <f>SUBTOTAL(9,L564:L565)</f>
        <v>5</v>
      </c>
      <c r="M566" s="89">
        <f>SUBTOTAL(9,M564:M565)</f>
        <v>61</v>
      </c>
      <c r="N566" s="89">
        <f>SUBTOTAL(9,N564:N565)</f>
        <v>74</v>
      </c>
      <c r="O566" s="90">
        <f>SUBTOTAL(9,O564:O565)</f>
        <v>0</v>
      </c>
      <c r="P566" s="57"/>
      <c r="Q566" s="57"/>
      <c r="R566" s="57"/>
      <c r="S566" s="57"/>
      <c r="T566" s="57"/>
      <c r="U566" s="57"/>
      <c r="V566" s="57"/>
      <c r="W566" s="57"/>
      <c r="X566" s="57"/>
    </row>
    <row r="567" spans="1:24" outlineLevel="2">
      <c r="A567" s="66" t="s">
        <v>238</v>
      </c>
      <c r="B567" s="67" t="s">
        <v>17</v>
      </c>
      <c r="C567" s="67">
        <v>47545</v>
      </c>
      <c r="D567" s="67" t="s">
        <v>192</v>
      </c>
      <c r="E567" s="67" t="s">
        <v>193</v>
      </c>
      <c r="F567" s="68">
        <v>4708545163</v>
      </c>
      <c r="G567" s="67" t="s">
        <v>928</v>
      </c>
      <c r="H567" s="67" t="s">
        <v>929</v>
      </c>
      <c r="I567" s="67" t="s">
        <v>930</v>
      </c>
      <c r="J567" s="67" t="s">
        <v>931</v>
      </c>
      <c r="K567" s="67" t="s">
        <v>24</v>
      </c>
      <c r="L567" s="69">
        <v>1</v>
      </c>
      <c r="M567" s="69">
        <v>13</v>
      </c>
      <c r="N567" s="69">
        <v>26</v>
      </c>
      <c r="O567" s="70"/>
      <c r="P567" s="57"/>
      <c r="Q567" s="57"/>
      <c r="R567" s="57"/>
      <c r="S567" s="57"/>
      <c r="T567" s="57"/>
      <c r="U567" s="57"/>
      <c r="V567" s="57"/>
      <c r="W567" s="57"/>
      <c r="X567" s="57"/>
    </row>
    <row r="568" spans="1:24" outlineLevel="2">
      <c r="A568" s="66" t="s">
        <v>238</v>
      </c>
      <c r="B568" s="67" t="s">
        <v>17</v>
      </c>
      <c r="C568" s="67">
        <v>47545</v>
      </c>
      <c r="D568" s="67" t="s">
        <v>192</v>
      </c>
      <c r="E568" s="67" t="s">
        <v>193</v>
      </c>
      <c r="F568" s="68">
        <v>4708545163</v>
      </c>
      <c r="G568" s="67" t="s">
        <v>928</v>
      </c>
      <c r="H568" s="67" t="s">
        <v>929</v>
      </c>
      <c r="I568" s="67" t="s">
        <v>930</v>
      </c>
      <c r="J568" s="67" t="s">
        <v>931</v>
      </c>
      <c r="K568" s="67" t="s">
        <v>49</v>
      </c>
      <c r="L568" s="69">
        <v>3</v>
      </c>
      <c r="M568" s="69">
        <v>36</v>
      </c>
      <c r="N568" s="69">
        <v>36</v>
      </c>
      <c r="O568" s="70"/>
      <c r="P568" s="57"/>
      <c r="Q568" s="57"/>
      <c r="R568" s="57"/>
      <c r="S568" s="57"/>
      <c r="T568" s="57"/>
      <c r="U568" s="57"/>
      <c r="V568" s="57"/>
      <c r="W568" s="57"/>
      <c r="X568" s="57"/>
    </row>
    <row r="569" spans="1:24" outlineLevel="1">
      <c r="A569" s="86"/>
      <c r="B569" s="87"/>
      <c r="C569" s="87"/>
      <c r="D569" s="87"/>
      <c r="E569" s="87"/>
      <c r="F569" s="88">
        <v>4708545163</v>
      </c>
      <c r="G569" s="87"/>
      <c r="H569" s="87"/>
      <c r="I569" s="87"/>
      <c r="J569" s="87"/>
      <c r="K569" s="87"/>
      <c r="L569" s="89">
        <f>SUBTOTAL(9,L567:L568)</f>
        <v>4</v>
      </c>
      <c r="M569" s="89">
        <f>SUBTOTAL(9,M567:M568)</f>
        <v>49</v>
      </c>
      <c r="N569" s="89">
        <f>SUBTOTAL(9,N567:N568)</f>
        <v>62</v>
      </c>
      <c r="O569" s="90">
        <f>SUBTOTAL(9,O567:O568)</f>
        <v>0</v>
      </c>
      <c r="P569" s="57"/>
      <c r="Q569" s="57"/>
      <c r="R569" s="57"/>
      <c r="S569" s="57"/>
      <c r="T569" s="57"/>
      <c r="U569" s="57"/>
      <c r="V569" s="57"/>
      <c r="W569" s="57"/>
      <c r="X569" s="57"/>
    </row>
    <row r="570" spans="1:24" outlineLevel="2">
      <c r="A570" s="66" t="s">
        <v>238</v>
      </c>
      <c r="B570" s="67" t="s">
        <v>17</v>
      </c>
      <c r="C570" s="67">
        <v>47545</v>
      </c>
      <c r="D570" s="67" t="s">
        <v>192</v>
      </c>
      <c r="E570" s="67" t="s">
        <v>193</v>
      </c>
      <c r="F570" s="68">
        <v>4708545164</v>
      </c>
      <c r="G570" s="67" t="s">
        <v>932</v>
      </c>
      <c r="H570" s="67" t="s">
        <v>933</v>
      </c>
      <c r="I570" s="67" t="s">
        <v>934</v>
      </c>
      <c r="J570" s="67" t="s">
        <v>165</v>
      </c>
      <c r="K570" s="67" t="s">
        <v>24</v>
      </c>
      <c r="L570" s="69">
        <v>8</v>
      </c>
      <c r="M570" s="69">
        <v>104</v>
      </c>
      <c r="N570" s="69">
        <v>208</v>
      </c>
      <c r="O570" s="70"/>
      <c r="P570" s="57"/>
      <c r="Q570" s="57"/>
      <c r="R570" s="57"/>
      <c r="S570" s="57"/>
      <c r="T570" s="57"/>
      <c r="U570" s="57"/>
      <c r="V570" s="57"/>
      <c r="W570" s="57"/>
      <c r="X570" s="57"/>
    </row>
    <row r="571" spans="1:24" outlineLevel="2">
      <c r="A571" s="66" t="s">
        <v>238</v>
      </c>
      <c r="B571" s="67" t="s">
        <v>17</v>
      </c>
      <c r="C571" s="67">
        <v>47545</v>
      </c>
      <c r="D571" s="67" t="s">
        <v>192</v>
      </c>
      <c r="E571" s="67" t="s">
        <v>193</v>
      </c>
      <c r="F571" s="68">
        <v>4708545164</v>
      </c>
      <c r="G571" s="67" t="s">
        <v>932</v>
      </c>
      <c r="H571" s="67" t="s">
        <v>933</v>
      </c>
      <c r="I571" s="67" t="s">
        <v>934</v>
      </c>
      <c r="J571" s="67" t="s">
        <v>165</v>
      </c>
      <c r="K571" s="67" t="s">
        <v>49</v>
      </c>
      <c r="L571" s="69">
        <v>14</v>
      </c>
      <c r="M571" s="69">
        <v>168</v>
      </c>
      <c r="N571" s="69">
        <v>168</v>
      </c>
      <c r="O571" s="70"/>
      <c r="P571" s="57"/>
      <c r="Q571" s="57"/>
      <c r="R571" s="57"/>
      <c r="S571" s="57"/>
      <c r="T571" s="57"/>
      <c r="U571" s="57"/>
      <c r="V571" s="57"/>
      <c r="W571" s="57"/>
      <c r="X571" s="57"/>
    </row>
    <row r="572" spans="1:24" outlineLevel="2">
      <c r="A572" s="66" t="s">
        <v>238</v>
      </c>
      <c r="B572" s="67" t="s">
        <v>17</v>
      </c>
      <c r="C572" s="67">
        <v>47545</v>
      </c>
      <c r="D572" s="67" t="s">
        <v>192</v>
      </c>
      <c r="E572" s="67" t="s">
        <v>193</v>
      </c>
      <c r="F572" s="68">
        <v>4708545164</v>
      </c>
      <c r="G572" s="67" t="s">
        <v>932</v>
      </c>
      <c r="H572" s="67" t="s">
        <v>933</v>
      </c>
      <c r="I572" s="67" t="s">
        <v>934</v>
      </c>
      <c r="J572" s="67" t="s">
        <v>165</v>
      </c>
      <c r="K572" s="67" t="s">
        <v>121</v>
      </c>
      <c r="L572" s="69">
        <v>1</v>
      </c>
      <c r="M572" s="69">
        <v>72</v>
      </c>
      <c r="N572" s="69">
        <v>72</v>
      </c>
      <c r="O572" s="70"/>
      <c r="P572" s="57"/>
      <c r="Q572" s="57"/>
      <c r="R572" s="57"/>
      <c r="S572" s="57"/>
      <c r="T572" s="57"/>
      <c r="U572" s="57"/>
      <c r="V572" s="57"/>
      <c r="W572" s="57"/>
      <c r="X572" s="57"/>
    </row>
    <row r="573" spans="1:24" outlineLevel="1">
      <c r="A573" s="86"/>
      <c r="B573" s="87"/>
      <c r="C573" s="87"/>
      <c r="D573" s="87"/>
      <c r="E573" s="87"/>
      <c r="F573" s="88">
        <v>4708545164</v>
      </c>
      <c r="G573" s="87"/>
      <c r="H573" s="87"/>
      <c r="I573" s="87"/>
      <c r="J573" s="87"/>
      <c r="K573" s="87"/>
      <c r="L573" s="89">
        <f>SUBTOTAL(9,L570:L572)</f>
        <v>23</v>
      </c>
      <c r="M573" s="89">
        <f>SUBTOTAL(9,M570:M572)</f>
        <v>344</v>
      </c>
      <c r="N573" s="89">
        <f>SUBTOTAL(9,N570:N572)</f>
        <v>448</v>
      </c>
      <c r="O573" s="90">
        <f>SUBTOTAL(9,O570:O572)</f>
        <v>0</v>
      </c>
      <c r="P573" s="57"/>
      <c r="Q573" s="57"/>
      <c r="R573" s="57"/>
      <c r="S573" s="57"/>
      <c r="T573" s="57"/>
      <c r="U573" s="57"/>
      <c r="V573" s="57"/>
      <c r="W573" s="57"/>
      <c r="X573" s="57"/>
    </row>
    <row r="574" spans="1:24" outlineLevel="2">
      <c r="A574" s="66" t="s">
        <v>238</v>
      </c>
      <c r="B574" s="67" t="s">
        <v>17</v>
      </c>
      <c r="C574" s="67">
        <v>47545</v>
      </c>
      <c r="D574" s="67" t="s">
        <v>192</v>
      </c>
      <c r="E574" s="67" t="s">
        <v>193</v>
      </c>
      <c r="F574" s="68">
        <v>4708545165</v>
      </c>
      <c r="G574" s="67" t="s">
        <v>935</v>
      </c>
      <c r="H574" s="67" t="s">
        <v>936</v>
      </c>
      <c r="I574" s="67" t="s">
        <v>937</v>
      </c>
      <c r="J574" s="67" t="s">
        <v>938</v>
      </c>
      <c r="K574" s="67" t="s">
        <v>49</v>
      </c>
      <c r="L574" s="69">
        <v>6</v>
      </c>
      <c r="M574" s="69">
        <v>72</v>
      </c>
      <c r="N574" s="69">
        <v>72</v>
      </c>
      <c r="O574" s="70"/>
      <c r="P574" s="57"/>
      <c r="Q574" s="57"/>
      <c r="R574" s="57"/>
      <c r="S574" s="57"/>
      <c r="T574" s="57"/>
      <c r="U574" s="57"/>
      <c r="V574" s="57"/>
      <c r="W574" s="57"/>
      <c r="X574" s="57"/>
    </row>
    <row r="575" spans="1:24" outlineLevel="1">
      <c r="A575" s="86"/>
      <c r="B575" s="87"/>
      <c r="C575" s="87"/>
      <c r="D575" s="87"/>
      <c r="E575" s="87"/>
      <c r="F575" s="88">
        <v>4708545165</v>
      </c>
      <c r="G575" s="87"/>
      <c r="H575" s="87"/>
      <c r="I575" s="87"/>
      <c r="J575" s="87"/>
      <c r="K575" s="87"/>
      <c r="L575" s="89">
        <f>SUBTOTAL(9,L574:L574)</f>
        <v>6</v>
      </c>
      <c r="M575" s="89">
        <f>SUBTOTAL(9,M574:M574)</f>
        <v>72</v>
      </c>
      <c r="N575" s="89">
        <f>SUBTOTAL(9,N574:N574)</f>
        <v>72</v>
      </c>
      <c r="O575" s="90">
        <f>SUBTOTAL(9,O574:O574)</f>
        <v>0</v>
      </c>
      <c r="P575" s="57"/>
      <c r="Q575" s="57"/>
      <c r="R575" s="57"/>
      <c r="S575" s="57"/>
      <c r="T575" s="57"/>
      <c r="U575" s="57"/>
      <c r="V575" s="57"/>
      <c r="W575" s="57"/>
      <c r="X575" s="57"/>
    </row>
    <row r="576" spans="1:24" outlineLevel="2">
      <c r="A576" s="66" t="s">
        <v>238</v>
      </c>
      <c r="B576" s="67" t="s">
        <v>17</v>
      </c>
      <c r="C576" s="67">
        <v>47703</v>
      </c>
      <c r="D576" s="67" t="s">
        <v>198</v>
      </c>
      <c r="E576" s="67" t="s">
        <v>193</v>
      </c>
      <c r="F576" s="68">
        <v>4708545167</v>
      </c>
      <c r="G576" s="67" t="s">
        <v>939</v>
      </c>
      <c r="H576" s="67" t="s">
        <v>940</v>
      </c>
      <c r="I576" s="67" t="s">
        <v>941</v>
      </c>
      <c r="J576" s="67" t="s">
        <v>942</v>
      </c>
      <c r="K576" s="67" t="s">
        <v>24</v>
      </c>
      <c r="L576" s="69">
        <v>2</v>
      </c>
      <c r="M576" s="69">
        <v>26</v>
      </c>
      <c r="N576" s="69">
        <v>52</v>
      </c>
      <c r="O576" s="70"/>
      <c r="P576" s="57"/>
      <c r="Q576" s="57"/>
      <c r="R576" s="57"/>
      <c r="S576" s="57"/>
      <c r="T576" s="57"/>
      <c r="U576" s="57"/>
      <c r="V576" s="57"/>
      <c r="W576" s="57"/>
      <c r="X576" s="57"/>
    </row>
    <row r="577" spans="1:24" outlineLevel="2">
      <c r="A577" s="66" t="s">
        <v>238</v>
      </c>
      <c r="B577" s="67" t="s">
        <v>17</v>
      </c>
      <c r="C577" s="67">
        <v>47703</v>
      </c>
      <c r="D577" s="67" t="s">
        <v>198</v>
      </c>
      <c r="E577" s="67" t="s">
        <v>193</v>
      </c>
      <c r="F577" s="68">
        <v>4708545167</v>
      </c>
      <c r="G577" s="67" t="s">
        <v>939</v>
      </c>
      <c r="H577" s="67" t="s">
        <v>940</v>
      </c>
      <c r="I577" s="67" t="s">
        <v>941</v>
      </c>
      <c r="J577" s="67" t="s">
        <v>942</v>
      </c>
      <c r="K577" s="67" t="s">
        <v>49</v>
      </c>
      <c r="L577" s="69">
        <v>8</v>
      </c>
      <c r="M577" s="69">
        <v>96</v>
      </c>
      <c r="N577" s="69">
        <v>96</v>
      </c>
      <c r="O577" s="70"/>
      <c r="P577" s="57"/>
      <c r="Q577" s="57"/>
      <c r="R577" s="57"/>
      <c r="S577" s="57"/>
      <c r="T577" s="57"/>
      <c r="U577" s="57"/>
      <c r="V577" s="57"/>
      <c r="W577" s="57"/>
      <c r="X577" s="57"/>
    </row>
    <row r="578" spans="1:24" outlineLevel="1">
      <c r="A578" s="86"/>
      <c r="B578" s="87"/>
      <c r="C578" s="87"/>
      <c r="D578" s="87"/>
      <c r="E578" s="87"/>
      <c r="F578" s="88">
        <v>4708545167</v>
      </c>
      <c r="G578" s="87"/>
      <c r="H578" s="87"/>
      <c r="I578" s="87"/>
      <c r="J578" s="87"/>
      <c r="K578" s="87"/>
      <c r="L578" s="89">
        <f>SUBTOTAL(9,L576:L577)</f>
        <v>10</v>
      </c>
      <c r="M578" s="89">
        <f>SUBTOTAL(9,M576:M577)</f>
        <v>122</v>
      </c>
      <c r="N578" s="89">
        <f>SUBTOTAL(9,N576:N577)</f>
        <v>148</v>
      </c>
      <c r="O578" s="90">
        <f>SUBTOTAL(9,O576:O577)</f>
        <v>0</v>
      </c>
      <c r="P578" s="57"/>
      <c r="Q578" s="57"/>
      <c r="R578" s="57"/>
      <c r="S578" s="57"/>
      <c r="T578" s="57"/>
      <c r="U578" s="57"/>
      <c r="V578" s="57"/>
      <c r="W578" s="57"/>
      <c r="X578" s="57"/>
    </row>
    <row r="579" spans="1:24" outlineLevel="2">
      <c r="A579" s="66" t="s">
        <v>238</v>
      </c>
      <c r="B579" s="67" t="s">
        <v>17</v>
      </c>
      <c r="C579" s="67">
        <v>47703</v>
      </c>
      <c r="D579" s="67" t="s">
        <v>198</v>
      </c>
      <c r="E579" s="67" t="s">
        <v>193</v>
      </c>
      <c r="F579" s="68">
        <v>4708703261</v>
      </c>
      <c r="G579" s="67" t="s">
        <v>943</v>
      </c>
      <c r="H579" s="67" t="s">
        <v>944</v>
      </c>
      <c r="I579" s="67" t="s">
        <v>945</v>
      </c>
      <c r="J579" s="67" t="s">
        <v>946</v>
      </c>
      <c r="K579" s="67" t="s">
        <v>49</v>
      </c>
      <c r="L579" s="69">
        <v>3</v>
      </c>
      <c r="M579" s="69">
        <v>36</v>
      </c>
      <c r="N579" s="69">
        <v>36</v>
      </c>
      <c r="O579" s="70"/>
      <c r="P579" s="57"/>
      <c r="Q579" s="57"/>
      <c r="R579" s="57"/>
      <c r="S579" s="57"/>
      <c r="T579" s="57"/>
      <c r="U579" s="57"/>
      <c r="V579" s="57"/>
      <c r="W579" s="57"/>
      <c r="X579" s="57"/>
    </row>
    <row r="580" spans="1:24" outlineLevel="1">
      <c r="A580" s="86"/>
      <c r="B580" s="87"/>
      <c r="C580" s="87"/>
      <c r="D580" s="87"/>
      <c r="E580" s="87"/>
      <c r="F580" s="88">
        <v>4708703261</v>
      </c>
      <c r="G580" s="87"/>
      <c r="H580" s="87"/>
      <c r="I580" s="87"/>
      <c r="J580" s="87"/>
      <c r="K580" s="87"/>
      <c r="L580" s="89">
        <f>SUBTOTAL(9,L579:L579)</f>
        <v>3</v>
      </c>
      <c r="M580" s="89">
        <f>SUBTOTAL(9,M579:M579)</f>
        <v>36</v>
      </c>
      <c r="N580" s="89">
        <f>SUBTOTAL(9,N579:N579)</f>
        <v>36</v>
      </c>
      <c r="O580" s="90">
        <f>SUBTOTAL(9,O579:O579)</f>
        <v>0</v>
      </c>
      <c r="P580" s="57"/>
      <c r="Q580" s="57"/>
      <c r="R580" s="57"/>
      <c r="S580" s="57"/>
      <c r="T580" s="57"/>
      <c r="U580" s="57"/>
      <c r="V580" s="57"/>
      <c r="W580" s="57"/>
      <c r="X580" s="57"/>
    </row>
    <row r="581" spans="1:24" outlineLevel="2">
      <c r="A581" s="66" t="s">
        <v>238</v>
      </c>
      <c r="B581" s="67" t="s">
        <v>17</v>
      </c>
      <c r="C581" s="67">
        <v>47703</v>
      </c>
      <c r="D581" s="67" t="s">
        <v>198</v>
      </c>
      <c r="E581" s="67" t="s">
        <v>193</v>
      </c>
      <c r="F581" s="68">
        <v>4708703264</v>
      </c>
      <c r="G581" s="67" t="s">
        <v>947</v>
      </c>
      <c r="H581" s="67" t="s">
        <v>948</v>
      </c>
      <c r="I581" s="67" t="s">
        <v>949</v>
      </c>
      <c r="J581" s="67" t="s">
        <v>165</v>
      </c>
      <c r="K581" s="67" t="s">
        <v>49</v>
      </c>
      <c r="L581" s="69">
        <v>4</v>
      </c>
      <c r="M581" s="69">
        <v>48</v>
      </c>
      <c r="N581" s="69">
        <v>48</v>
      </c>
      <c r="O581" s="70"/>
      <c r="P581" s="57"/>
      <c r="Q581" s="57"/>
      <c r="R581" s="57"/>
      <c r="S581" s="57"/>
      <c r="T581" s="57"/>
      <c r="U581" s="57"/>
      <c r="V581" s="57"/>
      <c r="W581" s="57"/>
      <c r="X581" s="57"/>
    </row>
    <row r="582" spans="1:24" outlineLevel="1">
      <c r="A582" s="86"/>
      <c r="B582" s="87"/>
      <c r="C582" s="87"/>
      <c r="D582" s="87"/>
      <c r="E582" s="87"/>
      <c r="F582" s="88">
        <v>4708703264</v>
      </c>
      <c r="G582" s="87"/>
      <c r="H582" s="87"/>
      <c r="I582" s="87"/>
      <c r="J582" s="87"/>
      <c r="K582" s="87"/>
      <c r="L582" s="89">
        <f>SUBTOTAL(9,L581:L581)</f>
        <v>4</v>
      </c>
      <c r="M582" s="89">
        <f>SUBTOTAL(9,M581:M581)</f>
        <v>48</v>
      </c>
      <c r="N582" s="89">
        <f>SUBTOTAL(9,N581:N581)</f>
        <v>48</v>
      </c>
      <c r="O582" s="90">
        <f>SUBTOTAL(9,O581:O581)</f>
        <v>0</v>
      </c>
      <c r="P582" s="57"/>
      <c r="Q582" s="57"/>
      <c r="R582" s="57"/>
      <c r="S582" s="57"/>
      <c r="T582" s="57"/>
      <c r="U582" s="57"/>
      <c r="V582" s="57"/>
      <c r="W582" s="57"/>
      <c r="X582" s="57"/>
    </row>
    <row r="583" spans="1:24" outlineLevel="2">
      <c r="A583" s="66" t="s">
        <v>238</v>
      </c>
      <c r="B583" s="67" t="s">
        <v>17</v>
      </c>
      <c r="C583" s="67">
        <v>47703</v>
      </c>
      <c r="D583" s="67" t="s">
        <v>198</v>
      </c>
      <c r="E583" s="67" t="s">
        <v>193</v>
      </c>
      <c r="F583" s="68">
        <v>4708703265</v>
      </c>
      <c r="G583" s="67" t="s">
        <v>950</v>
      </c>
      <c r="H583" s="67" t="s">
        <v>951</v>
      </c>
      <c r="I583" s="67" t="s">
        <v>952</v>
      </c>
      <c r="J583" s="67" t="s">
        <v>953</v>
      </c>
      <c r="K583" s="67" t="s">
        <v>49</v>
      </c>
      <c r="L583" s="69">
        <v>10</v>
      </c>
      <c r="M583" s="69">
        <v>120</v>
      </c>
      <c r="N583" s="69">
        <v>120</v>
      </c>
      <c r="O583" s="70"/>
      <c r="P583" s="57"/>
      <c r="Q583" s="57"/>
      <c r="R583" s="57"/>
      <c r="S583" s="57"/>
      <c r="T583" s="57"/>
      <c r="U583" s="57"/>
      <c r="V583" s="57"/>
      <c r="W583" s="57"/>
      <c r="X583" s="57"/>
    </row>
    <row r="584" spans="1:24" outlineLevel="1">
      <c r="A584" s="86"/>
      <c r="B584" s="87"/>
      <c r="C584" s="87"/>
      <c r="D584" s="87"/>
      <c r="E584" s="87"/>
      <c r="F584" s="88">
        <v>4708703265</v>
      </c>
      <c r="G584" s="87"/>
      <c r="H584" s="87"/>
      <c r="I584" s="87"/>
      <c r="J584" s="87"/>
      <c r="K584" s="87"/>
      <c r="L584" s="89">
        <f>SUBTOTAL(9,L583:L583)</f>
        <v>10</v>
      </c>
      <c r="M584" s="89">
        <f>SUBTOTAL(9,M583:M583)</f>
        <v>120</v>
      </c>
      <c r="N584" s="89">
        <f>SUBTOTAL(9,N583:N583)</f>
        <v>120</v>
      </c>
      <c r="O584" s="90">
        <f>SUBTOTAL(9,O583:O583)</f>
        <v>0</v>
      </c>
      <c r="P584" s="57"/>
      <c r="Q584" s="57"/>
      <c r="R584" s="57"/>
      <c r="S584" s="57"/>
      <c r="T584" s="57"/>
      <c r="U584" s="57"/>
      <c r="V584" s="57"/>
      <c r="W584" s="57"/>
      <c r="X584" s="57"/>
    </row>
    <row r="585" spans="1:24" outlineLevel="2">
      <c r="A585" s="66" t="s">
        <v>238</v>
      </c>
      <c r="B585" s="67" t="s">
        <v>17</v>
      </c>
      <c r="C585" s="67">
        <v>47703</v>
      </c>
      <c r="D585" s="67" t="s">
        <v>198</v>
      </c>
      <c r="E585" s="67" t="s">
        <v>193</v>
      </c>
      <c r="F585" s="68">
        <v>4708703266</v>
      </c>
      <c r="G585" s="67" t="s">
        <v>954</v>
      </c>
      <c r="H585" s="67" t="s">
        <v>955</v>
      </c>
      <c r="I585" s="67" t="s">
        <v>956</v>
      </c>
      <c r="J585" s="67" t="s">
        <v>957</v>
      </c>
      <c r="K585" s="67" t="s">
        <v>49</v>
      </c>
      <c r="L585" s="69">
        <v>6</v>
      </c>
      <c r="M585" s="69">
        <v>72</v>
      </c>
      <c r="N585" s="69">
        <v>72</v>
      </c>
      <c r="O585" s="70"/>
      <c r="P585" s="57"/>
      <c r="Q585" s="57"/>
      <c r="R585" s="57"/>
      <c r="S585" s="57"/>
      <c r="T585" s="57"/>
      <c r="U585" s="57"/>
      <c r="V585" s="57"/>
      <c r="W585" s="57"/>
      <c r="X585" s="57"/>
    </row>
    <row r="586" spans="1:24" outlineLevel="1">
      <c r="A586" s="86"/>
      <c r="B586" s="87"/>
      <c r="C586" s="87"/>
      <c r="D586" s="87"/>
      <c r="E586" s="87"/>
      <c r="F586" s="88">
        <v>4708703266</v>
      </c>
      <c r="G586" s="87"/>
      <c r="H586" s="87"/>
      <c r="I586" s="87"/>
      <c r="J586" s="87"/>
      <c r="K586" s="87"/>
      <c r="L586" s="89">
        <f>SUBTOTAL(9,L585:L585)</f>
        <v>6</v>
      </c>
      <c r="M586" s="89">
        <f>SUBTOTAL(9,M585:M585)</f>
        <v>72</v>
      </c>
      <c r="N586" s="89">
        <f>SUBTOTAL(9,N585:N585)</f>
        <v>72</v>
      </c>
      <c r="O586" s="90">
        <f>SUBTOTAL(9,O585:O585)</f>
        <v>0</v>
      </c>
      <c r="P586" s="57"/>
      <c r="Q586" s="57"/>
      <c r="R586" s="57"/>
      <c r="S586" s="57"/>
      <c r="T586" s="57"/>
      <c r="U586" s="57"/>
      <c r="V586" s="57"/>
      <c r="W586" s="57"/>
      <c r="X586" s="57"/>
    </row>
    <row r="587" spans="1:24" outlineLevel="2">
      <c r="A587" s="66" t="s">
        <v>238</v>
      </c>
      <c r="B587" s="67" t="s">
        <v>17</v>
      </c>
      <c r="C587" s="67">
        <v>47707</v>
      </c>
      <c r="D587" s="67" t="s">
        <v>203</v>
      </c>
      <c r="E587" s="67" t="s">
        <v>193</v>
      </c>
      <c r="F587" s="68">
        <v>4708707268</v>
      </c>
      <c r="G587" s="67" t="s">
        <v>958</v>
      </c>
      <c r="H587" s="67" t="s">
        <v>959</v>
      </c>
      <c r="I587" s="67" t="s">
        <v>960</v>
      </c>
      <c r="J587" s="67" t="s">
        <v>961</v>
      </c>
      <c r="K587" s="67" t="s">
        <v>24</v>
      </c>
      <c r="L587" s="69">
        <v>5</v>
      </c>
      <c r="M587" s="69">
        <v>65</v>
      </c>
      <c r="N587" s="69">
        <v>130</v>
      </c>
      <c r="O587" s="70"/>
      <c r="P587" s="57"/>
      <c r="Q587" s="57"/>
      <c r="R587" s="57"/>
      <c r="S587" s="57"/>
      <c r="T587" s="57"/>
      <c r="U587" s="57"/>
      <c r="V587" s="57"/>
      <c r="W587" s="57"/>
      <c r="X587" s="57"/>
    </row>
    <row r="588" spans="1:24" outlineLevel="2">
      <c r="A588" s="66" t="s">
        <v>238</v>
      </c>
      <c r="B588" s="67" t="s">
        <v>17</v>
      </c>
      <c r="C588" s="67">
        <v>47707</v>
      </c>
      <c r="D588" s="67" t="s">
        <v>203</v>
      </c>
      <c r="E588" s="67" t="s">
        <v>193</v>
      </c>
      <c r="F588" s="68">
        <v>4708707268</v>
      </c>
      <c r="G588" s="67" t="s">
        <v>958</v>
      </c>
      <c r="H588" s="67" t="s">
        <v>959</v>
      </c>
      <c r="I588" s="67" t="s">
        <v>960</v>
      </c>
      <c r="J588" s="67" t="s">
        <v>961</v>
      </c>
      <c r="K588" s="67" t="s">
        <v>49</v>
      </c>
      <c r="L588" s="69">
        <v>10</v>
      </c>
      <c r="M588" s="69">
        <v>120</v>
      </c>
      <c r="N588" s="69">
        <v>120</v>
      </c>
      <c r="O588" s="70"/>
      <c r="P588" s="57"/>
      <c r="Q588" s="57"/>
      <c r="R588" s="57"/>
      <c r="S588" s="57"/>
      <c r="T588" s="57"/>
      <c r="U588" s="57"/>
      <c r="V588" s="57"/>
      <c r="W588" s="57"/>
      <c r="X588" s="57"/>
    </row>
    <row r="589" spans="1:24" outlineLevel="1">
      <c r="A589" s="86"/>
      <c r="B589" s="87"/>
      <c r="C589" s="87"/>
      <c r="D589" s="87"/>
      <c r="E589" s="87"/>
      <c r="F589" s="88">
        <v>4708707268</v>
      </c>
      <c r="G589" s="87"/>
      <c r="H589" s="87"/>
      <c r="I589" s="87"/>
      <c r="J589" s="87"/>
      <c r="K589" s="87"/>
      <c r="L589" s="89">
        <f>SUBTOTAL(9,L587:L588)</f>
        <v>15</v>
      </c>
      <c r="M589" s="89">
        <f>SUBTOTAL(9,M587:M588)</f>
        <v>185</v>
      </c>
      <c r="N589" s="89">
        <f>SUBTOTAL(9,N587:N588)</f>
        <v>250</v>
      </c>
      <c r="O589" s="90">
        <f>SUBTOTAL(9,O587:O588)</f>
        <v>0</v>
      </c>
      <c r="P589" s="57"/>
      <c r="Q589" s="57"/>
      <c r="R589" s="57"/>
      <c r="S589" s="57"/>
      <c r="T589" s="57"/>
      <c r="U589" s="57"/>
      <c r="V589" s="57"/>
      <c r="W589" s="57"/>
      <c r="X589" s="57"/>
    </row>
    <row r="590" spans="1:24" outlineLevel="2">
      <c r="A590" s="66" t="s">
        <v>238</v>
      </c>
      <c r="B590" s="67" t="s">
        <v>17</v>
      </c>
      <c r="C590" s="67">
        <v>47707</v>
      </c>
      <c r="D590" s="67" t="s">
        <v>203</v>
      </c>
      <c r="E590" s="67" t="s">
        <v>193</v>
      </c>
      <c r="F590" s="68">
        <v>4708707270</v>
      </c>
      <c r="G590" s="67" t="s">
        <v>962</v>
      </c>
      <c r="H590" s="67" t="s">
        <v>963</v>
      </c>
      <c r="I590" s="67" t="s">
        <v>964</v>
      </c>
      <c r="J590" s="67" t="s">
        <v>965</v>
      </c>
      <c r="K590" s="67" t="s">
        <v>24</v>
      </c>
      <c r="L590" s="69">
        <v>14</v>
      </c>
      <c r="M590" s="69">
        <v>182</v>
      </c>
      <c r="N590" s="69">
        <v>364</v>
      </c>
      <c r="O590" s="70"/>
      <c r="P590" s="57"/>
      <c r="Q590" s="57"/>
      <c r="R590" s="57"/>
      <c r="S590" s="57"/>
      <c r="T590" s="57"/>
      <c r="U590" s="57"/>
      <c r="V590" s="57"/>
      <c r="W590" s="57"/>
      <c r="X590" s="57"/>
    </row>
    <row r="591" spans="1:24" outlineLevel="2">
      <c r="A591" s="66" t="s">
        <v>238</v>
      </c>
      <c r="B591" s="67" t="s">
        <v>17</v>
      </c>
      <c r="C591" s="67">
        <v>47707</v>
      </c>
      <c r="D591" s="67" t="s">
        <v>203</v>
      </c>
      <c r="E591" s="67" t="s">
        <v>193</v>
      </c>
      <c r="F591" s="68">
        <v>4708707270</v>
      </c>
      <c r="G591" s="67" t="s">
        <v>962</v>
      </c>
      <c r="H591" s="67" t="s">
        <v>963</v>
      </c>
      <c r="I591" s="67" t="s">
        <v>964</v>
      </c>
      <c r="J591" s="67" t="s">
        <v>965</v>
      </c>
      <c r="K591" s="67" t="s">
        <v>49</v>
      </c>
      <c r="L591" s="69">
        <v>3</v>
      </c>
      <c r="M591" s="69">
        <v>36</v>
      </c>
      <c r="N591" s="69">
        <v>36</v>
      </c>
      <c r="O591" s="70"/>
      <c r="P591" s="57"/>
      <c r="Q591" s="57"/>
      <c r="R591" s="57"/>
      <c r="S591" s="57"/>
      <c r="T591" s="57"/>
      <c r="U591" s="57"/>
      <c r="V591" s="57"/>
      <c r="W591" s="57"/>
      <c r="X591" s="57"/>
    </row>
    <row r="592" spans="1:24" outlineLevel="2">
      <c r="A592" s="66" t="s">
        <v>238</v>
      </c>
      <c r="B592" s="67" t="s">
        <v>17</v>
      </c>
      <c r="C592" s="67">
        <v>47707</v>
      </c>
      <c r="D592" s="67" t="s">
        <v>203</v>
      </c>
      <c r="E592" s="67" t="s">
        <v>193</v>
      </c>
      <c r="F592" s="68">
        <v>4708707270</v>
      </c>
      <c r="G592" s="67" t="s">
        <v>962</v>
      </c>
      <c r="H592" s="67" t="s">
        <v>963</v>
      </c>
      <c r="I592" s="67" t="s">
        <v>964</v>
      </c>
      <c r="J592" s="67" t="s">
        <v>965</v>
      </c>
      <c r="K592" s="67" t="s">
        <v>966</v>
      </c>
      <c r="L592" s="69">
        <v>1</v>
      </c>
      <c r="M592" s="69">
        <v>102</v>
      </c>
      <c r="N592" s="69">
        <v>102</v>
      </c>
      <c r="O592" s="70"/>
      <c r="P592" s="57"/>
      <c r="Q592" s="57"/>
      <c r="R592" s="57"/>
      <c r="S592" s="57"/>
      <c r="T592" s="57"/>
      <c r="U592" s="57"/>
      <c r="V592" s="57"/>
      <c r="W592" s="57"/>
      <c r="X592" s="57"/>
    </row>
    <row r="593" spans="1:24" outlineLevel="1">
      <c r="A593" s="86"/>
      <c r="B593" s="87"/>
      <c r="C593" s="87"/>
      <c r="D593" s="87"/>
      <c r="E593" s="87"/>
      <c r="F593" s="88">
        <v>4708707270</v>
      </c>
      <c r="G593" s="87"/>
      <c r="H593" s="87"/>
      <c r="I593" s="87"/>
      <c r="J593" s="87"/>
      <c r="K593" s="87"/>
      <c r="L593" s="89">
        <f>SUBTOTAL(9,L590:L592)</f>
        <v>18</v>
      </c>
      <c r="M593" s="89">
        <f>SUBTOTAL(9,M590:M592)</f>
        <v>320</v>
      </c>
      <c r="N593" s="89">
        <f>SUBTOTAL(9,N590:N592)</f>
        <v>502</v>
      </c>
      <c r="O593" s="90">
        <f>SUBTOTAL(9,O590:O592)</f>
        <v>0</v>
      </c>
      <c r="P593" s="57"/>
      <c r="Q593" s="57"/>
      <c r="R593" s="57"/>
      <c r="S593" s="57"/>
      <c r="T593" s="57"/>
      <c r="U593" s="57"/>
      <c r="V593" s="57"/>
      <c r="W593" s="57"/>
      <c r="X593" s="57"/>
    </row>
    <row r="594" spans="1:24" outlineLevel="2">
      <c r="A594" s="66" t="s">
        <v>238</v>
      </c>
      <c r="B594" s="67" t="s">
        <v>17</v>
      </c>
      <c r="C594" s="67">
        <v>47707</v>
      </c>
      <c r="D594" s="67" t="s">
        <v>203</v>
      </c>
      <c r="E594" s="67" t="s">
        <v>193</v>
      </c>
      <c r="F594" s="68">
        <v>4708707272</v>
      </c>
      <c r="G594" s="67" t="s">
        <v>967</v>
      </c>
      <c r="H594" s="67" t="s">
        <v>968</v>
      </c>
      <c r="I594" s="67" t="s">
        <v>969</v>
      </c>
      <c r="J594" s="67" t="s">
        <v>970</v>
      </c>
      <c r="K594" s="67" t="s">
        <v>49</v>
      </c>
      <c r="L594" s="69">
        <v>5</v>
      </c>
      <c r="M594" s="69">
        <v>60</v>
      </c>
      <c r="N594" s="69">
        <v>60</v>
      </c>
      <c r="O594" s="70"/>
      <c r="P594" s="57"/>
      <c r="Q594" s="57"/>
      <c r="R594" s="57"/>
      <c r="S594" s="57"/>
      <c r="T594" s="57"/>
      <c r="U594" s="57"/>
      <c r="V594" s="57"/>
      <c r="W594" s="57"/>
      <c r="X594" s="57"/>
    </row>
    <row r="595" spans="1:24" outlineLevel="1">
      <c r="A595" s="86"/>
      <c r="B595" s="87"/>
      <c r="C595" s="87"/>
      <c r="D595" s="87"/>
      <c r="E595" s="87"/>
      <c r="F595" s="88">
        <v>4708707272</v>
      </c>
      <c r="G595" s="87"/>
      <c r="H595" s="87"/>
      <c r="I595" s="87"/>
      <c r="J595" s="87"/>
      <c r="K595" s="87"/>
      <c r="L595" s="89">
        <f>SUBTOTAL(9,L594:L594)</f>
        <v>5</v>
      </c>
      <c r="M595" s="89">
        <f>SUBTOTAL(9,M594:M594)</f>
        <v>60</v>
      </c>
      <c r="N595" s="89">
        <f>SUBTOTAL(9,N594:N594)</f>
        <v>60</v>
      </c>
      <c r="O595" s="90">
        <f>SUBTOTAL(9,O594:O594)</f>
        <v>0</v>
      </c>
      <c r="P595" s="57"/>
      <c r="Q595" s="57"/>
      <c r="R595" s="57"/>
      <c r="S595" s="57"/>
      <c r="T595" s="57"/>
      <c r="U595" s="57"/>
      <c r="V595" s="57"/>
      <c r="W595" s="57"/>
      <c r="X595" s="57"/>
    </row>
    <row r="596" spans="1:24" outlineLevel="2">
      <c r="A596" s="66" t="s">
        <v>238</v>
      </c>
      <c r="B596" s="67" t="s">
        <v>17</v>
      </c>
      <c r="C596" s="67">
        <v>47703</v>
      </c>
      <c r="D596" s="67" t="s">
        <v>198</v>
      </c>
      <c r="E596" s="67" t="s">
        <v>193</v>
      </c>
      <c r="F596" s="68">
        <v>4708707277</v>
      </c>
      <c r="G596" s="67" t="s">
        <v>971</v>
      </c>
      <c r="H596" s="67" t="s">
        <v>972</v>
      </c>
      <c r="I596" s="67" t="s">
        <v>973</v>
      </c>
      <c r="J596" s="67" t="s">
        <v>101</v>
      </c>
      <c r="K596" s="67" t="s">
        <v>24</v>
      </c>
      <c r="L596" s="69">
        <v>1</v>
      </c>
      <c r="M596" s="69">
        <v>13</v>
      </c>
      <c r="N596" s="69">
        <v>26</v>
      </c>
      <c r="O596" s="70"/>
      <c r="P596" s="57"/>
      <c r="Q596" s="57"/>
      <c r="R596" s="57"/>
      <c r="S596" s="57"/>
      <c r="T596" s="57"/>
      <c r="U596" s="57"/>
      <c r="V596" s="57"/>
      <c r="W596" s="57"/>
      <c r="X596" s="57"/>
    </row>
    <row r="597" spans="1:24" outlineLevel="2">
      <c r="A597" s="66" t="s">
        <v>238</v>
      </c>
      <c r="B597" s="67" t="s">
        <v>17</v>
      </c>
      <c r="C597" s="67">
        <v>47703</v>
      </c>
      <c r="D597" s="67" t="s">
        <v>198</v>
      </c>
      <c r="E597" s="67" t="s">
        <v>193</v>
      </c>
      <c r="F597" s="68">
        <v>4708707277</v>
      </c>
      <c r="G597" s="67" t="s">
        <v>971</v>
      </c>
      <c r="H597" s="67" t="s">
        <v>972</v>
      </c>
      <c r="I597" s="67" t="s">
        <v>973</v>
      </c>
      <c r="J597" s="67" t="s">
        <v>101</v>
      </c>
      <c r="K597" s="67" t="s">
        <v>49</v>
      </c>
      <c r="L597" s="69">
        <v>4</v>
      </c>
      <c r="M597" s="69">
        <v>48</v>
      </c>
      <c r="N597" s="69">
        <v>48</v>
      </c>
      <c r="O597" s="70"/>
      <c r="P597" s="57"/>
      <c r="Q597" s="57"/>
      <c r="R597" s="57"/>
      <c r="S597" s="57"/>
      <c r="T597" s="57"/>
      <c r="U597" s="57"/>
      <c r="V597" s="57"/>
      <c r="W597" s="57"/>
      <c r="X597" s="57"/>
    </row>
    <row r="598" spans="1:24" outlineLevel="1">
      <c r="A598" s="86"/>
      <c r="B598" s="87"/>
      <c r="C598" s="87"/>
      <c r="D598" s="87"/>
      <c r="E598" s="87"/>
      <c r="F598" s="88">
        <v>4708707277</v>
      </c>
      <c r="G598" s="87"/>
      <c r="H598" s="87"/>
      <c r="I598" s="87"/>
      <c r="J598" s="87"/>
      <c r="K598" s="87"/>
      <c r="L598" s="89">
        <f>SUBTOTAL(9,L596:L597)</f>
        <v>5</v>
      </c>
      <c r="M598" s="89">
        <f>SUBTOTAL(9,M596:M597)</f>
        <v>61</v>
      </c>
      <c r="N598" s="89">
        <f>SUBTOTAL(9,N596:N597)</f>
        <v>74</v>
      </c>
      <c r="O598" s="90">
        <f>SUBTOTAL(9,O596:O597)</f>
        <v>0</v>
      </c>
      <c r="P598" s="57"/>
      <c r="Q598" s="57"/>
      <c r="R598" s="57"/>
      <c r="S598" s="57"/>
      <c r="T598" s="57"/>
      <c r="U598" s="57"/>
      <c r="V598" s="57"/>
      <c r="W598" s="57"/>
      <c r="X598" s="57"/>
    </row>
    <row r="599" spans="1:24" outlineLevel="2">
      <c r="A599" s="66" t="s">
        <v>238</v>
      </c>
      <c r="B599" s="67" t="s">
        <v>17</v>
      </c>
      <c r="C599" s="67">
        <v>47703</v>
      </c>
      <c r="D599" s="67" t="s">
        <v>198</v>
      </c>
      <c r="E599" s="67" t="s">
        <v>193</v>
      </c>
      <c r="F599" s="68">
        <v>4708707279</v>
      </c>
      <c r="G599" s="67" t="s">
        <v>974</v>
      </c>
      <c r="H599" s="67" t="s">
        <v>975</v>
      </c>
      <c r="I599" s="67" t="s">
        <v>976</v>
      </c>
      <c r="J599" s="67" t="s">
        <v>101</v>
      </c>
      <c r="K599" s="67" t="s">
        <v>49</v>
      </c>
      <c r="L599" s="69">
        <v>4</v>
      </c>
      <c r="M599" s="69">
        <v>48</v>
      </c>
      <c r="N599" s="69">
        <v>48</v>
      </c>
      <c r="O599" s="70"/>
      <c r="P599" s="57"/>
      <c r="Q599" s="57"/>
      <c r="R599" s="57"/>
      <c r="S599" s="57"/>
      <c r="T599" s="57"/>
      <c r="U599" s="57"/>
      <c r="V599" s="57"/>
      <c r="W599" s="57"/>
      <c r="X599" s="57"/>
    </row>
    <row r="600" spans="1:24" outlineLevel="1">
      <c r="A600" s="86"/>
      <c r="B600" s="87"/>
      <c r="C600" s="87"/>
      <c r="D600" s="87"/>
      <c r="E600" s="87"/>
      <c r="F600" s="88">
        <v>4708707279</v>
      </c>
      <c r="G600" s="87"/>
      <c r="H600" s="87"/>
      <c r="I600" s="87"/>
      <c r="J600" s="87"/>
      <c r="K600" s="87"/>
      <c r="L600" s="89">
        <f>SUBTOTAL(9,L599:L599)</f>
        <v>4</v>
      </c>
      <c r="M600" s="89">
        <f>SUBTOTAL(9,M599:M599)</f>
        <v>48</v>
      </c>
      <c r="N600" s="89">
        <f>SUBTOTAL(9,N599:N599)</f>
        <v>48</v>
      </c>
      <c r="O600" s="90">
        <f>SUBTOTAL(9,O599:O599)</f>
        <v>0</v>
      </c>
      <c r="P600" s="57"/>
      <c r="Q600" s="57"/>
      <c r="R600" s="57"/>
      <c r="S600" s="57"/>
      <c r="T600" s="57"/>
      <c r="U600" s="57"/>
      <c r="V600" s="57"/>
      <c r="W600" s="57"/>
      <c r="X600" s="57"/>
    </row>
    <row r="601" spans="1:24" ht="15.75" thickBot="1">
      <c r="A601" s="74"/>
      <c r="B601" s="75"/>
      <c r="C601" s="75"/>
      <c r="D601" s="75"/>
      <c r="E601" s="75"/>
      <c r="F601" s="76"/>
      <c r="G601" s="75"/>
      <c r="H601" s="75"/>
      <c r="I601" s="75"/>
      <c r="J601" s="75"/>
      <c r="K601" s="75"/>
      <c r="L601" s="77"/>
      <c r="M601" s="77"/>
      <c r="N601" s="77"/>
      <c r="O601" s="78"/>
      <c r="P601" s="57"/>
      <c r="Q601" s="57"/>
      <c r="R601" s="57"/>
      <c r="S601" s="57"/>
      <c r="T601" s="57"/>
      <c r="U601" s="57"/>
      <c r="V601" s="57"/>
      <c r="W601" s="57"/>
      <c r="X601" s="57"/>
    </row>
    <row r="602" spans="1:24">
      <c r="L602" s="57"/>
      <c r="M602" s="57"/>
      <c r="N602" s="57"/>
      <c r="O602" s="57"/>
      <c r="P602" s="57"/>
      <c r="Q602" s="57"/>
      <c r="R602" s="57"/>
      <c r="S602" s="57"/>
      <c r="T602" s="57"/>
      <c r="U602" s="57"/>
      <c r="V602" s="57"/>
      <c r="W602" s="57"/>
      <c r="X602" s="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TABLA DINAMICA</vt:lpstr>
      <vt:lpstr>DATOS</vt:lpstr>
      <vt:lpstr>DATOS TB</vt:lpstr>
      <vt:lpstr>Anexo 3</vt:lpstr>
      <vt:lpstr>Anexo 4</vt:lpstr>
      <vt:lpstr>Anexo 5</vt:lpstr>
      <vt:lpstr>Consolidado</vt:lpstr>
      <vt:lpstr>UNIDADES DE SERVICIO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Juan.Turriago</cp:lastModifiedBy>
  <dcterms:created xsi:type="dcterms:W3CDTF">2012-07-24T22:32:01Z</dcterms:created>
  <dcterms:modified xsi:type="dcterms:W3CDTF">2013-01-16T21:19:30Z</dcterms:modified>
</cp:coreProperties>
</file>