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ed.rey\Documents\Micrositio Transparencia - web\2021- Sub Programación\"/>
    </mc:Choice>
  </mc:AlternateContent>
  <xr:revisionPtr revIDLastSave="0" documentId="8_{E994FE36-C4CB-4E0A-A0C7-93848FA32079}" xr6:coauthVersionLast="45" xr6:coauthVersionMax="45" xr10:uidLastSave="{00000000-0000-0000-0000-000000000000}"/>
  <bookViews>
    <workbookView xWindow="-120" yWindow="-120" windowWidth="15600" windowHeight="11160" xr2:uid="{00000000-000D-0000-FFFF-FFFF00000000}"/>
  </bookViews>
  <sheets>
    <sheet name="SIIF_Diciembre" sheetId="1" r:id="rId1"/>
    <sheet name="Diciembr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C4" i="2"/>
  <c r="C12" i="2" l="1"/>
  <c r="D12" i="2"/>
  <c r="E12" i="2"/>
  <c r="E13" i="2" l="1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D5" i="2"/>
  <c r="E4" i="2"/>
  <c r="D4" i="2"/>
  <c r="F8" i="2" l="1"/>
  <c r="G10" i="2"/>
  <c r="G13" i="2"/>
  <c r="G11" i="2"/>
  <c r="F13" i="2"/>
  <c r="G8" i="2"/>
  <c r="F11" i="2"/>
  <c r="F7" i="2"/>
  <c r="C14" i="2"/>
  <c r="G7" i="2"/>
  <c r="F10" i="2"/>
  <c r="F6" i="2"/>
  <c r="G9" i="2"/>
  <c r="F9" i="2"/>
  <c r="E14" i="2"/>
  <c r="G6" i="2"/>
  <c r="F5" i="2"/>
  <c r="G5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<sst xmlns="http://schemas.openxmlformats.org/spreadsheetml/2006/main" count="555" uniqueCount="128">
  <si>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</si>
  <si>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</si>
  <si>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</si>
  <si>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</si>
  <si>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</si>
  <si>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</si>
  <si>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</si>
  <si>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</si>
  <si>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</si>
  <si>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</si>
  <si>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</si>
  <si>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</si>
  <si>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</si>
  <si>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</si>
  <si>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</si>
  <si>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</si>
  <si>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</si>
  <si>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</si>
  <si>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</si>
  <si>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</si>
  <si>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</si>
  <si>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</si>
  <si>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</si>
  <si>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</si>
  <si>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</si>
  <si>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</si>
  <si>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</si>
  <si>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</si>
  <si>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</si>
  <si>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</si>
  <si>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</si>
  <si>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</si>
  <si>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</si>
  <si>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</si>
  <si>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</si>
  <si>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</si>
  <si>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</si>
  <si>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</si>
  <si>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</si>
  <si>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</si>
  <si>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</si>
  <si>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</si>
  <si>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</si>
  <si>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</si>
  <si>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</si>
  <si>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</si>
  <si>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</si>
  <si>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</si>
  <si>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</si>
  <si>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A-02-02</t>
  </si>
  <si>
    <t>ADQUISICIONES DIFERENTES DE ACTIVOS</t>
  </si>
  <si>
    <t>A-03-03-01-015</t>
  </si>
  <si>
    <t>015</t>
  </si>
  <si>
    <t>ADJUDICACION Y LIBERACION JUDICIAL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</si>
  <si>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</si>
  <si>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</si>
  <si>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</si>
  <si>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</si>
  <si>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</si>
  <si>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</si>
  <si>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</si>
  <si>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</si>
  <si>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</si>
  <si>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</si>
  <si>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10</t>
  </si>
  <si>
    <t>SENTENCIAS</t>
  </si>
  <si>
    <t>A-03-10-01-002</t>
  </si>
  <si>
    <t>002</t>
  </si>
  <si>
    <t>CONCILIACIONES</t>
  </si>
  <si>
    <t>A-03-10-01-003</t>
  </si>
  <si>
    <t>003</t>
  </si>
  <si>
    <t>LAUDOS ARBITRALES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</si>
  <si>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</si>
  <si>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</si>
  <si>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</si>
  <si>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</si>
  <si>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</si>
  <si>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</si>
  <si>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</si>
  <si>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</si>
  <si>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</si>
  <si>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</si>
  <si>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CONTRIBUCION DE VALORIZACION MUNICIPAL</t>
  </si>
  <si>
    <t>C-4102-1500-12</t>
  </si>
  <si>
    <t>C</t>
  </si>
  <si>
    <t>4102</t>
  </si>
  <si>
    <t>1500</t>
  </si>
  <si>
    <t>12</t>
  </si>
  <si>
    <t>CONTRIBUCIÓN CON ACCIONES DE PROMOCIÓN Y PREVENCIÓN EN EL COMPONENTE DE ALIMENTACIÓN Y NUTRICIÓN PARA LA POBLACIÓN COLOMBIANA A NIVEL  NACIONAL</t>
  </si>
  <si>
    <t>C-4102-1500-13</t>
  </si>
  <si>
    <t>13</t>
  </si>
  <si>
    <t>Nación</t>
  </si>
  <si>
    <t>16</t>
  </si>
  <si>
    <t>FORTALECIMIENTO DE ACCIONES DE RESTABLECIMIENTO EN ADMINISTRACIÓN DE JUSTICIA A NIVEL   NACIONAL</t>
  </si>
  <si>
    <t>C-4102-1500-14</t>
  </si>
  <si>
    <t>14</t>
  </si>
  <si>
    <t>PROTECCIÓN DE LOS NIÑOS, NIÑAS Y ADOLESCENTES EN EL MARCO DEL RESTABLECIMIENTO DE SUS DERECHOS A NIVEL   NACIONAL</t>
  </si>
  <si>
    <t>C-4102-1500-15</t>
  </si>
  <si>
    <t>15</t>
  </si>
  <si>
    <t>FORTALECIMIENTO A LOS AGENTES E INSTANCIAS DEL SNBF EN EL MARCO DE LA PROTECCIÓN INTEGRAL DE LOS NIÑOS, NIÑAS Y ADOLESCENTES Y SUS FAMILIAS A NIVEL   NACIONAL</t>
  </si>
  <si>
    <t>C-4102-1500-16</t>
  </si>
  <si>
    <t>FORTALECIMIENTO DE LAS FAMILIAS COMO AGENTES DE TRANSFORMACIÓN Y DESARROLLO SOCIAL A NIVEL  NACIONAL</t>
  </si>
  <si>
    <t>C-4102-1500-18</t>
  </si>
  <si>
    <t>18</t>
  </si>
  <si>
    <t>APOYO AL DESARROLLO INTEGRAL DE LA PRIMERA INFANCIA A NIVEL  NACIONAL</t>
  </si>
  <si>
    <t>C-4102-1500-19</t>
  </si>
  <si>
    <t>19</t>
  </si>
  <si>
    <t>DESARROLLO INTEGRAL DE NIÑAS, NIÑOS Y ADOLESCENTES EN EL MARCO DEL RECONOCIMIENTO , GARANTIA DE SUS DERECHOS Y CONSTRUCCION DE PROYECTOS DE VIDA A NIVEL NACIONAL</t>
  </si>
  <si>
    <t>C-4199-1500-7</t>
  </si>
  <si>
    <t>4199</t>
  </si>
  <si>
    <t>7</t>
  </si>
  <si>
    <t>FORTALECIMIENTO DE LAS TECNOLOGÍAS DE LA INFORMACIÓN Y LAS COMUNICACIONES -TIC EN EL ICBF A NIVEL   NACIONAL</t>
  </si>
  <si>
    <t>C-4199-1500-8</t>
  </si>
  <si>
    <t>8</t>
  </si>
  <si>
    <t>FORTALECIMIENTO INSTITUCIONAL EN EL ICBF A NIVEL  NACIONAL</t>
  </si>
  <si>
    <t>% Comp</t>
  </si>
  <si>
    <t>%Obl</t>
  </si>
  <si>
    <t>Total general</t>
  </si>
  <si>
    <t>Área responsable: Dirección de Planeación y Control de Gestión- Subdirección de Programación</t>
  </si>
  <si>
    <t>APROPIACION</t>
  </si>
  <si>
    <t>COMPROMISOS</t>
  </si>
  <si>
    <t>OBLIGACIONES</t>
  </si>
  <si>
    <t>21</t>
  </si>
  <si>
    <t>C-4102-1500-21</t>
  </si>
  <si>
    <t>APOYO PARA EL DESARROLLO DE LOS PROYECTOS DE VIDA PARA ADOLESCENTES Y JÓVENES A NIVEL NACIONAL</t>
  </si>
  <si>
    <t>República de Colombia
Departamento para la Prosperidad Social
Instituto Colombiano de Bienestar Familiar
Cecilia De la Fuente de Lleras
Dirección de Planeación y Control de Gestión
EJECUCIÓN PRESUPUESTAL PROYECTOS DE INVERSIÓN ENERO A DICIEMBRE 2020</t>
  </si>
  <si>
    <t>Fuente de información: Reporte Ejecución Presupuestal SIIF Nación- Fecha Reporte: DICIEMBRE 31 de 2020</t>
  </si>
  <si>
    <t>Enero-Diciembre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</si>
</sst>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1" fillId="4" borderId="0" applyNumberFormat="0" applyBorder="0" applyAlignment="0" applyProtection="0"/>
  </cellStyleXfs>
  <cellXfs count="33">
    <xf numFmtId="0" fontId="2" fillId="0" borderId="0" xfId="0" applyFont="1" applyFill="1" applyBorder="1"/>
    <xf numFmtId="0" fontId="2" fillId="0" borderId="0" xfId="0" applyFont="1"/>
    <xf numFmtId="164" fontId="6" fillId="2" borderId="2" xfId="2" applyNumberFormat="1" applyFont="1" applyFill="1" applyBorder="1" applyAlignment="1">
      <alignment horizontal="center"/>
    </xf>
    <xf numFmtId="164" fontId="6" fillId="2" borderId="3" xfId="2" applyNumberFormat="1" applyFont="1" applyFill="1" applyBorder="1" applyAlignment="1">
      <alignment horizontal="center"/>
    </xf>
    <xf numFmtId="10" fontId="1" fillId="0" borderId="2" xfId="3" applyNumberFormat="1" applyFont="1" applyBorder="1" applyAlignment="1">
      <alignment vertical="center"/>
    </xf>
    <xf numFmtId="0" fontId="7" fillId="3" borderId="5" xfId="0" applyFont="1" applyFill="1" applyBorder="1" applyAlignment="1">
      <alignment vertical="center" wrapText="1"/>
    </xf>
    <xf numFmtId="0" fontId="2" fillId="3" borderId="0" xfId="0" applyFont="1" applyFill="1"/>
    <xf numFmtId="165" fontId="2" fillId="3" borderId="0" xfId="1" applyNumberFormat="1" applyFont="1" applyFill="1" applyBorder="1"/>
    <xf numFmtId="0" fontId="8" fillId="3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0" fontId="6" fillId="2" borderId="6" xfId="0" applyFont="1" applyFill="1" applyBorder="1"/>
    <xf numFmtId="164" fontId="6" fillId="2" borderId="6" xfId="2" applyNumberFormat="1" applyFont="1" applyFill="1" applyBorder="1" applyAlignment="1">
      <alignment vertical="center"/>
    </xf>
    <xf numFmtId="166" fontId="6" fillId="2" borderId="6" xfId="3" applyNumberFormat="1" applyFont="1" applyFill="1" applyBorder="1" applyAlignment="1">
      <alignment vertical="center"/>
    </xf>
    <xf numFmtId="165" fontId="2" fillId="0" borderId="0" xfId="1" applyNumberFormat="1" applyFont="1" applyFill="1" applyBorder="1"/>
    <xf numFmtId="0" fontId="8" fillId="0" borderId="0" xfId="0" applyFont="1" applyAlignment="1">
      <alignment horizontal="center" vertical="center"/>
    </xf>
    <xf numFmtId="0" fontId="9" fillId="3" borderId="0" xfId="0" applyFont="1" applyFill="1"/>
    <xf numFmtId="0" fontId="10" fillId="0" borderId="2" xfId="0" applyFont="1" applyBorder="1" applyAlignment="1">
      <alignment wrapText="1"/>
    </xf>
    <xf numFmtId="41" fontId="3" fillId="0" borderId="0" xfId="4" applyFont="1" applyFill="1" applyBorder="1" applyAlignment="1">
      <alignment horizontal="center" vertical="center" readingOrder="1"/>
    </xf>
    <xf numFmtId="41" fontId="4" fillId="0" borderId="1" xfId="4" applyFont="1" applyFill="1" applyBorder="1" applyAlignment="1">
      <alignment horizontal="right" vertical="center" readingOrder="1"/>
    </xf>
    <xf numFmtId="41" fontId="2" fillId="0" borderId="0" xfId="4" applyFont="1" applyFill="1" applyBorder="1" applyAlignment="1"/>
    <xf numFmtId="0" fontId="3" fillId="0" borderId="1" xfId="0" applyNumberFormat="1" applyFont="1" applyFill="1" applyBorder="1" applyAlignment="1">
      <alignment horizontal="center" vertical="center" readingOrder="1"/>
    </xf>
    <xf numFmtId="0" fontId="3" fillId="0" borderId="0" xfId="0" applyNumberFormat="1" applyFont="1" applyFill="1" applyBorder="1" applyAlignment="1">
      <alignment horizontal="center" vertical="center" readingOrder="1"/>
    </xf>
    <xf numFmtId="0" fontId="2" fillId="0" borderId="0" xfId="0" applyFont="1" applyFill="1" applyBorder="1" applyAlignment="1"/>
    <xf numFmtId="0" fontId="4" fillId="0" borderId="1" xfId="0" applyNumberFormat="1" applyFont="1" applyFill="1" applyBorder="1" applyAlignment="1">
      <alignment horizontal="center" vertical="center" readingOrder="1"/>
    </xf>
    <xf numFmtId="0" fontId="4" fillId="0" borderId="1" xfId="0" applyNumberFormat="1" applyFont="1" applyFill="1" applyBorder="1" applyAlignment="1">
      <alignment horizontal="left" vertical="center" readingOrder="1"/>
    </xf>
    <xf numFmtId="0" fontId="4" fillId="0" borderId="1" xfId="0" applyNumberFormat="1" applyFont="1" applyFill="1" applyBorder="1" applyAlignment="1">
      <alignment vertical="center" readingOrder="1"/>
    </xf>
    <xf numFmtId="0" fontId="11" fillId="2" borderId="1" xfId="5" applyNumberFormat="1" applyFill="1" applyBorder="1" applyAlignment="1">
      <alignment horizontal="center" vertical="center" readingOrder="1"/>
    </xf>
    <xf numFmtId="41" fontId="11" fillId="2" borderId="1" xfId="4" applyFont="1" applyFill="1" applyBorder="1" applyAlignment="1">
      <alignment horizontal="center" vertical="center" readingOrder="1"/>
    </xf>
    <xf numFmtId="0" fontId="3" fillId="0" borderId="1" xfId="0" applyFont="1" applyBorder="1" applyAlignment="1">
      <alignment horizontal="center" vertical="center" readingOrder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6">
    <cellStyle name="Énfasis3" xfId="5" builtinId="37"/>
    <cellStyle name="Millares" xfId="1" builtinId="3"/>
    <cellStyle name="Millares [0]" xfId="4" builtinId="6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5"/>
  <sheetViews>
    <sheetView showGridLines="0" tabSelected="1" workbookViewId="0"/>
  </sheetViews>
  <sheetFormatPr baseColWidth="10" defaultRowHeight="15" x14ac:dyDescent="0.25"/>
  <cols>
    <col min="1" max="1" width="13.42578125" style="24" customWidth="1"/>
    <col min="2" max="2" width="27" style="24" customWidth="1"/>
    <col min="3" max="3" width="21.5703125" style="24" customWidth="1"/>
    <col min="4" max="11" width="5.42578125" style="24" customWidth="1"/>
    <col min="12" max="12" width="7" style="24" customWidth="1"/>
    <col min="13" max="13" width="9.5703125" style="24" customWidth="1"/>
    <col min="14" max="14" width="8" style="24" customWidth="1"/>
    <col min="15" max="15" width="9.5703125" style="24" customWidth="1"/>
    <col min="16" max="16" width="27.5703125" style="24" customWidth="1"/>
    <col min="17" max="27" width="18.85546875" style="21" customWidth="1"/>
    <col min="28" max="28" width="0" style="24" hidden="1" customWidth="1"/>
    <col min="29" max="29" width="6.42578125" style="24" customWidth="1"/>
    <col min="30" max="16384" width="11.42578125" style="24"/>
  </cols>
  <sheetData>
    <row r="1" spans="1:27" x14ac:dyDescent="0.25">
      <c r="A1" s="22" t="s">
        <v>0</v>
      </c>
      <c r="B1" s="22">
        <v>2020</v>
      </c>
      <c r="C1" s="23" t="s">
        <v>1</v>
      </c>
      <c r="D1" s="23" t="s">
        <v>1</v>
      </c>
      <c r="E1" s="23" t="s">
        <v>1</v>
      </c>
      <c r="F1" s="23" t="s">
        <v>1</v>
      </c>
      <c r="G1" s="23" t="s">
        <v>1</v>
      </c>
      <c r="H1" s="23" t="s">
        <v>1</v>
      </c>
      <c r="I1" s="23" t="s">
        <v>1</v>
      </c>
      <c r="J1" s="23" t="s">
        <v>1</v>
      </c>
      <c r="K1" s="23" t="s">
        <v>1</v>
      </c>
      <c r="L1" s="23" t="s">
        <v>1</v>
      </c>
      <c r="M1" s="23" t="s">
        <v>1</v>
      </c>
      <c r="N1" s="23"/>
      <c r="O1" s="23" t="s">
        <v>1</v>
      </c>
      <c r="P1" s="23" t="s">
        <v>1</v>
      </c>
      <c r="Q1" s="19" t="s">
        <v>1</v>
      </c>
      <c r="R1" s="19" t="s">
        <v>1</v>
      </c>
      <c r="S1" s="19" t="s">
        <v>1</v>
      </c>
      <c r="T1" s="19" t="s">
        <v>1</v>
      </c>
      <c r="U1" s="19" t="s">
        <v>1</v>
      </c>
      <c r="V1" s="19" t="s">
        <v>1</v>
      </c>
      <c r="W1" s="19" t="s">
        <v>1</v>
      </c>
      <c r="X1" s="19" t="s">
        <v>1</v>
      </c>
      <c r="Y1" s="19" t="s">
        <v>1</v>
      </c>
      <c r="Z1" s="19" t="s">
        <v>1</v>
      </c>
      <c r="AA1" s="19" t="s">
        <v>1</v>
      </c>
    </row>
    <row r="2" spans="1:27" x14ac:dyDescent="0.25">
      <c r="A2" s="22" t="s">
        <v>2</v>
      </c>
      <c r="B2" s="22" t="s">
        <v>3</v>
      </c>
      <c r="C2" s="23" t="s">
        <v>1</v>
      </c>
      <c r="D2" s="23" t="s">
        <v>1</v>
      </c>
      <c r="E2" s="23" t="s">
        <v>1</v>
      </c>
      <c r="F2" s="23" t="s">
        <v>1</v>
      </c>
      <c r="G2" s="23" t="s">
        <v>1</v>
      </c>
      <c r="H2" s="23" t="s">
        <v>1</v>
      </c>
      <c r="I2" s="23" t="s">
        <v>1</v>
      </c>
      <c r="J2" s="23" t="s">
        <v>1</v>
      </c>
      <c r="K2" s="23" t="s">
        <v>1</v>
      </c>
      <c r="L2" s="23" t="s">
        <v>1</v>
      </c>
      <c r="M2" s="23" t="s">
        <v>1</v>
      </c>
      <c r="N2" s="23"/>
      <c r="O2" s="23" t="s">
        <v>1</v>
      </c>
      <c r="P2" s="23" t="s">
        <v>1</v>
      </c>
      <c r="Q2" s="19" t="s">
        <v>1</v>
      </c>
      <c r="R2" s="19" t="s">
        <v>1</v>
      </c>
      <c r="S2" s="19" t="s">
        <v>1</v>
      </c>
      <c r="T2" s="19" t="s">
        <v>1</v>
      </c>
      <c r="U2" s="19" t="s">
        <v>1</v>
      </c>
      <c r="V2" s="19" t="s">
        <v>1</v>
      </c>
      <c r="W2" s="19" t="s">
        <v>1</v>
      </c>
      <c r="X2" s="19" t="s">
        <v>1</v>
      </c>
      <c r="Y2" s="19" t="s">
        <v>1</v>
      </c>
      <c r="Z2" s="19" t="s">
        <v>1</v>
      </c>
      <c r="AA2" s="19" t="s">
        <v>1</v>
      </c>
    </row>
    <row r="3" spans="1:27" x14ac:dyDescent="0.25">
      <c r="A3" s="22" t="s">
        <v>4</v>
      </c>
      <c r="B3" s="30" t="s">
        <v>127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  <c r="L3" s="23" t="s">
        <v>1</v>
      </c>
      <c r="M3" s="23" t="s">
        <v>1</v>
      </c>
      <c r="N3" s="23"/>
      <c r="O3" s="23" t="s">
        <v>1</v>
      </c>
      <c r="P3" s="23" t="s">
        <v>1</v>
      </c>
      <c r="Q3" s="19" t="s">
        <v>1</v>
      </c>
      <c r="R3" s="19" t="s">
        <v>1</v>
      </c>
      <c r="S3" s="19" t="s">
        <v>1</v>
      </c>
      <c r="T3" s="19" t="s">
        <v>1</v>
      </c>
      <c r="U3" s="19" t="s">
        <v>1</v>
      </c>
      <c r="V3" s="19" t="s">
        <v>1</v>
      </c>
      <c r="W3" s="19" t="s">
        <v>1</v>
      </c>
      <c r="X3" s="19" t="s">
        <v>1</v>
      </c>
      <c r="Y3" s="19" t="s">
        <v>1</v>
      </c>
      <c r="Z3" s="19" t="s">
        <v>1</v>
      </c>
      <c r="AA3" s="19" t="s">
        <v>1</v>
      </c>
    </row>
    <row r="4" spans="1:27" x14ac:dyDescent="0.25">
      <c r="A4" s="28" t="s">
        <v>5</v>
      </c>
      <c r="B4" s="28" t="s">
        <v>6</v>
      </c>
      <c r="C4" s="28" t="s">
        <v>7</v>
      </c>
      <c r="D4" s="28" t="s">
        <v>8</v>
      </c>
      <c r="E4" s="28" t="s">
        <v>9</v>
      </c>
      <c r="F4" s="28" t="s">
        <v>10</v>
      </c>
      <c r="G4" s="28" t="s">
        <v>11</v>
      </c>
      <c r="H4" s="28" t="s">
        <v>12</v>
      </c>
      <c r="I4" s="28" t="s">
        <v>13</v>
      </c>
      <c r="J4" s="28" t="s">
        <v>14</v>
      </c>
      <c r="K4" s="28" t="s">
        <v>15</v>
      </c>
      <c r="L4" s="28" t="s">
        <v>16</v>
      </c>
      <c r="M4" s="28" t="s">
        <v>17</v>
      </c>
      <c r="N4" s="28" t="s">
        <v>18</v>
      </c>
      <c r="O4" s="28" t="s">
        <v>19</v>
      </c>
      <c r="P4" s="28" t="s">
        <v>20</v>
      </c>
      <c r="Q4" s="29" t="s">
        <v>21</v>
      </c>
      <c r="R4" s="29" t="s">
        <v>22</v>
      </c>
      <c r="S4" s="29" t="s">
        <v>23</v>
      </c>
      <c r="T4" s="29" t="s">
        <v>24</v>
      </c>
      <c r="U4" s="29" t="s">
        <v>25</v>
      </c>
      <c r="V4" s="29" t="s">
        <v>26</v>
      </c>
      <c r="W4" s="29" t="s">
        <v>27</v>
      </c>
      <c r="X4" s="29" t="s">
        <v>28</v>
      </c>
      <c r="Y4" s="29" t="s">
        <v>29</v>
      </c>
      <c r="Z4" s="29" t="s">
        <v>30</v>
      </c>
      <c r="AA4" s="29" t="s">
        <v>31</v>
      </c>
    </row>
    <row r="5" spans="1:27" x14ac:dyDescent="0.25">
      <c r="A5" s="25" t="s">
        <v>32</v>
      </c>
      <c r="B5" s="26" t="s">
        <v>33</v>
      </c>
      <c r="C5" s="27" t="s">
        <v>34</v>
      </c>
      <c r="D5" s="25" t="s">
        <v>35</v>
      </c>
      <c r="E5" s="25" t="s">
        <v>36</v>
      </c>
      <c r="F5" s="25" t="s">
        <v>36</v>
      </c>
      <c r="G5" s="25" t="s">
        <v>36</v>
      </c>
      <c r="H5" s="25"/>
      <c r="I5" s="25"/>
      <c r="J5" s="25"/>
      <c r="K5" s="25"/>
      <c r="L5" s="25"/>
      <c r="M5" s="25" t="s">
        <v>37</v>
      </c>
      <c r="N5" s="25">
        <v>27</v>
      </c>
      <c r="O5" s="25" t="s">
        <v>38</v>
      </c>
      <c r="P5" s="26" t="s">
        <v>39</v>
      </c>
      <c r="Q5" s="20">
        <v>352106000000</v>
      </c>
      <c r="R5" s="20">
        <v>33184000000</v>
      </c>
      <c r="S5" s="20">
        <v>0</v>
      </c>
      <c r="T5" s="20">
        <v>385290000000</v>
      </c>
      <c r="U5" s="20">
        <v>0</v>
      </c>
      <c r="V5" s="20">
        <v>375849397948.46002</v>
      </c>
      <c r="W5" s="20">
        <v>9440602051.5400009</v>
      </c>
      <c r="X5" s="20">
        <v>375849397948.46002</v>
      </c>
      <c r="Y5" s="20">
        <v>375632373909.46002</v>
      </c>
      <c r="Z5" s="20">
        <v>375632373909.46002</v>
      </c>
      <c r="AA5" s="20">
        <v>375632373909.46002</v>
      </c>
    </row>
    <row r="6" spans="1:27" x14ac:dyDescent="0.25">
      <c r="A6" s="25" t="s">
        <v>32</v>
      </c>
      <c r="B6" s="26" t="s">
        <v>33</v>
      </c>
      <c r="C6" s="27" t="s">
        <v>40</v>
      </c>
      <c r="D6" s="25" t="s">
        <v>35</v>
      </c>
      <c r="E6" s="25" t="s">
        <v>36</v>
      </c>
      <c r="F6" s="25" t="s">
        <v>36</v>
      </c>
      <c r="G6" s="25" t="s">
        <v>41</v>
      </c>
      <c r="H6" s="25"/>
      <c r="I6" s="25"/>
      <c r="J6" s="25"/>
      <c r="K6" s="25"/>
      <c r="L6" s="25"/>
      <c r="M6" s="25" t="s">
        <v>37</v>
      </c>
      <c r="N6" s="25">
        <v>27</v>
      </c>
      <c r="O6" s="25" t="s">
        <v>38</v>
      </c>
      <c r="P6" s="26" t="s">
        <v>42</v>
      </c>
      <c r="Q6" s="20">
        <v>118392000000</v>
      </c>
      <c r="R6" s="20">
        <v>2800000000</v>
      </c>
      <c r="S6" s="20">
        <v>0</v>
      </c>
      <c r="T6" s="20">
        <v>121192000000</v>
      </c>
      <c r="U6" s="20">
        <v>0</v>
      </c>
      <c r="V6" s="20">
        <v>120922205484</v>
      </c>
      <c r="W6" s="20">
        <v>269794516</v>
      </c>
      <c r="X6" s="20">
        <v>120922205484</v>
      </c>
      <c r="Y6" s="20">
        <v>120905136472</v>
      </c>
      <c r="Z6" s="20">
        <v>120905136472</v>
      </c>
      <c r="AA6" s="20">
        <v>120905136472</v>
      </c>
    </row>
    <row r="7" spans="1:27" x14ac:dyDescent="0.25">
      <c r="A7" s="25" t="s">
        <v>32</v>
      </c>
      <c r="B7" s="26" t="s">
        <v>33</v>
      </c>
      <c r="C7" s="27" t="s">
        <v>43</v>
      </c>
      <c r="D7" s="25" t="s">
        <v>35</v>
      </c>
      <c r="E7" s="25" t="s">
        <v>36</v>
      </c>
      <c r="F7" s="25" t="s">
        <v>36</v>
      </c>
      <c r="G7" s="25" t="s">
        <v>44</v>
      </c>
      <c r="H7" s="25"/>
      <c r="I7" s="25"/>
      <c r="J7" s="25"/>
      <c r="K7" s="25"/>
      <c r="L7" s="25"/>
      <c r="M7" s="25" t="s">
        <v>37</v>
      </c>
      <c r="N7" s="25">
        <v>27</v>
      </c>
      <c r="O7" s="25" t="s">
        <v>38</v>
      </c>
      <c r="P7" s="26" t="s">
        <v>45</v>
      </c>
      <c r="Q7" s="20">
        <v>27537000000</v>
      </c>
      <c r="R7" s="20">
        <v>800000000</v>
      </c>
      <c r="S7" s="20">
        <v>0</v>
      </c>
      <c r="T7" s="20">
        <v>28337000000</v>
      </c>
      <c r="U7" s="20">
        <v>0</v>
      </c>
      <c r="V7" s="20">
        <v>27786554422</v>
      </c>
      <c r="W7" s="20">
        <v>550445578</v>
      </c>
      <c r="X7" s="20">
        <v>27786554422</v>
      </c>
      <c r="Y7" s="20">
        <v>27680518235</v>
      </c>
      <c r="Z7" s="20">
        <v>27680518235</v>
      </c>
      <c r="AA7" s="20">
        <v>27680518235</v>
      </c>
    </row>
    <row r="8" spans="1:27" x14ac:dyDescent="0.25">
      <c r="A8" s="25" t="s">
        <v>32</v>
      </c>
      <c r="B8" s="26" t="s">
        <v>33</v>
      </c>
      <c r="C8" s="27" t="s">
        <v>46</v>
      </c>
      <c r="D8" s="25" t="s">
        <v>35</v>
      </c>
      <c r="E8" s="25" t="s">
        <v>36</v>
      </c>
      <c r="F8" s="25" t="s">
        <v>36</v>
      </c>
      <c r="G8" s="25" t="s">
        <v>47</v>
      </c>
      <c r="H8" s="25"/>
      <c r="I8" s="25"/>
      <c r="J8" s="25"/>
      <c r="K8" s="25"/>
      <c r="L8" s="25"/>
      <c r="M8" s="25" t="s">
        <v>37</v>
      </c>
      <c r="N8" s="25">
        <v>27</v>
      </c>
      <c r="O8" s="25" t="s">
        <v>38</v>
      </c>
      <c r="P8" s="26" t="s">
        <v>48</v>
      </c>
      <c r="Q8" s="20">
        <v>22512000000</v>
      </c>
      <c r="R8" s="20">
        <v>0</v>
      </c>
      <c r="S8" s="20">
        <v>22512000000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</row>
    <row r="9" spans="1:27" x14ac:dyDescent="0.25">
      <c r="A9" s="25" t="s">
        <v>32</v>
      </c>
      <c r="B9" s="26" t="s">
        <v>33</v>
      </c>
      <c r="C9" s="27" t="s">
        <v>49</v>
      </c>
      <c r="D9" s="25" t="s">
        <v>35</v>
      </c>
      <c r="E9" s="25" t="s">
        <v>41</v>
      </c>
      <c r="F9" s="25" t="s">
        <v>41</v>
      </c>
      <c r="G9" s="25"/>
      <c r="H9" s="25"/>
      <c r="I9" s="25"/>
      <c r="J9" s="25"/>
      <c r="K9" s="25"/>
      <c r="L9" s="25"/>
      <c r="M9" s="25" t="s">
        <v>37</v>
      </c>
      <c r="N9" s="25">
        <v>27</v>
      </c>
      <c r="O9" s="25" t="s">
        <v>38</v>
      </c>
      <c r="P9" s="26" t="s">
        <v>50</v>
      </c>
      <c r="Q9" s="20">
        <v>39337000000</v>
      </c>
      <c r="R9" s="20">
        <v>20022237860</v>
      </c>
      <c r="S9" s="20">
        <v>6330829951</v>
      </c>
      <c r="T9" s="20">
        <v>53028407909</v>
      </c>
      <c r="U9" s="20">
        <v>0</v>
      </c>
      <c r="V9" s="20">
        <v>47930565608.760002</v>
      </c>
      <c r="W9" s="20">
        <v>5097842300.2399998</v>
      </c>
      <c r="X9" s="20">
        <v>47929065608.760002</v>
      </c>
      <c r="Y9" s="20">
        <v>44146309049.540001</v>
      </c>
      <c r="Z9" s="20">
        <v>42786608610.400002</v>
      </c>
      <c r="AA9" s="20">
        <v>42786608610.400002</v>
      </c>
    </row>
    <row r="10" spans="1:27" x14ac:dyDescent="0.25">
      <c r="A10" s="25" t="s">
        <v>32</v>
      </c>
      <c r="B10" s="26" t="s">
        <v>33</v>
      </c>
      <c r="C10" s="27" t="s">
        <v>51</v>
      </c>
      <c r="D10" s="25" t="s">
        <v>35</v>
      </c>
      <c r="E10" s="25" t="s">
        <v>44</v>
      </c>
      <c r="F10" s="25" t="s">
        <v>44</v>
      </c>
      <c r="G10" s="25" t="s">
        <v>36</v>
      </c>
      <c r="H10" s="25" t="s">
        <v>52</v>
      </c>
      <c r="I10" s="25"/>
      <c r="J10" s="25"/>
      <c r="K10" s="25"/>
      <c r="L10" s="25"/>
      <c r="M10" s="25" t="s">
        <v>37</v>
      </c>
      <c r="N10" s="25">
        <v>27</v>
      </c>
      <c r="O10" s="25" t="s">
        <v>38</v>
      </c>
      <c r="P10" s="26" t="s">
        <v>53</v>
      </c>
      <c r="Q10" s="20">
        <v>800000000</v>
      </c>
      <c r="R10" s="20">
        <v>0</v>
      </c>
      <c r="S10" s="20">
        <v>503259212</v>
      </c>
      <c r="T10" s="20">
        <v>296740788</v>
      </c>
      <c r="U10" s="20">
        <v>0</v>
      </c>
      <c r="V10" s="20">
        <v>220988366.18000001</v>
      </c>
      <c r="W10" s="20">
        <v>75752421.819999993</v>
      </c>
      <c r="X10" s="20">
        <v>220988366.18000001</v>
      </c>
      <c r="Y10" s="20">
        <v>204189866.18000001</v>
      </c>
      <c r="Z10" s="20">
        <v>204189866.18000001</v>
      </c>
      <c r="AA10" s="20">
        <v>204189866.18000001</v>
      </c>
    </row>
    <row r="11" spans="1:27" x14ac:dyDescent="0.25">
      <c r="A11" s="25" t="s">
        <v>32</v>
      </c>
      <c r="B11" s="26" t="s">
        <v>33</v>
      </c>
      <c r="C11" s="27" t="s">
        <v>54</v>
      </c>
      <c r="D11" s="25" t="s">
        <v>35</v>
      </c>
      <c r="E11" s="25" t="s">
        <v>44</v>
      </c>
      <c r="F11" s="25" t="s">
        <v>44</v>
      </c>
      <c r="G11" s="25" t="s">
        <v>36</v>
      </c>
      <c r="H11" s="25" t="s">
        <v>55</v>
      </c>
      <c r="I11" s="25"/>
      <c r="J11" s="25"/>
      <c r="K11" s="25"/>
      <c r="L11" s="25"/>
      <c r="M11" s="25" t="s">
        <v>37</v>
      </c>
      <c r="N11" s="25">
        <v>27</v>
      </c>
      <c r="O11" s="25" t="s">
        <v>38</v>
      </c>
      <c r="P11" s="26" t="s">
        <v>56</v>
      </c>
      <c r="Q11" s="20">
        <v>90054000000</v>
      </c>
      <c r="R11" s="20">
        <v>0</v>
      </c>
      <c r="S11" s="20">
        <v>90054000000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</row>
    <row r="12" spans="1:27" x14ac:dyDescent="0.25">
      <c r="A12" s="25" t="s">
        <v>32</v>
      </c>
      <c r="B12" s="26" t="s">
        <v>33</v>
      </c>
      <c r="C12" s="27" t="s">
        <v>57</v>
      </c>
      <c r="D12" s="25" t="s">
        <v>35</v>
      </c>
      <c r="E12" s="25" t="s">
        <v>44</v>
      </c>
      <c r="F12" s="25" t="s">
        <v>47</v>
      </c>
      <c r="G12" s="25" t="s">
        <v>41</v>
      </c>
      <c r="H12" s="25" t="s">
        <v>58</v>
      </c>
      <c r="I12" s="25"/>
      <c r="J12" s="25"/>
      <c r="K12" s="25"/>
      <c r="L12" s="25"/>
      <c r="M12" s="25" t="s">
        <v>37</v>
      </c>
      <c r="N12" s="25">
        <v>27</v>
      </c>
      <c r="O12" s="25" t="s">
        <v>38</v>
      </c>
      <c r="P12" s="26" t="s">
        <v>59</v>
      </c>
      <c r="Q12" s="20">
        <v>71000000</v>
      </c>
      <c r="R12" s="20">
        <v>0</v>
      </c>
      <c r="S12" s="20">
        <v>0</v>
      </c>
      <c r="T12" s="20">
        <v>71000000</v>
      </c>
      <c r="U12" s="20">
        <v>0</v>
      </c>
      <c r="V12" s="20">
        <v>64666234</v>
      </c>
      <c r="W12" s="20">
        <v>6333766</v>
      </c>
      <c r="X12" s="20">
        <v>64666234</v>
      </c>
      <c r="Y12" s="20">
        <v>64666234</v>
      </c>
      <c r="Z12" s="20">
        <v>64666234</v>
      </c>
      <c r="AA12" s="20">
        <v>64666234</v>
      </c>
    </row>
    <row r="13" spans="1:27" x14ac:dyDescent="0.25">
      <c r="A13" s="25" t="s">
        <v>32</v>
      </c>
      <c r="B13" s="26" t="s">
        <v>33</v>
      </c>
      <c r="C13" s="27" t="s">
        <v>60</v>
      </c>
      <c r="D13" s="25" t="s">
        <v>35</v>
      </c>
      <c r="E13" s="25" t="s">
        <v>44</v>
      </c>
      <c r="F13" s="25" t="s">
        <v>47</v>
      </c>
      <c r="G13" s="25" t="s">
        <v>41</v>
      </c>
      <c r="H13" s="25" t="s">
        <v>61</v>
      </c>
      <c r="I13" s="25"/>
      <c r="J13" s="25"/>
      <c r="K13" s="25"/>
      <c r="L13" s="25"/>
      <c r="M13" s="25" t="s">
        <v>37</v>
      </c>
      <c r="N13" s="25">
        <v>27</v>
      </c>
      <c r="O13" s="25" t="s">
        <v>38</v>
      </c>
      <c r="P13" s="26" t="s">
        <v>62</v>
      </c>
      <c r="Q13" s="20">
        <v>4069000000</v>
      </c>
      <c r="R13" s="20">
        <v>0</v>
      </c>
      <c r="S13" s="20">
        <v>944696400</v>
      </c>
      <c r="T13" s="20">
        <v>3124303600</v>
      </c>
      <c r="U13" s="20">
        <v>0</v>
      </c>
      <c r="V13" s="20">
        <v>3100103719</v>
      </c>
      <c r="W13" s="20">
        <v>24199881</v>
      </c>
      <c r="X13" s="20">
        <v>3100103719</v>
      </c>
      <c r="Y13" s="20">
        <v>3097371640</v>
      </c>
      <c r="Z13" s="20">
        <v>3097371640</v>
      </c>
      <c r="AA13" s="20">
        <v>3097371640</v>
      </c>
    </row>
    <row r="14" spans="1:27" x14ac:dyDescent="0.25">
      <c r="A14" s="25" t="s">
        <v>32</v>
      </c>
      <c r="B14" s="26" t="s">
        <v>33</v>
      </c>
      <c r="C14" s="27" t="s">
        <v>63</v>
      </c>
      <c r="D14" s="25" t="s">
        <v>35</v>
      </c>
      <c r="E14" s="25" t="s">
        <v>44</v>
      </c>
      <c r="F14" s="25" t="s">
        <v>64</v>
      </c>
      <c r="G14" s="25" t="s">
        <v>36</v>
      </c>
      <c r="H14" s="25" t="s">
        <v>58</v>
      </c>
      <c r="I14" s="25"/>
      <c r="J14" s="25"/>
      <c r="K14" s="25"/>
      <c r="L14" s="25"/>
      <c r="M14" s="25" t="s">
        <v>37</v>
      </c>
      <c r="N14" s="25">
        <v>27</v>
      </c>
      <c r="O14" s="25" t="s">
        <v>38</v>
      </c>
      <c r="P14" s="26" t="s">
        <v>65</v>
      </c>
      <c r="Q14" s="20">
        <v>8392000000</v>
      </c>
      <c r="R14" s="20">
        <v>0</v>
      </c>
      <c r="S14" s="20">
        <v>4986000000</v>
      </c>
      <c r="T14" s="20">
        <v>3406000000</v>
      </c>
      <c r="U14" s="20">
        <v>0</v>
      </c>
      <c r="V14" s="20">
        <v>3394557876</v>
      </c>
      <c r="W14" s="20">
        <v>11442124</v>
      </c>
      <c r="X14" s="20">
        <v>3394557876</v>
      </c>
      <c r="Y14" s="20">
        <v>3394557876</v>
      </c>
      <c r="Z14" s="20">
        <v>3394557876</v>
      </c>
      <c r="AA14" s="20">
        <v>3394557876</v>
      </c>
    </row>
    <row r="15" spans="1:27" x14ac:dyDescent="0.25">
      <c r="A15" s="25" t="s">
        <v>32</v>
      </c>
      <c r="B15" s="26" t="s">
        <v>33</v>
      </c>
      <c r="C15" s="27" t="s">
        <v>66</v>
      </c>
      <c r="D15" s="25" t="s">
        <v>35</v>
      </c>
      <c r="E15" s="25" t="s">
        <v>44</v>
      </c>
      <c r="F15" s="25" t="s">
        <v>64</v>
      </c>
      <c r="G15" s="25" t="s">
        <v>36</v>
      </c>
      <c r="H15" s="25" t="s">
        <v>67</v>
      </c>
      <c r="I15" s="25"/>
      <c r="J15" s="25"/>
      <c r="K15" s="25"/>
      <c r="L15" s="25"/>
      <c r="M15" s="25" t="s">
        <v>37</v>
      </c>
      <c r="N15" s="25">
        <v>27</v>
      </c>
      <c r="O15" s="25" t="s">
        <v>38</v>
      </c>
      <c r="P15" s="26" t="s">
        <v>68</v>
      </c>
      <c r="Q15" s="20">
        <v>1738000000</v>
      </c>
      <c r="R15" s="20">
        <v>0</v>
      </c>
      <c r="S15" s="20">
        <v>1722672128</v>
      </c>
      <c r="T15" s="20">
        <v>15327872</v>
      </c>
      <c r="U15" s="20">
        <v>0</v>
      </c>
      <c r="V15" s="20">
        <v>15327872</v>
      </c>
      <c r="W15" s="20">
        <v>0</v>
      </c>
      <c r="X15" s="20">
        <v>15327872</v>
      </c>
      <c r="Y15" s="20">
        <v>15327872</v>
      </c>
      <c r="Z15" s="20">
        <v>15327872</v>
      </c>
      <c r="AA15" s="20">
        <v>15327872</v>
      </c>
    </row>
    <row r="16" spans="1:27" x14ac:dyDescent="0.25">
      <c r="A16" s="25" t="s">
        <v>32</v>
      </c>
      <c r="B16" s="26" t="s">
        <v>33</v>
      </c>
      <c r="C16" s="27" t="s">
        <v>69</v>
      </c>
      <c r="D16" s="25" t="s">
        <v>35</v>
      </c>
      <c r="E16" s="25" t="s">
        <v>44</v>
      </c>
      <c r="F16" s="25" t="s">
        <v>64</v>
      </c>
      <c r="G16" s="25" t="s">
        <v>36</v>
      </c>
      <c r="H16" s="25" t="s">
        <v>70</v>
      </c>
      <c r="I16" s="25"/>
      <c r="J16" s="25"/>
      <c r="K16" s="25"/>
      <c r="L16" s="25"/>
      <c r="M16" s="25" t="s">
        <v>37</v>
      </c>
      <c r="N16" s="25">
        <v>27</v>
      </c>
      <c r="O16" s="25" t="s">
        <v>38</v>
      </c>
      <c r="P16" s="26" t="s">
        <v>71</v>
      </c>
      <c r="Q16" s="20">
        <v>166000000</v>
      </c>
      <c r="R16" s="20">
        <v>0</v>
      </c>
      <c r="S16" s="20">
        <v>165674491</v>
      </c>
      <c r="T16" s="20">
        <v>325509</v>
      </c>
      <c r="U16" s="20">
        <v>0</v>
      </c>
      <c r="V16" s="20">
        <v>325509</v>
      </c>
      <c r="W16" s="20">
        <v>0</v>
      </c>
      <c r="X16" s="20">
        <v>325509</v>
      </c>
      <c r="Y16" s="20">
        <v>325509</v>
      </c>
      <c r="Z16" s="20">
        <v>325509</v>
      </c>
      <c r="AA16" s="20">
        <v>325509</v>
      </c>
    </row>
    <row r="17" spans="1:27" x14ac:dyDescent="0.25">
      <c r="A17" s="25" t="s">
        <v>32</v>
      </c>
      <c r="B17" s="26" t="s">
        <v>33</v>
      </c>
      <c r="C17" s="27" t="s">
        <v>72</v>
      </c>
      <c r="D17" s="25" t="s">
        <v>35</v>
      </c>
      <c r="E17" s="25" t="s">
        <v>73</v>
      </c>
      <c r="F17" s="25" t="s">
        <v>36</v>
      </c>
      <c r="G17" s="25" t="s">
        <v>47</v>
      </c>
      <c r="H17" s="25" t="s">
        <v>74</v>
      </c>
      <c r="I17" s="25"/>
      <c r="J17" s="25"/>
      <c r="K17" s="25"/>
      <c r="L17" s="25"/>
      <c r="M17" s="25" t="s">
        <v>37</v>
      </c>
      <c r="N17" s="25">
        <v>27</v>
      </c>
      <c r="O17" s="25" t="s">
        <v>38</v>
      </c>
      <c r="P17" s="26" t="s">
        <v>75</v>
      </c>
      <c r="Q17" s="20">
        <v>70000000</v>
      </c>
      <c r="R17" s="20">
        <v>0</v>
      </c>
      <c r="S17" s="20">
        <v>0</v>
      </c>
      <c r="T17" s="20">
        <v>70000000</v>
      </c>
      <c r="U17" s="20">
        <v>0</v>
      </c>
      <c r="V17" s="20">
        <v>11200000</v>
      </c>
      <c r="W17" s="20">
        <v>58800000</v>
      </c>
      <c r="X17" s="20">
        <v>11200000</v>
      </c>
      <c r="Y17" s="20">
        <v>11200000</v>
      </c>
      <c r="Z17" s="20">
        <v>11200000</v>
      </c>
      <c r="AA17" s="20">
        <v>11200000</v>
      </c>
    </row>
    <row r="18" spans="1:27" x14ac:dyDescent="0.25">
      <c r="A18" s="25" t="s">
        <v>32</v>
      </c>
      <c r="B18" s="26" t="s">
        <v>33</v>
      </c>
      <c r="C18" s="27" t="s">
        <v>76</v>
      </c>
      <c r="D18" s="25" t="s">
        <v>35</v>
      </c>
      <c r="E18" s="25" t="s">
        <v>77</v>
      </c>
      <c r="F18" s="25" t="s">
        <v>36</v>
      </c>
      <c r="G18" s="25"/>
      <c r="H18" s="25"/>
      <c r="I18" s="25"/>
      <c r="J18" s="25"/>
      <c r="K18" s="25"/>
      <c r="L18" s="25"/>
      <c r="M18" s="25" t="s">
        <v>37</v>
      </c>
      <c r="N18" s="25">
        <v>27</v>
      </c>
      <c r="O18" s="25" t="s">
        <v>38</v>
      </c>
      <c r="P18" s="26" t="s">
        <v>78</v>
      </c>
      <c r="Q18" s="20">
        <v>3837000000</v>
      </c>
      <c r="R18" s="20">
        <v>0</v>
      </c>
      <c r="S18" s="20">
        <v>0</v>
      </c>
      <c r="T18" s="20">
        <v>3837000000</v>
      </c>
      <c r="U18" s="20">
        <v>0</v>
      </c>
      <c r="V18" s="20">
        <v>3784868461.5599999</v>
      </c>
      <c r="W18" s="20">
        <v>52131538.439999998</v>
      </c>
      <c r="X18" s="20">
        <v>3784868461.5599999</v>
      </c>
      <c r="Y18" s="20">
        <v>3784868461.5599999</v>
      </c>
      <c r="Z18" s="20">
        <v>3784868461.5599999</v>
      </c>
      <c r="AA18" s="20">
        <v>3784868461.5599999</v>
      </c>
    </row>
    <row r="19" spans="1:27" x14ac:dyDescent="0.25">
      <c r="A19" s="25" t="s">
        <v>32</v>
      </c>
      <c r="B19" s="26" t="s">
        <v>33</v>
      </c>
      <c r="C19" s="27" t="s">
        <v>79</v>
      </c>
      <c r="D19" s="25" t="s">
        <v>35</v>
      </c>
      <c r="E19" s="25" t="s">
        <v>77</v>
      </c>
      <c r="F19" s="25" t="s">
        <v>47</v>
      </c>
      <c r="G19" s="25" t="s">
        <v>36</v>
      </c>
      <c r="H19" s="25"/>
      <c r="I19" s="25"/>
      <c r="J19" s="25"/>
      <c r="K19" s="25"/>
      <c r="L19" s="25"/>
      <c r="M19" s="25" t="s">
        <v>37</v>
      </c>
      <c r="N19" s="25">
        <v>27</v>
      </c>
      <c r="O19" s="25" t="s">
        <v>38</v>
      </c>
      <c r="P19" s="26" t="s">
        <v>80</v>
      </c>
      <c r="Q19" s="20">
        <v>12204000000</v>
      </c>
      <c r="R19" s="20">
        <v>1350000000</v>
      </c>
      <c r="S19" s="20">
        <v>0</v>
      </c>
      <c r="T19" s="20">
        <v>13554000000</v>
      </c>
      <c r="U19" s="20">
        <v>0</v>
      </c>
      <c r="V19" s="20">
        <v>13544707695</v>
      </c>
      <c r="W19" s="20">
        <v>9292305</v>
      </c>
      <c r="X19" s="20">
        <v>13544707695</v>
      </c>
      <c r="Y19" s="20">
        <v>13544707695</v>
      </c>
      <c r="Z19" s="20">
        <v>13544707695</v>
      </c>
      <c r="AA19" s="20">
        <v>13544707695</v>
      </c>
    </row>
    <row r="20" spans="1:27" x14ac:dyDescent="0.25">
      <c r="A20" s="25" t="s">
        <v>32</v>
      </c>
      <c r="B20" s="26" t="s">
        <v>33</v>
      </c>
      <c r="C20" s="27" t="s">
        <v>81</v>
      </c>
      <c r="D20" s="25" t="s">
        <v>35</v>
      </c>
      <c r="E20" s="25" t="s">
        <v>77</v>
      </c>
      <c r="F20" s="25" t="s">
        <v>47</v>
      </c>
      <c r="G20" s="25" t="s">
        <v>47</v>
      </c>
      <c r="H20" s="25"/>
      <c r="I20" s="25"/>
      <c r="J20" s="25"/>
      <c r="K20" s="25"/>
      <c r="L20" s="25"/>
      <c r="M20" s="25" t="s">
        <v>37</v>
      </c>
      <c r="N20" s="25">
        <v>27</v>
      </c>
      <c r="O20" s="25" t="s">
        <v>38</v>
      </c>
      <c r="P20" s="26" t="s">
        <v>82</v>
      </c>
      <c r="Q20" s="20">
        <v>382000000</v>
      </c>
      <c r="R20" s="20">
        <v>0</v>
      </c>
      <c r="S20" s="20">
        <v>355273252</v>
      </c>
      <c r="T20" s="20">
        <v>26726748</v>
      </c>
      <c r="U20" s="20">
        <v>0</v>
      </c>
      <c r="V20" s="20">
        <v>26684914.399999999</v>
      </c>
      <c r="W20" s="20">
        <v>41833.599999999999</v>
      </c>
      <c r="X20" s="20">
        <v>26684914.399999999</v>
      </c>
      <c r="Y20" s="20">
        <v>26684914.399999999</v>
      </c>
      <c r="Z20" s="20">
        <v>26684914.399999999</v>
      </c>
      <c r="AA20" s="20">
        <v>26684914.399999999</v>
      </c>
    </row>
    <row r="21" spans="1:27" x14ac:dyDescent="0.25">
      <c r="A21" s="25" t="s">
        <v>32</v>
      </c>
      <c r="B21" s="26" t="s">
        <v>33</v>
      </c>
      <c r="C21" s="27" t="s">
        <v>83</v>
      </c>
      <c r="D21" s="25" t="s">
        <v>84</v>
      </c>
      <c r="E21" s="25" t="s">
        <v>85</v>
      </c>
      <c r="F21" s="25" t="s">
        <v>86</v>
      </c>
      <c r="G21" s="25" t="s">
        <v>87</v>
      </c>
      <c r="H21" s="25"/>
      <c r="I21" s="25"/>
      <c r="J21" s="25"/>
      <c r="K21" s="25"/>
      <c r="L21" s="25"/>
      <c r="M21" s="25" t="s">
        <v>37</v>
      </c>
      <c r="N21" s="25">
        <v>21</v>
      </c>
      <c r="O21" s="25" t="s">
        <v>38</v>
      </c>
      <c r="P21" s="26" t="s">
        <v>88</v>
      </c>
      <c r="Q21" s="20">
        <v>0</v>
      </c>
      <c r="R21" s="20">
        <v>7069385317</v>
      </c>
      <c r="S21" s="20">
        <v>0</v>
      </c>
      <c r="T21" s="20">
        <v>7069385317</v>
      </c>
      <c r="U21" s="20">
        <v>0</v>
      </c>
      <c r="V21" s="20">
        <v>7046013266</v>
      </c>
      <c r="W21" s="20">
        <v>23372051</v>
      </c>
      <c r="X21" s="20">
        <v>7046013266</v>
      </c>
      <c r="Y21" s="20">
        <v>5517486523</v>
      </c>
      <c r="Z21" s="20">
        <v>4925129877</v>
      </c>
      <c r="AA21" s="20">
        <v>4925129877</v>
      </c>
    </row>
    <row r="22" spans="1:27" x14ac:dyDescent="0.25">
      <c r="A22" s="25" t="s">
        <v>32</v>
      </c>
      <c r="B22" s="26" t="s">
        <v>33</v>
      </c>
      <c r="C22" s="27" t="s">
        <v>83</v>
      </c>
      <c r="D22" s="25" t="s">
        <v>84</v>
      </c>
      <c r="E22" s="25" t="s">
        <v>85</v>
      </c>
      <c r="F22" s="25" t="s">
        <v>86</v>
      </c>
      <c r="G22" s="25" t="s">
        <v>87</v>
      </c>
      <c r="H22" s="25"/>
      <c r="I22" s="25"/>
      <c r="J22" s="25"/>
      <c r="K22" s="25"/>
      <c r="L22" s="25"/>
      <c r="M22" s="25" t="s">
        <v>37</v>
      </c>
      <c r="N22" s="25">
        <v>27</v>
      </c>
      <c r="O22" s="25" t="s">
        <v>38</v>
      </c>
      <c r="P22" s="26" t="s">
        <v>88</v>
      </c>
      <c r="Q22" s="20">
        <v>227295220000</v>
      </c>
      <c r="R22" s="20">
        <v>4000000000</v>
      </c>
      <c r="S22" s="20">
        <v>756655366</v>
      </c>
      <c r="T22" s="20">
        <v>230538564634</v>
      </c>
      <c r="U22" s="20">
        <v>0</v>
      </c>
      <c r="V22" s="20">
        <v>229826550080.17001</v>
      </c>
      <c r="W22" s="20">
        <v>712014553.83000004</v>
      </c>
      <c r="X22" s="20">
        <v>229826550080.17001</v>
      </c>
      <c r="Y22" s="20">
        <v>222619055015.94</v>
      </c>
      <c r="Z22" s="20">
        <v>219964977784.51001</v>
      </c>
      <c r="AA22" s="20">
        <v>219964977784.51001</v>
      </c>
    </row>
    <row r="23" spans="1:27" x14ac:dyDescent="0.25">
      <c r="A23" s="25" t="s">
        <v>32</v>
      </c>
      <c r="B23" s="26" t="s">
        <v>33</v>
      </c>
      <c r="C23" s="27" t="s">
        <v>89</v>
      </c>
      <c r="D23" s="25" t="s">
        <v>84</v>
      </c>
      <c r="E23" s="25" t="s">
        <v>85</v>
      </c>
      <c r="F23" s="25" t="s">
        <v>86</v>
      </c>
      <c r="G23" s="25" t="s">
        <v>90</v>
      </c>
      <c r="H23" s="25"/>
      <c r="I23" s="25"/>
      <c r="J23" s="25"/>
      <c r="K23" s="25"/>
      <c r="L23" s="25"/>
      <c r="M23" s="25" t="s">
        <v>91</v>
      </c>
      <c r="N23" s="25">
        <v>16</v>
      </c>
      <c r="O23" s="25" t="s">
        <v>38</v>
      </c>
      <c r="P23" s="26" t="s">
        <v>93</v>
      </c>
      <c r="Q23" s="20">
        <v>103812840000</v>
      </c>
      <c r="R23" s="20">
        <v>0</v>
      </c>
      <c r="S23" s="20">
        <v>2500000000</v>
      </c>
      <c r="T23" s="20">
        <v>101312840000</v>
      </c>
      <c r="U23" s="20">
        <v>0</v>
      </c>
      <c r="V23" s="20">
        <v>100289319040</v>
      </c>
      <c r="W23" s="20">
        <v>1023520960</v>
      </c>
      <c r="X23" s="20">
        <v>100289319040</v>
      </c>
      <c r="Y23" s="20">
        <v>93033100735.660004</v>
      </c>
      <c r="Z23" s="20">
        <v>93004524133.660004</v>
      </c>
      <c r="AA23" s="20">
        <v>93004524133.660004</v>
      </c>
    </row>
    <row r="24" spans="1:27" x14ac:dyDescent="0.25">
      <c r="A24" s="25" t="s">
        <v>32</v>
      </c>
      <c r="B24" s="26" t="s">
        <v>33</v>
      </c>
      <c r="C24" s="27" t="s">
        <v>89</v>
      </c>
      <c r="D24" s="25" t="s">
        <v>84</v>
      </c>
      <c r="E24" s="25" t="s">
        <v>85</v>
      </c>
      <c r="F24" s="25" t="s">
        <v>86</v>
      </c>
      <c r="G24" s="25" t="s">
        <v>90</v>
      </c>
      <c r="H24" s="25"/>
      <c r="I24" s="25"/>
      <c r="J24" s="25"/>
      <c r="K24" s="25"/>
      <c r="L24" s="25"/>
      <c r="M24" s="25" t="s">
        <v>37</v>
      </c>
      <c r="N24" s="25">
        <v>27</v>
      </c>
      <c r="O24" s="25" t="s">
        <v>38</v>
      </c>
      <c r="P24" s="26" t="s">
        <v>93</v>
      </c>
      <c r="Q24" s="20">
        <v>104464919000</v>
      </c>
      <c r="R24" s="20">
        <v>0</v>
      </c>
      <c r="S24" s="20">
        <v>31353173309</v>
      </c>
      <c r="T24" s="20">
        <v>73111745691</v>
      </c>
      <c r="U24" s="20">
        <v>0</v>
      </c>
      <c r="V24" s="20">
        <v>70136247013.380005</v>
      </c>
      <c r="W24" s="20">
        <v>2975498677.6199999</v>
      </c>
      <c r="X24" s="20">
        <v>70136247013.380005</v>
      </c>
      <c r="Y24" s="20">
        <v>61526747156.440002</v>
      </c>
      <c r="Z24" s="20">
        <v>60944710006.239998</v>
      </c>
      <c r="AA24" s="20">
        <v>60944710006.239998</v>
      </c>
    </row>
    <row r="25" spans="1:27" x14ac:dyDescent="0.25">
      <c r="A25" s="25" t="s">
        <v>32</v>
      </c>
      <c r="B25" s="26" t="s">
        <v>33</v>
      </c>
      <c r="C25" s="27" t="s">
        <v>94</v>
      </c>
      <c r="D25" s="25" t="s">
        <v>84</v>
      </c>
      <c r="E25" s="25" t="s">
        <v>85</v>
      </c>
      <c r="F25" s="25" t="s">
        <v>86</v>
      </c>
      <c r="G25" s="25" t="s">
        <v>95</v>
      </c>
      <c r="H25" s="25"/>
      <c r="I25" s="25"/>
      <c r="J25" s="25"/>
      <c r="K25" s="25"/>
      <c r="L25" s="25"/>
      <c r="M25" s="25" t="s">
        <v>37</v>
      </c>
      <c r="N25" s="25">
        <v>21</v>
      </c>
      <c r="O25" s="25" t="s">
        <v>38</v>
      </c>
      <c r="P25" s="26" t="s">
        <v>96</v>
      </c>
      <c r="Q25" s="20">
        <v>800000000</v>
      </c>
      <c r="R25" s="20">
        <v>0</v>
      </c>
      <c r="S25" s="20">
        <v>0</v>
      </c>
      <c r="T25" s="20">
        <v>800000000</v>
      </c>
      <c r="U25" s="20">
        <v>0</v>
      </c>
      <c r="V25" s="20">
        <v>737244736</v>
      </c>
      <c r="W25" s="20">
        <v>62755264</v>
      </c>
      <c r="X25" s="20">
        <v>737244736</v>
      </c>
      <c r="Y25" s="20">
        <v>590908472</v>
      </c>
      <c r="Z25" s="20">
        <v>588689075</v>
      </c>
      <c r="AA25" s="20">
        <v>588689075</v>
      </c>
    </row>
    <row r="26" spans="1:27" x14ac:dyDescent="0.25">
      <c r="A26" s="25" t="s">
        <v>32</v>
      </c>
      <c r="B26" s="26" t="s">
        <v>33</v>
      </c>
      <c r="C26" s="27" t="s">
        <v>94</v>
      </c>
      <c r="D26" s="25" t="s">
        <v>84</v>
      </c>
      <c r="E26" s="25" t="s">
        <v>85</v>
      </c>
      <c r="F26" s="25" t="s">
        <v>86</v>
      </c>
      <c r="G26" s="25" t="s">
        <v>95</v>
      </c>
      <c r="H26" s="25"/>
      <c r="I26" s="25"/>
      <c r="J26" s="25"/>
      <c r="K26" s="25"/>
      <c r="L26" s="25"/>
      <c r="M26" s="25" t="s">
        <v>37</v>
      </c>
      <c r="N26" s="25">
        <v>26</v>
      </c>
      <c r="O26" s="25" t="s">
        <v>38</v>
      </c>
      <c r="P26" s="26" t="s">
        <v>96</v>
      </c>
      <c r="Q26" s="20">
        <v>9479000000</v>
      </c>
      <c r="R26" s="20">
        <v>0</v>
      </c>
      <c r="S26" s="20">
        <v>9479000000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</row>
    <row r="27" spans="1:27" x14ac:dyDescent="0.25">
      <c r="A27" s="25" t="s">
        <v>32</v>
      </c>
      <c r="B27" s="26" t="s">
        <v>33</v>
      </c>
      <c r="C27" s="27" t="s">
        <v>94</v>
      </c>
      <c r="D27" s="25" t="s">
        <v>84</v>
      </c>
      <c r="E27" s="25" t="s">
        <v>85</v>
      </c>
      <c r="F27" s="25" t="s">
        <v>86</v>
      </c>
      <c r="G27" s="25" t="s">
        <v>95</v>
      </c>
      <c r="H27" s="25"/>
      <c r="I27" s="25"/>
      <c r="J27" s="25"/>
      <c r="K27" s="25"/>
      <c r="L27" s="25"/>
      <c r="M27" s="25" t="s">
        <v>37</v>
      </c>
      <c r="N27" s="25">
        <v>27</v>
      </c>
      <c r="O27" s="25" t="s">
        <v>38</v>
      </c>
      <c r="P27" s="26" t="s">
        <v>96</v>
      </c>
      <c r="Q27" s="20">
        <v>760106371000</v>
      </c>
      <c r="R27" s="20">
        <v>41500334974</v>
      </c>
      <c r="S27" s="20">
        <v>14000000000</v>
      </c>
      <c r="T27" s="20">
        <v>787606705974</v>
      </c>
      <c r="U27" s="20">
        <v>0</v>
      </c>
      <c r="V27" s="20">
        <v>774535204986.81995</v>
      </c>
      <c r="W27" s="20">
        <v>13071500987.18</v>
      </c>
      <c r="X27" s="20">
        <v>774535204986.81995</v>
      </c>
      <c r="Y27" s="20">
        <v>736199426443.84998</v>
      </c>
      <c r="Z27" s="20">
        <v>733348793656.51001</v>
      </c>
      <c r="AA27" s="20">
        <v>733348793656.51001</v>
      </c>
    </row>
    <row r="28" spans="1:27" x14ac:dyDescent="0.25">
      <c r="A28" s="25" t="s">
        <v>32</v>
      </c>
      <c r="B28" s="26" t="s">
        <v>33</v>
      </c>
      <c r="C28" s="27" t="s">
        <v>97</v>
      </c>
      <c r="D28" s="25" t="s">
        <v>84</v>
      </c>
      <c r="E28" s="25" t="s">
        <v>85</v>
      </c>
      <c r="F28" s="25" t="s">
        <v>86</v>
      </c>
      <c r="G28" s="25" t="s">
        <v>98</v>
      </c>
      <c r="H28" s="25"/>
      <c r="I28" s="25"/>
      <c r="J28" s="25"/>
      <c r="K28" s="25"/>
      <c r="L28" s="25"/>
      <c r="M28" s="25" t="s">
        <v>37</v>
      </c>
      <c r="N28" s="25">
        <v>27</v>
      </c>
      <c r="O28" s="25" t="s">
        <v>38</v>
      </c>
      <c r="P28" s="26" t="s">
        <v>99</v>
      </c>
      <c r="Q28" s="20">
        <v>16853616000</v>
      </c>
      <c r="R28" s="20">
        <v>0</v>
      </c>
      <c r="S28" s="20">
        <v>5404474154</v>
      </c>
      <c r="T28" s="20">
        <v>11449141846</v>
      </c>
      <c r="U28" s="20">
        <v>0</v>
      </c>
      <c r="V28" s="20">
        <v>11426883348.700001</v>
      </c>
      <c r="W28" s="20">
        <v>22258497.300000001</v>
      </c>
      <c r="X28" s="20">
        <v>11426883348.700001</v>
      </c>
      <c r="Y28" s="20">
        <v>11304696992.92</v>
      </c>
      <c r="Z28" s="20">
        <v>10897906082.52</v>
      </c>
      <c r="AA28" s="20">
        <v>10897906082.52</v>
      </c>
    </row>
    <row r="29" spans="1:27" x14ac:dyDescent="0.25">
      <c r="A29" s="25" t="s">
        <v>32</v>
      </c>
      <c r="B29" s="26" t="s">
        <v>33</v>
      </c>
      <c r="C29" s="27" t="s">
        <v>100</v>
      </c>
      <c r="D29" s="25" t="s">
        <v>84</v>
      </c>
      <c r="E29" s="25" t="s">
        <v>85</v>
      </c>
      <c r="F29" s="25" t="s">
        <v>86</v>
      </c>
      <c r="G29" s="25" t="s">
        <v>92</v>
      </c>
      <c r="H29" s="25"/>
      <c r="I29" s="25"/>
      <c r="J29" s="25"/>
      <c r="K29" s="25"/>
      <c r="L29" s="25"/>
      <c r="M29" s="25" t="s">
        <v>37</v>
      </c>
      <c r="N29" s="25">
        <v>27</v>
      </c>
      <c r="O29" s="25" t="s">
        <v>38</v>
      </c>
      <c r="P29" s="26" t="s">
        <v>101</v>
      </c>
      <c r="Q29" s="20">
        <v>152886164000</v>
      </c>
      <c r="R29" s="20">
        <v>0</v>
      </c>
      <c r="S29" s="20">
        <v>17466747243</v>
      </c>
      <c r="T29" s="20">
        <v>135419416757</v>
      </c>
      <c r="U29" s="20">
        <v>0</v>
      </c>
      <c r="V29" s="20">
        <v>134590783216.61</v>
      </c>
      <c r="W29" s="20">
        <v>828633540.38999999</v>
      </c>
      <c r="X29" s="20">
        <v>134590783216.61</v>
      </c>
      <c r="Y29" s="20">
        <v>132877373886.17</v>
      </c>
      <c r="Z29" s="20">
        <v>132282016752.03</v>
      </c>
      <c r="AA29" s="20">
        <v>132282016752.03</v>
      </c>
    </row>
    <row r="30" spans="1:27" x14ac:dyDescent="0.25">
      <c r="A30" s="25" t="s">
        <v>32</v>
      </c>
      <c r="B30" s="26" t="s">
        <v>33</v>
      </c>
      <c r="C30" s="27" t="s">
        <v>102</v>
      </c>
      <c r="D30" s="25" t="s">
        <v>84</v>
      </c>
      <c r="E30" s="25" t="s">
        <v>85</v>
      </c>
      <c r="F30" s="25" t="s">
        <v>86</v>
      </c>
      <c r="G30" s="25" t="s">
        <v>103</v>
      </c>
      <c r="H30" s="25"/>
      <c r="I30" s="25"/>
      <c r="J30" s="25"/>
      <c r="K30" s="25"/>
      <c r="L30" s="25"/>
      <c r="M30" s="25" t="s">
        <v>91</v>
      </c>
      <c r="N30" s="25">
        <v>10</v>
      </c>
      <c r="O30" s="25" t="s">
        <v>38</v>
      </c>
      <c r="P30" s="26" t="s">
        <v>104</v>
      </c>
      <c r="Q30" s="20">
        <v>3632074486787</v>
      </c>
      <c r="R30" s="20">
        <v>0</v>
      </c>
      <c r="S30" s="20">
        <v>0</v>
      </c>
      <c r="T30" s="20">
        <v>3632074486787</v>
      </c>
      <c r="U30" s="20">
        <v>0</v>
      </c>
      <c r="V30" s="20">
        <v>3612317208313.6201</v>
      </c>
      <c r="W30" s="20">
        <v>19757278473.380001</v>
      </c>
      <c r="X30" s="20">
        <v>3612317208313.6201</v>
      </c>
      <c r="Y30" s="20">
        <v>3577726176305.2998</v>
      </c>
      <c r="Z30" s="20">
        <v>3575250421915.2998</v>
      </c>
      <c r="AA30" s="20">
        <v>3575250421915.2998</v>
      </c>
    </row>
    <row r="31" spans="1:27" x14ac:dyDescent="0.25">
      <c r="A31" s="25" t="s">
        <v>32</v>
      </c>
      <c r="B31" s="26" t="s">
        <v>33</v>
      </c>
      <c r="C31" s="27" t="s">
        <v>102</v>
      </c>
      <c r="D31" s="25" t="s">
        <v>84</v>
      </c>
      <c r="E31" s="25" t="s">
        <v>85</v>
      </c>
      <c r="F31" s="25" t="s">
        <v>86</v>
      </c>
      <c r="G31" s="25" t="s">
        <v>103</v>
      </c>
      <c r="H31" s="25"/>
      <c r="I31" s="25"/>
      <c r="J31" s="25"/>
      <c r="K31" s="25"/>
      <c r="L31" s="25"/>
      <c r="M31" s="25" t="s">
        <v>91</v>
      </c>
      <c r="N31" s="25">
        <v>11</v>
      </c>
      <c r="O31" s="25" t="s">
        <v>38</v>
      </c>
      <c r="P31" s="26" t="s">
        <v>104</v>
      </c>
      <c r="Q31" s="20">
        <v>511253893559</v>
      </c>
      <c r="R31" s="20">
        <v>0</v>
      </c>
      <c r="S31" s="20">
        <v>0</v>
      </c>
      <c r="T31" s="20">
        <v>511253893559</v>
      </c>
      <c r="U31" s="20">
        <v>0</v>
      </c>
      <c r="V31" s="20">
        <v>507672430236</v>
      </c>
      <c r="W31" s="20">
        <v>3581463323</v>
      </c>
      <c r="X31" s="20">
        <v>507672430236</v>
      </c>
      <c r="Y31" s="20">
        <v>498266510021.58002</v>
      </c>
      <c r="Z31" s="20">
        <v>497896108860.58002</v>
      </c>
      <c r="AA31" s="20">
        <v>497896108860.58002</v>
      </c>
    </row>
    <row r="32" spans="1:27" x14ac:dyDescent="0.25">
      <c r="A32" s="25" t="s">
        <v>32</v>
      </c>
      <c r="B32" s="26" t="s">
        <v>33</v>
      </c>
      <c r="C32" s="27" t="s">
        <v>102</v>
      </c>
      <c r="D32" s="25" t="s">
        <v>84</v>
      </c>
      <c r="E32" s="25" t="s">
        <v>85</v>
      </c>
      <c r="F32" s="25" t="s">
        <v>86</v>
      </c>
      <c r="G32" s="25" t="s">
        <v>103</v>
      </c>
      <c r="H32" s="25"/>
      <c r="I32" s="25"/>
      <c r="J32" s="25"/>
      <c r="K32" s="25"/>
      <c r="L32" s="25"/>
      <c r="M32" s="25" t="s">
        <v>37</v>
      </c>
      <c r="N32" s="25">
        <v>20</v>
      </c>
      <c r="O32" s="25" t="s">
        <v>38</v>
      </c>
      <c r="P32" s="26" t="s">
        <v>104</v>
      </c>
      <c r="Q32" s="20">
        <v>2500000000</v>
      </c>
      <c r="R32" s="20">
        <v>0</v>
      </c>
      <c r="S32" s="20">
        <v>200754354</v>
      </c>
      <c r="T32" s="20">
        <v>2299245646</v>
      </c>
      <c r="U32" s="20">
        <v>0</v>
      </c>
      <c r="V32" s="20">
        <v>2299245646</v>
      </c>
      <c r="W32" s="20">
        <v>0</v>
      </c>
      <c r="X32" s="20">
        <v>2299245646</v>
      </c>
      <c r="Y32" s="20">
        <v>2299245646</v>
      </c>
      <c r="Z32" s="20">
        <v>2299245646</v>
      </c>
      <c r="AA32" s="20">
        <v>2299245646</v>
      </c>
    </row>
    <row r="33" spans="1:27" x14ac:dyDescent="0.25">
      <c r="A33" s="25" t="s">
        <v>32</v>
      </c>
      <c r="B33" s="26" t="s">
        <v>33</v>
      </c>
      <c r="C33" s="27" t="s">
        <v>102</v>
      </c>
      <c r="D33" s="25" t="s">
        <v>84</v>
      </c>
      <c r="E33" s="25" t="s">
        <v>85</v>
      </c>
      <c r="F33" s="25" t="s">
        <v>86</v>
      </c>
      <c r="G33" s="25" t="s">
        <v>103</v>
      </c>
      <c r="H33" s="25"/>
      <c r="I33" s="25"/>
      <c r="J33" s="25"/>
      <c r="K33" s="25"/>
      <c r="L33" s="25"/>
      <c r="M33" s="25" t="s">
        <v>37</v>
      </c>
      <c r="N33" s="25">
        <v>21</v>
      </c>
      <c r="O33" s="25" t="s">
        <v>38</v>
      </c>
      <c r="P33" s="26" t="s">
        <v>104</v>
      </c>
      <c r="Q33" s="20">
        <v>150000000000</v>
      </c>
      <c r="R33" s="20">
        <v>5191444406</v>
      </c>
      <c r="S33" s="20">
        <v>13034644501</v>
      </c>
      <c r="T33" s="20">
        <v>142156799905</v>
      </c>
      <c r="U33" s="20">
        <v>0</v>
      </c>
      <c r="V33" s="20">
        <v>121624864282.52</v>
      </c>
      <c r="W33" s="20">
        <v>20531935622.48</v>
      </c>
      <c r="X33" s="20">
        <v>121624864282.52</v>
      </c>
      <c r="Y33" s="20">
        <v>107338915405.7</v>
      </c>
      <c r="Z33" s="20">
        <v>104178385707.16</v>
      </c>
      <c r="AA33" s="20">
        <v>104178385707.16</v>
      </c>
    </row>
    <row r="34" spans="1:27" x14ac:dyDescent="0.25">
      <c r="A34" s="25" t="s">
        <v>32</v>
      </c>
      <c r="B34" s="26" t="s">
        <v>33</v>
      </c>
      <c r="C34" s="27" t="s">
        <v>102</v>
      </c>
      <c r="D34" s="25" t="s">
        <v>84</v>
      </c>
      <c r="E34" s="25" t="s">
        <v>85</v>
      </c>
      <c r="F34" s="25" t="s">
        <v>86</v>
      </c>
      <c r="G34" s="25" t="s">
        <v>103</v>
      </c>
      <c r="H34" s="25"/>
      <c r="I34" s="25"/>
      <c r="J34" s="25"/>
      <c r="K34" s="25"/>
      <c r="L34" s="25"/>
      <c r="M34" s="25" t="s">
        <v>37</v>
      </c>
      <c r="N34" s="25">
        <v>27</v>
      </c>
      <c r="O34" s="25" t="s">
        <v>38</v>
      </c>
      <c r="P34" s="26" t="s">
        <v>104</v>
      </c>
      <c r="Q34" s="20">
        <v>125687086000</v>
      </c>
      <c r="R34" s="20">
        <v>31706082745</v>
      </c>
      <c r="S34" s="20">
        <v>32262932989</v>
      </c>
      <c r="T34" s="20">
        <v>125130235756</v>
      </c>
      <c r="U34" s="20">
        <v>0</v>
      </c>
      <c r="V34" s="20">
        <v>122979076390</v>
      </c>
      <c r="W34" s="20">
        <v>2151159366</v>
      </c>
      <c r="X34" s="20">
        <v>122979076390</v>
      </c>
      <c r="Y34" s="20">
        <v>121850827175</v>
      </c>
      <c r="Z34" s="20">
        <v>121848092269</v>
      </c>
      <c r="AA34" s="20">
        <v>121848092269</v>
      </c>
    </row>
    <row r="35" spans="1:27" x14ac:dyDescent="0.25">
      <c r="A35" s="25" t="s">
        <v>32</v>
      </c>
      <c r="B35" s="26" t="s">
        <v>33</v>
      </c>
      <c r="C35" s="27" t="s">
        <v>105</v>
      </c>
      <c r="D35" s="25" t="s">
        <v>84</v>
      </c>
      <c r="E35" s="25" t="s">
        <v>85</v>
      </c>
      <c r="F35" s="25" t="s">
        <v>86</v>
      </c>
      <c r="G35" s="25" t="s">
        <v>106</v>
      </c>
      <c r="H35" s="25" t="s">
        <v>1</v>
      </c>
      <c r="I35" s="25" t="s">
        <v>1</v>
      </c>
      <c r="J35" s="25" t="s">
        <v>1</v>
      </c>
      <c r="K35" s="25" t="s">
        <v>1</v>
      </c>
      <c r="L35" s="25" t="s">
        <v>1</v>
      </c>
      <c r="M35" s="25" t="s">
        <v>37</v>
      </c>
      <c r="N35" s="25">
        <v>21</v>
      </c>
      <c r="O35" s="25" t="s">
        <v>38</v>
      </c>
      <c r="P35" s="26" t="s">
        <v>107</v>
      </c>
      <c r="Q35" s="20">
        <v>34647000000</v>
      </c>
      <c r="R35" s="20">
        <v>0</v>
      </c>
      <c r="S35" s="20">
        <v>14449596514</v>
      </c>
      <c r="T35" s="20">
        <v>20197403486</v>
      </c>
      <c r="U35" s="20">
        <v>0</v>
      </c>
      <c r="V35" s="20">
        <v>20194458486</v>
      </c>
      <c r="W35" s="20">
        <v>2945000</v>
      </c>
      <c r="X35" s="20">
        <v>20194458486</v>
      </c>
      <c r="Y35" s="20">
        <v>18830933933</v>
      </c>
      <c r="Z35" s="20">
        <v>17989474882</v>
      </c>
      <c r="AA35" s="20">
        <v>17989474882</v>
      </c>
    </row>
    <row r="36" spans="1:27" x14ac:dyDescent="0.25">
      <c r="A36" s="25" t="s">
        <v>32</v>
      </c>
      <c r="B36" s="26" t="s">
        <v>33</v>
      </c>
      <c r="C36" s="27" t="s">
        <v>105</v>
      </c>
      <c r="D36" s="25" t="s">
        <v>84</v>
      </c>
      <c r="E36" s="25" t="s">
        <v>85</v>
      </c>
      <c r="F36" s="25" t="s">
        <v>86</v>
      </c>
      <c r="G36" s="25" t="s">
        <v>106</v>
      </c>
      <c r="H36" s="25" t="s">
        <v>1</v>
      </c>
      <c r="I36" s="25" t="s">
        <v>1</v>
      </c>
      <c r="J36" s="25" t="s">
        <v>1</v>
      </c>
      <c r="K36" s="25" t="s">
        <v>1</v>
      </c>
      <c r="L36" s="25" t="s">
        <v>1</v>
      </c>
      <c r="M36" s="25" t="s">
        <v>37</v>
      </c>
      <c r="N36" s="25">
        <v>26</v>
      </c>
      <c r="O36" s="25" t="s">
        <v>38</v>
      </c>
      <c r="P36" s="26" t="s">
        <v>107</v>
      </c>
      <c r="Q36" s="20">
        <v>4000000000</v>
      </c>
      <c r="R36" s="20">
        <v>0</v>
      </c>
      <c r="S36" s="20">
        <v>4000000000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</row>
    <row r="37" spans="1:27" x14ac:dyDescent="0.25">
      <c r="A37" s="25" t="s">
        <v>32</v>
      </c>
      <c r="B37" s="26" t="s">
        <v>33</v>
      </c>
      <c r="C37" s="27" t="s">
        <v>105</v>
      </c>
      <c r="D37" s="25" t="s">
        <v>84</v>
      </c>
      <c r="E37" s="25" t="s">
        <v>85</v>
      </c>
      <c r="F37" s="25" t="s">
        <v>86</v>
      </c>
      <c r="G37" s="25" t="s">
        <v>106</v>
      </c>
      <c r="H37" s="25" t="s">
        <v>1</v>
      </c>
      <c r="I37" s="25" t="s">
        <v>1</v>
      </c>
      <c r="J37" s="25" t="s">
        <v>1</v>
      </c>
      <c r="K37" s="25" t="s">
        <v>1</v>
      </c>
      <c r="L37" s="25" t="s">
        <v>1</v>
      </c>
      <c r="M37" s="25" t="s">
        <v>37</v>
      </c>
      <c r="N37" s="25">
        <v>27</v>
      </c>
      <c r="O37" s="25" t="s">
        <v>38</v>
      </c>
      <c r="P37" s="26" t="s">
        <v>107</v>
      </c>
      <c r="Q37" s="20">
        <v>165246275000</v>
      </c>
      <c r="R37" s="20">
        <v>0</v>
      </c>
      <c r="S37" s="20">
        <v>49287753280</v>
      </c>
      <c r="T37" s="20">
        <v>115958521720</v>
      </c>
      <c r="U37" s="20">
        <v>0</v>
      </c>
      <c r="V37" s="20">
        <v>114402348124.46001</v>
      </c>
      <c r="W37" s="20">
        <v>1556173595.54</v>
      </c>
      <c r="X37" s="20">
        <v>114402348124.46001</v>
      </c>
      <c r="Y37" s="20">
        <v>106067494296.14</v>
      </c>
      <c r="Z37" s="20">
        <v>102876719328.13</v>
      </c>
      <c r="AA37" s="20">
        <v>102876719328.13</v>
      </c>
    </row>
    <row r="38" spans="1:27" x14ac:dyDescent="0.25">
      <c r="A38" s="25" t="s">
        <v>32</v>
      </c>
      <c r="B38" s="26" t="s">
        <v>33</v>
      </c>
      <c r="C38" s="27" t="s">
        <v>123</v>
      </c>
      <c r="D38" s="25" t="s">
        <v>84</v>
      </c>
      <c r="E38" s="25" t="s">
        <v>85</v>
      </c>
      <c r="F38" s="25" t="s">
        <v>86</v>
      </c>
      <c r="G38" s="25" t="s">
        <v>122</v>
      </c>
      <c r="H38" s="25" t="s">
        <v>1</v>
      </c>
      <c r="I38" s="25" t="s">
        <v>1</v>
      </c>
      <c r="J38" s="25" t="s">
        <v>1</v>
      </c>
      <c r="K38" s="25" t="s">
        <v>1</v>
      </c>
      <c r="L38" s="25" t="s">
        <v>1</v>
      </c>
      <c r="M38" s="25" t="s">
        <v>37</v>
      </c>
      <c r="N38" s="25">
        <v>27</v>
      </c>
      <c r="O38" s="25" t="s">
        <v>38</v>
      </c>
      <c r="P38" s="26" t="s">
        <v>124</v>
      </c>
      <c r="Q38" s="20">
        <v>0</v>
      </c>
      <c r="R38" s="20">
        <v>3340781215</v>
      </c>
      <c r="S38" s="20">
        <v>3340781215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</row>
    <row r="39" spans="1:27" x14ac:dyDescent="0.25">
      <c r="A39" s="25" t="s">
        <v>32</v>
      </c>
      <c r="B39" s="26" t="s">
        <v>33</v>
      </c>
      <c r="C39" s="27" t="s">
        <v>108</v>
      </c>
      <c r="D39" s="25" t="s">
        <v>84</v>
      </c>
      <c r="E39" s="25" t="s">
        <v>109</v>
      </c>
      <c r="F39" s="25" t="s">
        <v>86</v>
      </c>
      <c r="G39" s="25" t="s">
        <v>110</v>
      </c>
      <c r="H39" s="25"/>
      <c r="I39" s="25"/>
      <c r="J39" s="25"/>
      <c r="K39" s="25"/>
      <c r="L39" s="25"/>
      <c r="M39" s="25" t="s">
        <v>37</v>
      </c>
      <c r="N39" s="25">
        <v>27</v>
      </c>
      <c r="O39" s="25" t="s">
        <v>38</v>
      </c>
      <c r="P39" s="26" t="s">
        <v>111</v>
      </c>
      <c r="Q39" s="20">
        <v>60000000000</v>
      </c>
      <c r="R39" s="20">
        <v>0</v>
      </c>
      <c r="S39" s="20">
        <v>1918473666</v>
      </c>
      <c r="T39" s="20">
        <v>58081526334</v>
      </c>
      <c r="U39" s="20">
        <v>0</v>
      </c>
      <c r="V39" s="20">
        <v>57417286477.849998</v>
      </c>
      <c r="W39" s="20">
        <v>664239856.14999998</v>
      </c>
      <c r="X39" s="20">
        <v>57417286477.849998</v>
      </c>
      <c r="Y39" s="20">
        <v>49660696220.650002</v>
      </c>
      <c r="Z39" s="20">
        <v>38916549400.309998</v>
      </c>
      <c r="AA39" s="20">
        <v>38916549400.309998</v>
      </c>
    </row>
    <row r="40" spans="1:27" x14ac:dyDescent="0.25">
      <c r="A40" s="25" t="s">
        <v>32</v>
      </c>
      <c r="B40" s="26" t="s">
        <v>33</v>
      </c>
      <c r="C40" s="27" t="s">
        <v>112</v>
      </c>
      <c r="D40" s="25" t="s">
        <v>84</v>
      </c>
      <c r="E40" s="25" t="s">
        <v>109</v>
      </c>
      <c r="F40" s="25" t="s">
        <v>86</v>
      </c>
      <c r="G40" s="25" t="s">
        <v>113</v>
      </c>
      <c r="H40" s="25"/>
      <c r="I40" s="25"/>
      <c r="J40" s="25"/>
      <c r="K40" s="25"/>
      <c r="L40" s="25"/>
      <c r="M40" s="25" t="s">
        <v>37</v>
      </c>
      <c r="N40" s="25">
        <v>20</v>
      </c>
      <c r="O40" s="25" t="s">
        <v>38</v>
      </c>
      <c r="P40" s="26" t="s">
        <v>114</v>
      </c>
      <c r="Q40" s="20">
        <v>3000000000</v>
      </c>
      <c r="R40" s="20">
        <v>0</v>
      </c>
      <c r="S40" s="20">
        <v>0</v>
      </c>
      <c r="T40" s="20">
        <v>3000000000</v>
      </c>
      <c r="U40" s="20">
        <v>0</v>
      </c>
      <c r="V40" s="20">
        <v>3000000000</v>
      </c>
      <c r="W40" s="20">
        <v>0</v>
      </c>
      <c r="X40" s="20">
        <v>3000000000</v>
      </c>
      <c r="Y40" s="20">
        <v>2281336252</v>
      </c>
      <c r="Z40" s="20">
        <v>2281336252</v>
      </c>
      <c r="AA40" s="20">
        <v>2281336252</v>
      </c>
    </row>
    <row r="41" spans="1:27" x14ac:dyDescent="0.25">
      <c r="A41" s="25" t="s">
        <v>32</v>
      </c>
      <c r="B41" s="26" t="s">
        <v>33</v>
      </c>
      <c r="C41" s="27" t="s">
        <v>112</v>
      </c>
      <c r="D41" s="25" t="s">
        <v>84</v>
      </c>
      <c r="E41" s="25" t="s">
        <v>109</v>
      </c>
      <c r="F41" s="25" t="s">
        <v>86</v>
      </c>
      <c r="G41" s="25" t="s">
        <v>113</v>
      </c>
      <c r="H41" s="25"/>
      <c r="I41" s="25"/>
      <c r="J41" s="25"/>
      <c r="K41" s="25"/>
      <c r="L41" s="25"/>
      <c r="M41" s="25" t="s">
        <v>37</v>
      </c>
      <c r="N41" s="25">
        <v>21</v>
      </c>
      <c r="O41" s="25" t="s">
        <v>38</v>
      </c>
      <c r="P41" s="26" t="s">
        <v>114</v>
      </c>
      <c r="Q41" s="20">
        <v>1628000000</v>
      </c>
      <c r="R41" s="20">
        <v>0</v>
      </c>
      <c r="S41" s="20">
        <v>0</v>
      </c>
      <c r="T41" s="20">
        <v>1628000000</v>
      </c>
      <c r="U41" s="20">
        <v>0</v>
      </c>
      <c r="V41" s="20">
        <v>1288046403</v>
      </c>
      <c r="W41" s="20">
        <v>339953597</v>
      </c>
      <c r="X41" s="20">
        <v>1288046403</v>
      </c>
      <c r="Y41" s="20">
        <v>420157858</v>
      </c>
      <c r="Z41" s="20">
        <v>351115670</v>
      </c>
      <c r="AA41" s="20">
        <v>351115670</v>
      </c>
    </row>
    <row r="42" spans="1:27" x14ac:dyDescent="0.25">
      <c r="A42" s="25" t="s">
        <v>32</v>
      </c>
      <c r="B42" s="26" t="s">
        <v>33</v>
      </c>
      <c r="C42" s="27" t="s">
        <v>112</v>
      </c>
      <c r="D42" s="25" t="s">
        <v>84</v>
      </c>
      <c r="E42" s="25" t="s">
        <v>109</v>
      </c>
      <c r="F42" s="25" t="s">
        <v>86</v>
      </c>
      <c r="G42" s="25" t="s">
        <v>113</v>
      </c>
      <c r="H42" s="25"/>
      <c r="I42" s="25"/>
      <c r="J42" s="25"/>
      <c r="K42" s="25"/>
      <c r="L42" s="25"/>
      <c r="M42" s="25" t="s">
        <v>37</v>
      </c>
      <c r="N42" s="25">
        <v>26</v>
      </c>
      <c r="O42" s="25" t="s">
        <v>38</v>
      </c>
      <c r="P42" s="26" t="s">
        <v>114</v>
      </c>
      <c r="Q42" s="20">
        <v>3300000000</v>
      </c>
      <c r="R42" s="20">
        <v>0</v>
      </c>
      <c r="S42" s="20">
        <v>3300000000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</row>
    <row r="43" spans="1:27" x14ac:dyDescent="0.25">
      <c r="A43" s="25" t="s">
        <v>32</v>
      </c>
      <c r="B43" s="26" t="s">
        <v>33</v>
      </c>
      <c r="C43" s="27" t="s">
        <v>112</v>
      </c>
      <c r="D43" s="25" t="s">
        <v>84</v>
      </c>
      <c r="E43" s="25" t="s">
        <v>109</v>
      </c>
      <c r="F43" s="25" t="s">
        <v>86</v>
      </c>
      <c r="G43" s="25" t="s">
        <v>113</v>
      </c>
      <c r="H43" s="25"/>
      <c r="I43" s="25"/>
      <c r="J43" s="25"/>
      <c r="K43" s="25"/>
      <c r="L43" s="25"/>
      <c r="M43" s="25" t="s">
        <v>37</v>
      </c>
      <c r="N43" s="25">
        <v>27</v>
      </c>
      <c r="O43" s="25" t="s">
        <v>38</v>
      </c>
      <c r="P43" s="26" t="s">
        <v>114</v>
      </c>
      <c r="Q43" s="20">
        <v>237490349000</v>
      </c>
      <c r="R43" s="20">
        <v>0</v>
      </c>
      <c r="S43" s="20">
        <v>5036010942</v>
      </c>
      <c r="T43" s="20">
        <v>232454338058</v>
      </c>
      <c r="U43" s="20">
        <v>0</v>
      </c>
      <c r="V43" s="20">
        <v>226122977464.54999</v>
      </c>
      <c r="W43" s="20">
        <v>6331360593.4499998</v>
      </c>
      <c r="X43" s="20">
        <v>226122521140.54999</v>
      </c>
      <c r="Y43" s="20">
        <v>207407196568.45001</v>
      </c>
      <c r="Z43" s="20">
        <v>203127320523.84</v>
      </c>
      <c r="AA43" s="20">
        <v>203127320523.84</v>
      </c>
    </row>
    <row r="44" spans="1:27" x14ac:dyDescent="0.25">
      <c r="A44" s="24" t="s">
        <v>1</v>
      </c>
      <c r="B44" s="24" t="s">
        <v>1</v>
      </c>
      <c r="C44" s="24" t="s">
        <v>1</v>
      </c>
      <c r="D44" s="24" t="s">
        <v>1</v>
      </c>
      <c r="E44" s="24" t="s">
        <v>1</v>
      </c>
      <c r="F44" s="24" t="s">
        <v>1</v>
      </c>
      <c r="G44" s="24" t="s">
        <v>1</v>
      </c>
      <c r="H44" s="24" t="s">
        <v>1</v>
      </c>
      <c r="I44" s="24" t="s">
        <v>1</v>
      </c>
      <c r="J44" s="24" t="s">
        <v>1</v>
      </c>
      <c r="K44" s="24" t="s">
        <v>1</v>
      </c>
      <c r="L44" s="24" t="s">
        <v>1</v>
      </c>
      <c r="M44" s="24" t="s">
        <v>1</v>
      </c>
      <c r="O44" s="24" t="s">
        <v>1</v>
      </c>
      <c r="P44" s="24" t="s">
        <v>1</v>
      </c>
      <c r="Q44" s="20">
        <v>6988192220346</v>
      </c>
      <c r="R44" s="20">
        <v>150964266517</v>
      </c>
      <c r="S44" s="20">
        <v>335365402967</v>
      </c>
      <c r="T44" s="20">
        <v>6803791083896</v>
      </c>
      <c r="U44" s="20">
        <v>0</v>
      </c>
      <c r="V44" s="20">
        <v>6714558341622.04</v>
      </c>
      <c r="W44" s="20">
        <v>89232742273.9599</v>
      </c>
      <c r="X44" s="20">
        <v>6714556385298.04</v>
      </c>
      <c r="Y44" s="20">
        <v>6548326522641.9404</v>
      </c>
      <c r="Z44" s="20">
        <v>6514120055116.79</v>
      </c>
      <c r="AA44" s="20">
        <v>6514120055116.79</v>
      </c>
    </row>
    <row r="45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workbookViewId="0">
      <selection sqref="A1:H1"/>
    </sheetView>
  </sheetViews>
  <sheetFormatPr baseColWidth="10" defaultColWidth="0" defaultRowHeight="15" customHeight="1" zeroHeight="1" x14ac:dyDescent="0.25"/>
  <cols>
    <col min="1" max="1" width="3.7109375" style="1" customWidth="1"/>
    <col min="2" max="2" width="82" style="15" customWidth="1"/>
    <col min="3" max="3" width="18.85546875" style="16" bestFit="1" customWidth="1"/>
    <col min="4" max="5" width="18.85546875" style="1" bestFit="1" customWidth="1"/>
    <col min="6" max="6" width="9.5703125" style="1" bestFit="1" customWidth="1"/>
    <col min="7" max="7" width="8.140625" style="1" bestFit="1" customWidth="1"/>
    <col min="8" max="8" width="9" style="1" customWidth="1"/>
    <col min="9" max="9" width="9.85546875" style="16" hidden="1" customWidth="1"/>
    <col min="10" max="10" width="11.42578125" style="1" hidden="1" customWidth="1"/>
    <col min="11" max="11" width="12.42578125" style="1" hidden="1" customWidth="1"/>
    <col min="12" max="12" width="11.42578125" style="1" hidden="1" customWidth="1"/>
    <col min="13" max="16384" width="0" style="1" hidden="1"/>
  </cols>
  <sheetData>
    <row r="1" spans="1:14" ht="114.75" customHeight="1" thickTop="1" x14ac:dyDescent="0.25">
      <c r="A1" s="31" t="s">
        <v>125</v>
      </c>
      <c r="B1" s="32"/>
      <c r="C1" s="32"/>
      <c r="D1" s="32"/>
      <c r="E1" s="32"/>
      <c r="F1" s="32"/>
      <c r="G1" s="32"/>
      <c r="H1" s="32"/>
      <c r="I1" s="5"/>
      <c r="J1" s="5"/>
      <c r="K1" s="5"/>
      <c r="L1" s="5"/>
      <c r="M1" s="5"/>
    </row>
    <row r="2" spans="1:14" ht="16.5" x14ac:dyDescent="0.25">
      <c r="A2" s="6"/>
      <c r="B2" s="7"/>
      <c r="C2" s="8"/>
      <c r="D2" s="6"/>
      <c r="E2" s="6"/>
      <c r="F2" s="6"/>
      <c r="G2" s="6"/>
      <c r="H2" s="6"/>
      <c r="I2" s="8"/>
      <c r="J2" s="6"/>
      <c r="K2" s="6"/>
      <c r="L2" s="6"/>
      <c r="M2" s="6"/>
      <c r="N2" s="6"/>
    </row>
    <row r="3" spans="1:14" ht="16.5" x14ac:dyDescent="0.25">
      <c r="A3" s="6"/>
      <c r="B3" s="9" t="s">
        <v>20</v>
      </c>
      <c r="C3" s="2" t="s">
        <v>119</v>
      </c>
      <c r="D3" s="2" t="s">
        <v>120</v>
      </c>
      <c r="E3" s="2" t="s">
        <v>121</v>
      </c>
      <c r="F3" s="2" t="s">
        <v>115</v>
      </c>
      <c r="G3" s="3" t="s">
        <v>116</v>
      </c>
      <c r="H3" s="6"/>
      <c r="I3" s="8"/>
      <c r="J3" s="6"/>
      <c r="K3" s="6"/>
      <c r="L3" s="6"/>
      <c r="M3" s="6"/>
      <c r="N3" s="6"/>
    </row>
    <row r="4" spans="1:14" ht="16.5" x14ac:dyDescent="0.25">
      <c r="A4" s="6"/>
      <c r="B4" s="18" t="s">
        <v>104</v>
      </c>
      <c r="C4" s="10">
        <f>SUMIF(SIIF_Diciembre!$P:$P,$B4,SIIF_Diciembre!$T:$T)</f>
        <v>4412914661653</v>
      </c>
      <c r="D4" s="10">
        <f>SUMIF(SIIF_Diciembre!$P:$P,$B4,SIIF_Diciembre!$X:$X)</f>
        <v>4366892824868.1401</v>
      </c>
      <c r="E4" s="10">
        <f>SUMIF(SIIF_Diciembre!$P:$P,$B4,SIIF_Diciembre!$Y:$Y)</f>
        <v>4307481674553.5801</v>
      </c>
      <c r="F4" s="4">
        <f>+D4/C4</f>
        <v>0.98957110202361787</v>
      </c>
      <c r="G4" s="11">
        <f>+E4/C4</f>
        <v>0.97610808384408532</v>
      </c>
      <c r="H4" s="6"/>
      <c r="I4" s="8"/>
      <c r="J4" s="6"/>
      <c r="K4" s="6"/>
      <c r="L4" s="6"/>
      <c r="M4" s="6"/>
      <c r="N4" s="6"/>
    </row>
    <row r="5" spans="1:14" ht="26.25" x14ac:dyDescent="0.25">
      <c r="B5" s="18" t="s">
        <v>88</v>
      </c>
      <c r="C5" s="10">
        <f>SUMIF(SIIF_Diciembre!$P:$P,$B5,SIIF_Diciembre!$T:$T)</f>
        <v>237607949951</v>
      </c>
      <c r="D5" s="10">
        <f>SUMIF(SIIF_Diciembre!$P:$P,$B5,SIIF_Diciembre!$X:$X)</f>
        <v>236872563346.17001</v>
      </c>
      <c r="E5" s="10">
        <f>SUMIF(SIIF_Diciembre!$P:$P,$B5,SIIF_Diciembre!$Y:$Y)</f>
        <v>228136541538.94</v>
      </c>
      <c r="F5" s="4">
        <f t="shared" ref="F5:F13" si="0">+D5/C5</f>
        <v>0.99690504208726338</v>
      </c>
      <c r="G5" s="11">
        <f t="shared" ref="G5:G13" si="1">+E5/C5</f>
        <v>0.96013850372425158</v>
      </c>
      <c r="H5" s="6"/>
      <c r="I5" s="8"/>
      <c r="J5" s="6"/>
      <c r="K5" s="6"/>
      <c r="L5" s="6"/>
      <c r="M5" s="6"/>
      <c r="N5" s="6"/>
    </row>
    <row r="6" spans="1:14" ht="26.25" x14ac:dyDescent="0.25">
      <c r="B6" s="18" t="s">
        <v>107</v>
      </c>
      <c r="C6" s="10">
        <f>SUMIF(SIIF_Diciembre!$P:$P,$B6,SIIF_Diciembre!$T:$T)</f>
        <v>136155925206</v>
      </c>
      <c r="D6" s="10">
        <f>SUMIF(SIIF_Diciembre!$P:$P,$B6,SIIF_Diciembre!$X:$X)</f>
        <v>134596806610.46001</v>
      </c>
      <c r="E6" s="10">
        <f>SUMIF(SIIF_Diciembre!$P:$P,$B6,SIIF_Diciembre!$Y:$Y)</f>
        <v>124898428229.14</v>
      </c>
      <c r="F6" s="4">
        <f t="shared" si="0"/>
        <v>0.98854902132844313</v>
      </c>
      <c r="G6" s="11">
        <f t="shared" si="1"/>
        <v>0.91731908134128037</v>
      </c>
      <c r="H6" s="6"/>
      <c r="I6" s="8"/>
      <c r="J6" s="6"/>
      <c r="K6" s="6"/>
      <c r="L6" s="6"/>
      <c r="M6" s="6"/>
      <c r="N6" s="6"/>
    </row>
    <row r="7" spans="1:14" ht="26.25" x14ac:dyDescent="0.25">
      <c r="B7" s="18" t="s">
        <v>99</v>
      </c>
      <c r="C7" s="10">
        <f>SUMIF(SIIF_Diciembre!$P:$P,$B7,SIIF_Diciembre!$T:$T)</f>
        <v>11449141846</v>
      </c>
      <c r="D7" s="10">
        <f>SUMIF(SIIF_Diciembre!$P:$P,$B7,SIIF_Diciembre!$X:$X)</f>
        <v>11426883348.700001</v>
      </c>
      <c r="E7" s="10">
        <f>SUMIF(SIIF_Diciembre!$P:$P,$B7,SIIF_Diciembre!$Y:$Y)</f>
        <v>11304696992.92</v>
      </c>
      <c r="F7" s="4">
        <f t="shared" si="0"/>
        <v>0.99805588072893203</v>
      </c>
      <c r="G7" s="11">
        <f t="shared" si="1"/>
        <v>0.98738378342910782</v>
      </c>
      <c r="H7" s="6"/>
      <c r="I7" s="8"/>
      <c r="J7" s="6"/>
      <c r="K7" s="6"/>
      <c r="L7" s="6"/>
      <c r="M7" s="6"/>
      <c r="N7" s="6"/>
    </row>
    <row r="8" spans="1:14" ht="26.25" x14ac:dyDescent="0.25">
      <c r="B8" s="18" t="s">
        <v>93</v>
      </c>
      <c r="C8" s="10">
        <f>SUMIF(SIIF_Diciembre!$P:$P,$B8,SIIF_Diciembre!$T:$T)</f>
        <v>174424585691</v>
      </c>
      <c r="D8" s="10">
        <f>SUMIF(SIIF_Diciembre!$P:$P,$B8,SIIF_Diciembre!$X:$X)</f>
        <v>170425566053.38</v>
      </c>
      <c r="E8" s="10">
        <f>SUMIF(SIIF_Diciembre!$P:$P,$B8,SIIF_Diciembre!$Y:$Y)</f>
        <v>154559847892.10001</v>
      </c>
      <c r="F8" s="4">
        <f t="shared" si="0"/>
        <v>0.97707307360497664</v>
      </c>
      <c r="G8" s="11">
        <f t="shared" si="1"/>
        <v>0.88611274196120982</v>
      </c>
      <c r="H8" s="6"/>
      <c r="I8" s="8"/>
      <c r="J8" s="6"/>
      <c r="K8" s="6"/>
      <c r="L8" s="6"/>
      <c r="M8" s="6"/>
      <c r="N8" s="6"/>
    </row>
    <row r="9" spans="1:14" ht="26.25" x14ac:dyDescent="0.25">
      <c r="B9" s="18" t="s">
        <v>101</v>
      </c>
      <c r="C9" s="10">
        <f>SUMIF(SIIF_Diciembre!$P:$P,$B9,SIIF_Diciembre!$T:$T)</f>
        <v>135419416757</v>
      </c>
      <c r="D9" s="10">
        <f>SUMIF(SIIF_Diciembre!$P:$P,$B9,SIIF_Diciembre!$X:$X)</f>
        <v>134590783216.61</v>
      </c>
      <c r="E9" s="10">
        <f>SUMIF(SIIF_Diciembre!$P:$P,$B9,SIIF_Diciembre!$Y:$Y)</f>
        <v>132877373886.17</v>
      </c>
      <c r="F9" s="4">
        <f t="shared" si="0"/>
        <v>0.9938809842765981</v>
      </c>
      <c r="G9" s="11">
        <f t="shared" si="1"/>
        <v>0.98122837232867788</v>
      </c>
      <c r="H9" s="6"/>
      <c r="I9" s="8"/>
      <c r="J9" s="6"/>
      <c r="K9" s="6"/>
      <c r="L9" s="6"/>
      <c r="M9" s="6"/>
      <c r="N9" s="6"/>
    </row>
    <row r="10" spans="1:14" ht="26.25" x14ac:dyDescent="0.25">
      <c r="B10" s="18" t="s">
        <v>111</v>
      </c>
      <c r="C10" s="10">
        <f>SUMIF(SIIF_Diciembre!$P:$P,$B10,SIIF_Diciembre!$T:$T)</f>
        <v>58081526334</v>
      </c>
      <c r="D10" s="10">
        <f>SUMIF(SIIF_Diciembre!$P:$P,$B10,SIIF_Diciembre!$X:$X)</f>
        <v>57417286477.849998</v>
      </c>
      <c r="E10" s="10">
        <f>SUMIF(SIIF_Diciembre!$P:$P,$B10,SIIF_Diciembre!$Y:$Y)</f>
        <v>49660696220.650002</v>
      </c>
      <c r="F10" s="4">
        <f t="shared" si="0"/>
        <v>0.98856366390355743</v>
      </c>
      <c r="G10" s="11">
        <f t="shared" si="1"/>
        <v>0.8550170657546825</v>
      </c>
      <c r="H10" s="6"/>
      <c r="I10" s="8"/>
      <c r="J10" s="6"/>
      <c r="K10" s="6"/>
      <c r="L10" s="6"/>
      <c r="M10" s="6"/>
      <c r="N10" s="6"/>
    </row>
    <row r="11" spans="1:14" ht="16.5" x14ac:dyDescent="0.25">
      <c r="B11" s="18" t="s">
        <v>114</v>
      </c>
      <c r="C11" s="10">
        <f>SUMIF(SIIF_Diciembre!$P:$P,$B11,SIIF_Diciembre!$T:$T)</f>
        <v>237082338058</v>
      </c>
      <c r="D11" s="10">
        <f>SUMIF(SIIF_Diciembre!$P:$P,$B11,SIIF_Diciembre!$X:$X)</f>
        <v>230410567543.54999</v>
      </c>
      <c r="E11" s="10">
        <f>SUMIF(SIIF_Diciembre!$P:$P,$B11,SIIF_Diciembre!$Y:$Y)</f>
        <v>210108690678.45001</v>
      </c>
      <c r="F11" s="4">
        <f t="shared" si="0"/>
        <v>0.9718588463016683</v>
      </c>
      <c r="G11" s="11">
        <f t="shared" si="1"/>
        <v>0.88622666875779188</v>
      </c>
      <c r="H11" s="6"/>
      <c r="I11" s="8"/>
      <c r="J11" s="6"/>
      <c r="K11" s="6"/>
      <c r="L11" s="6"/>
      <c r="M11" s="6"/>
      <c r="N11" s="6"/>
    </row>
    <row r="12" spans="1:14" ht="26.25" x14ac:dyDescent="0.25">
      <c r="B12" s="18" t="s">
        <v>124</v>
      </c>
      <c r="C12" s="10">
        <f>SUMIF(SIIF_Diciembre!$P:$P,$B12,SIIF_Diciembre!$T:$T)</f>
        <v>0</v>
      </c>
      <c r="D12" s="10">
        <f>SUMIF(SIIF_Diciembre!$P:$P,$B12,SIIF_Diciembre!$X:$X)</f>
        <v>0</v>
      </c>
      <c r="E12" s="10">
        <f>SUMIF(SIIF_Diciembre!$P:$P,$B12,SIIF_Diciembre!$Y:$Y)</f>
        <v>0</v>
      </c>
      <c r="F12" s="4">
        <v>0</v>
      </c>
      <c r="G12" s="11">
        <v>0</v>
      </c>
      <c r="H12" s="6"/>
      <c r="I12" s="8"/>
      <c r="J12" s="6"/>
      <c r="K12" s="6"/>
      <c r="L12" s="6"/>
      <c r="M12" s="6"/>
      <c r="N12" s="6"/>
    </row>
    <row r="13" spans="1:14" ht="26.25" x14ac:dyDescent="0.25">
      <c r="B13" s="18" t="s">
        <v>96</v>
      </c>
      <c r="C13" s="10">
        <f>SUMIF(SIIF_Diciembre!$P:$P,$B13,SIIF_Diciembre!$T:$T)</f>
        <v>788406705974</v>
      </c>
      <c r="D13" s="10">
        <f>SUMIF(SIIF_Diciembre!$P:$P,$B13,SIIF_Diciembre!$X:$X)</f>
        <v>775272449722.81995</v>
      </c>
      <c r="E13" s="10">
        <f>SUMIF(SIIF_Diciembre!$P:$P,$B13,SIIF_Diciembre!$Y:$Y)</f>
        <v>736790334915.84998</v>
      </c>
      <c r="F13" s="4">
        <f t="shared" si="0"/>
        <v>0.98334076035673246</v>
      </c>
      <c r="G13" s="11">
        <f t="shared" si="1"/>
        <v>0.93453078129975697</v>
      </c>
      <c r="H13" s="6"/>
      <c r="I13" s="8"/>
      <c r="J13" s="6"/>
      <c r="K13" s="6"/>
      <c r="L13" s="6"/>
      <c r="M13" s="6"/>
      <c r="N13" s="6"/>
    </row>
    <row r="14" spans="1:14" ht="17.25" thickBot="1" x14ac:dyDescent="0.3">
      <c r="B14" s="12" t="s">
        <v>117</v>
      </c>
      <c r="C14" s="13">
        <f>SUM(C4:C13)</f>
        <v>6191542251470</v>
      </c>
      <c r="D14" s="13">
        <f t="shared" ref="D14:E14" si="2">SUM(D4:D13)</f>
        <v>6117905731187.6807</v>
      </c>
      <c r="E14" s="13">
        <f t="shared" si="2"/>
        <v>5955818284907.7998</v>
      </c>
      <c r="F14" s="14">
        <f>+D14/C14</f>
        <v>0.98810691790646565</v>
      </c>
      <c r="G14" s="14">
        <f>+E14/C14</f>
        <v>0.96192806945535514</v>
      </c>
      <c r="H14" s="6"/>
      <c r="I14" s="8"/>
      <c r="J14" s="6"/>
      <c r="K14" s="6"/>
      <c r="L14" s="6"/>
      <c r="M14" s="6"/>
      <c r="N14" s="6"/>
    </row>
    <row r="15" spans="1:14" ht="16.5" x14ac:dyDescent="0.25">
      <c r="A15" s="17"/>
      <c r="B15" s="17" t="s">
        <v>126</v>
      </c>
      <c r="C15" s="8"/>
      <c r="D15" s="6"/>
      <c r="E15" s="6"/>
      <c r="F15" s="6"/>
      <c r="G15" s="6"/>
      <c r="H15" s="6"/>
      <c r="I15" s="8"/>
      <c r="J15" s="6"/>
      <c r="K15" s="6"/>
      <c r="L15" s="6"/>
      <c r="M15" s="6"/>
    </row>
    <row r="16" spans="1:14" ht="16.5" x14ac:dyDescent="0.25">
      <c r="B16" s="17" t="s">
        <v>118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SIIF_Diciembre</vt:lpstr>
      <vt:lpstr>Diciembre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 Giovanni Herrera Caicedo</dc:creator>
  <cp:lastModifiedBy>Lined Yurani Rey Herrera</cp:lastModifiedBy>
  <dcterms:created xsi:type="dcterms:W3CDTF">2020-07-30T19:08:41Z</dcterms:created>
  <dcterms:modified xsi:type="dcterms:W3CDTF">2021-02-02T15:27:15Z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