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andres.munozs\Desktop\"/>
    </mc:Choice>
  </mc:AlternateContent>
  <bookViews>
    <workbookView xWindow="930" yWindow="0" windowWidth="14430" windowHeight="8130" tabRatio="889"/>
  </bookViews>
  <sheets>
    <sheet name="CONSOLIDADO" sheetId="1" r:id="rId1"/>
    <sheet name="ANTERIORES" sheetId="11" state="hidden" r:id="rId2"/>
    <sheet name="RETRO" sheetId="12" state="hidden" r:id="rId3"/>
  </sheets>
  <definedNames>
    <definedName name="_xlnm._FilterDatabase" localSheetId="1" hidden="1">ANTERIORES!$A$11:$AG$27</definedName>
    <definedName name="_xlnm._FilterDatabase" localSheetId="0" hidden="1">CONSOLIDADO!$A$11:$V$438</definedName>
    <definedName name="_xlnm._FilterDatabase" localSheetId="2" hidden="1">RETRO!$A$11:$AG$133</definedName>
    <definedName name="Regionales" localSheetId="1">#REF!</definedName>
    <definedName name="Regionales" localSheetId="2">#REF!</definedName>
    <definedName name="Regionales">#REF!</definedName>
  </definedNames>
  <calcPr calcId="179017"/>
</workbook>
</file>

<file path=xl/calcChain.xml><?xml version="1.0" encoding="utf-8"?>
<calcChain xmlns="http://schemas.openxmlformats.org/spreadsheetml/2006/main">
  <c r="X438" i="1" l="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12" i="1"/>
  <c r="U438" i="1" l="1"/>
  <c r="T438" i="1"/>
  <c r="R438" i="1"/>
  <c r="P438" i="1"/>
  <c r="U437" i="1"/>
  <c r="T437" i="1"/>
  <c r="R437" i="1"/>
  <c r="P437" i="1"/>
  <c r="U436" i="1"/>
  <c r="T436" i="1"/>
  <c r="R436" i="1"/>
  <c r="P436" i="1"/>
  <c r="U435" i="1"/>
  <c r="T435" i="1"/>
  <c r="R435" i="1"/>
  <c r="P435" i="1"/>
  <c r="U434" i="1"/>
  <c r="T434" i="1"/>
  <c r="R434" i="1"/>
  <c r="P434" i="1"/>
  <c r="U433" i="1"/>
  <c r="T433" i="1"/>
  <c r="R433" i="1"/>
  <c r="P433" i="1"/>
  <c r="U432" i="1"/>
  <c r="T432" i="1"/>
  <c r="R432" i="1"/>
  <c r="P432" i="1"/>
  <c r="U431" i="1"/>
  <c r="T431" i="1"/>
  <c r="R431" i="1"/>
  <c r="P431" i="1"/>
  <c r="U430" i="1"/>
  <c r="T430" i="1"/>
  <c r="R430" i="1"/>
  <c r="P430" i="1"/>
  <c r="S436" i="1" l="1"/>
  <c r="S437" i="1"/>
  <c r="S438" i="1"/>
  <c r="S432" i="1"/>
  <c r="S434" i="1"/>
  <c r="S435" i="1"/>
  <c r="S430" i="1"/>
  <c r="S431" i="1"/>
  <c r="S433" i="1"/>
  <c r="U429" i="1"/>
  <c r="T429" i="1"/>
  <c r="R429" i="1"/>
  <c r="P429" i="1"/>
  <c r="U428" i="1"/>
  <c r="T428" i="1"/>
  <c r="R428" i="1"/>
  <c r="P428" i="1"/>
  <c r="U427" i="1"/>
  <c r="T427" i="1"/>
  <c r="R427" i="1"/>
  <c r="P427" i="1"/>
  <c r="U426" i="1"/>
  <c r="T426" i="1"/>
  <c r="R426" i="1"/>
  <c r="P426" i="1"/>
  <c r="U425" i="1"/>
  <c r="T425" i="1"/>
  <c r="R425" i="1"/>
  <c r="P425" i="1"/>
  <c r="U424" i="1"/>
  <c r="T424" i="1"/>
  <c r="R424" i="1"/>
  <c r="P424" i="1"/>
  <c r="U423" i="1"/>
  <c r="T423" i="1"/>
  <c r="R423" i="1"/>
  <c r="P423" i="1"/>
  <c r="U422" i="1"/>
  <c r="T422" i="1"/>
  <c r="R422" i="1"/>
  <c r="P422" i="1"/>
  <c r="U421" i="1"/>
  <c r="T421" i="1"/>
  <c r="R421" i="1"/>
  <c r="P421" i="1"/>
  <c r="U420" i="1"/>
  <c r="T420" i="1"/>
  <c r="R420" i="1"/>
  <c r="P420" i="1"/>
  <c r="U419" i="1"/>
  <c r="T419" i="1"/>
  <c r="R419" i="1"/>
  <c r="P419" i="1"/>
  <c r="U418" i="1"/>
  <c r="T418" i="1"/>
  <c r="R418" i="1"/>
  <c r="P418" i="1"/>
  <c r="U417" i="1"/>
  <c r="T417" i="1"/>
  <c r="R417" i="1"/>
  <c r="P417" i="1"/>
  <c r="U416" i="1"/>
  <c r="T416" i="1"/>
  <c r="R416" i="1"/>
  <c r="P416" i="1"/>
  <c r="U415" i="1"/>
  <c r="T415" i="1"/>
  <c r="R415" i="1"/>
  <c r="P415" i="1"/>
  <c r="U414" i="1"/>
  <c r="T414" i="1"/>
  <c r="R414" i="1"/>
  <c r="P414" i="1"/>
  <c r="U413" i="1"/>
  <c r="T413" i="1"/>
  <c r="R413" i="1"/>
  <c r="P413" i="1"/>
  <c r="U412" i="1"/>
  <c r="T412" i="1"/>
  <c r="R412" i="1"/>
  <c r="P412" i="1"/>
  <c r="U411" i="1"/>
  <c r="T411" i="1"/>
  <c r="R411" i="1"/>
  <c r="P411" i="1"/>
  <c r="U410" i="1"/>
  <c r="T410" i="1"/>
  <c r="R410" i="1"/>
  <c r="P410" i="1"/>
  <c r="U409" i="1"/>
  <c r="T409" i="1"/>
  <c r="R409" i="1"/>
  <c r="P409" i="1"/>
  <c r="U408" i="1"/>
  <c r="T408" i="1"/>
  <c r="R408" i="1"/>
  <c r="P408" i="1"/>
  <c r="U407" i="1"/>
  <c r="T407" i="1"/>
  <c r="R407" i="1"/>
  <c r="P407" i="1"/>
  <c r="S407" i="1" l="1"/>
  <c r="S408" i="1"/>
  <c r="S409" i="1"/>
  <c r="S410" i="1"/>
  <c r="S411" i="1"/>
  <c r="S412" i="1"/>
  <c r="S413" i="1"/>
  <c r="S414" i="1"/>
  <c r="S415" i="1"/>
  <c r="S416" i="1"/>
  <c r="S421" i="1"/>
  <c r="S422" i="1"/>
  <c r="S423" i="1"/>
  <c r="S424" i="1"/>
  <c r="S425" i="1"/>
  <c r="S426" i="1"/>
  <c r="S428" i="1"/>
  <c r="S429" i="1"/>
  <c r="S420" i="1"/>
  <c r="S427" i="1"/>
  <c r="S417" i="1"/>
  <c r="S418" i="1"/>
  <c r="S419" i="1"/>
  <c r="U406" i="1"/>
  <c r="T406" i="1"/>
  <c r="R406" i="1"/>
  <c r="P406" i="1"/>
  <c r="U405" i="1"/>
  <c r="T405" i="1"/>
  <c r="R405" i="1"/>
  <c r="P405" i="1"/>
  <c r="U404" i="1"/>
  <c r="T404" i="1"/>
  <c r="R404" i="1"/>
  <c r="P404" i="1"/>
  <c r="U403" i="1"/>
  <c r="T403" i="1"/>
  <c r="R403" i="1"/>
  <c r="P403" i="1"/>
  <c r="U402" i="1"/>
  <c r="T402" i="1"/>
  <c r="R402" i="1"/>
  <c r="P402" i="1"/>
  <c r="U401" i="1"/>
  <c r="T401" i="1"/>
  <c r="R401" i="1"/>
  <c r="P401" i="1"/>
  <c r="U400" i="1"/>
  <c r="T400" i="1"/>
  <c r="R400" i="1"/>
  <c r="P400" i="1"/>
  <c r="U399" i="1"/>
  <c r="T399" i="1"/>
  <c r="R399" i="1"/>
  <c r="P399" i="1"/>
  <c r="U398" i="1"/>
  <c r="T398" i="1"/>
  <c r="R398" i="1"/>
  <c r="P398" i="1"/>
  <c r="U397" i="1"/>
  <c r="T397" i="1"/>
  <c r="R397" i="1"/>
  <c r="P397" i="1"/>
  <c r="U396" i="1"/>
  <c r="T396" i="1"/>
  <c r="R396" i="1"/>
  <c r="P396" i="1"/>
  <c r="U395" i="1"/>
  <c r="T395" i="1"/>
  <c r="R395" i="1"/>
  <c r="P395" i="1"/>
  <c r="S395" i="1" l="1"/>
  <c r="S396" i="1"/>
  <c r="S398" i="1"/>
  <c r="S399" i="1"/>
  <c r="S400" i="1"/>
  <c r="S401" i="1"/>
  <c r="S404" i="1"/>
  <c r="S405" i="1"/>
  <c r="S406" i="1"/>
  <c r="S397" i="1"/>
  <c r="S402" i="1"/>
  <c r="S403" i="1"/>
  <c r="U394" i="1"/>
  <c r="T394" i="1"/>
  <c r="R394" i="1"/>
  <c r="P394" i="1"/>
  <c r="U393" i="1"/>
  <c r="T393" i="1"/>
  <c r="R393" i="1"/>
  <c r="P393" i="1"/>
  <c r="U392" i="1"/>
  <c r="T392" i="1"/>
  <c r="R392" i="1"/>
  <c r="P392" i="1"/>
  <c r="U391" i="1"/>
  <c r="T391" i="1"/>
  <c r="R391" i="1"/>
  <c r="P391" i="1"/>
  <c r="U390" i="1"/>
  <c r="T390" i="1"/>
  <c r="R390" i="1"/>
  <c r="P390" i="1"/>
  <c r="U389" i="1"/>
  <c r="T389" i="1"/>
  <c r="R389" i="1"/>
  <c r="P389" i="1"/>
  <c r="U388" i="1"/>
  <c r="T388" i="1"/>
  <c r="R388" i="1"/>
  <c r="P388" i="1"/>
  <c r="U387" i="1"/>
  <c r="T387" i="1"/>
  <c r="R387" i="1"/>
  <c r="P387" i="1"/>
  <c r="U386" i="1"/>
  <c r="T386" i="1"/>
  <c r="R386" i="1"/>
  <c r="P386" i="1"/>
  <c r="U385" i="1"/>
  <c r="T385" i="1"/>
  <c r="R385" i="1"/>
  <c r="P385" i="1"/>
  <c r="U384" i="1"/>
  <c r="T384" i="1"/>
  <c r="R384" i="1"/>
  <c r="P384" i="1"/>
  <c r="U383" i="1"/>
  <c r="T383" i="1"/>
  <c r="R383" i="1"/>
  <c r="P383" i="1"/>
  <c r="U382" i="1"/>
  <c r="T382" i="1"/>
  <c r="R382" i="1"/>
  <c r="P382" i="1"/>
  <c r="U381" i="1"/>
  <c r="T381" i="1"/>
  <c r="R381" i="1"/>
  <c r="P381" i="1"/>
  <c r="U380" i="1"/>
  <c r="T380" i="1"/>
  <c r="R380" i="1"/>
  <c r="P380" i="1"/>
  <c r="U379" i="1"/>
  <c r="T379" i="1"/>
  <c r="R379" i="1"/>
  <c r="P379" i="1"/>
  <c r="U378" i="1"/>
  <c r="T378" i="1"/>
  <c r="R378" i="1"/>
  <c r="P378" i="1"/>
  <c r="U377" i="1"/>
  <c r="T377" i="1"/>
  <c r="R377" i="1"/>
  <c r="P377" i="1"/>
  <c r="U376" i="1"/>
  <c r="T376" i="1"/>
  <c r="R376" i="1"/>
  <c r="P376" i="1"/>
  <c r="S376" i="1" s="1"/>
  <c r="U375" i="1"/>
  <c r="T375" i="1"/>
  <c r="R375" i="1"/>
  <c r="P375" i="1"/>
  <c r="S375" i="1" s="1"/>
  <c r="U374" i="1"/>
  <c r="T374" i="1"/>
  <c r="R374" i="1"/>
  <c r="P374" i="1"/>
  <c r="U373" i="1"/>
  <c r="T373" i="1"/>
  <c r="R373" i="1"/>
  <c r="P373" i="1"/>
  <c r="S377" i="1" l="1"/>
  <c r="S379" i="1"/>
  <c r="S386" i="1"/>
  <c r="S380" i="1"/>
  <c r="S381" i="1"/>
  <c r="S383" i="1"/>
  <c r="S384" i="1"/>
  <c r="S385" i="1"/>
  <c r="S391" i="1"/>
  <c r="S373" i="1"/>
  <c r="S392" i="1"/>
  <c r="S393" i="1"/>
  <c r="S389" i="1"/>
  <c r="S390" i="1"/>
  <c r="S378" i="1"/>
  <c r="S394" i="1"/>
  <c r="S374" i="1"/>
  <c r="S382" i="1"/>
  <c r="S387" i="1"/>
  <c r="S388" i="1"/>
  <c r="U372" i="1"/>
  <c r="T372" i="1"/>
  <c r="R372" i="1"/>
  <c r="P372" i="1"/>
  <c r="U371" i="1"/>
  <c r="T371" i="1"/>
  <c r="R371" i="1"/>
  <c r="P371" i="1"/>
  <c r="S372" i="1" l="1"/>
  <c r="S371" i="1"/>
  <c r="U370" i="1"/>
  <c r="T370" i="1"/>
  <c r="R370" i="1"/>
  <c r="P370" i="1"/>
  <c r="U369" i="1"/>
  <c r="T369" i="1"/>
  <c r="R369" i="1"/>
  <c r="P369" i="1"/>
  <c r="U368" i="1"/>
  <c r="T368" i="1"/>
  <c r="R368" i="1"/>
  <c r="P368" i="1"/>
  <c r="S368" i="1" s="1"/>
  <c r="U367" i="1"/>
  <c r="T367" i="1"/>
  <c r="R367" i="1"/>
  <c r="P367" i="1"/>
  <c r="U366" i="1"/>
  <c r="T366" i="1"/>
  <c r="R366" i="1"/>
  <c r="P366" i="1"/>
  <c r="U365" i="1"/>
  <c r="T365" i="1"/>
  <c r="R365" i="1"/>
  <c r="P365" i="1"/>
  <c r="U364" i="1"/>
  <c r="T364" i="1"/>
  <c r="R364" i="1"/>
  <c r="P364" i="1"/>
  <c r="U363" i="1"/>
  <c r="T363" i="1"/>
  <c r="R363" i="1"/>
  <c r="P363" i="1"/>
  <c r="U362" i="1"/>
  <c r="T362" i="1"/>
  <c r="R362" i="1"/>
  <c r="P362" i="1"/>
  <c r="U361" i="1"/>
  <c r="T361" i="1"/>
  <c r="R361" i="1"/>
  <c r="P361" i="1"/>
  <c r="U360" i="1"/>
  <c r="T360" i="1"/>
  <c r="R360" i="1"/>
  <c r="P360" i="1"/>
  <c r="U359" i="1"/>
  <c r="T359" i="1"/>
  <c r="R359" i="1"/>
  <c r="P359" i="1"/>
  <c r="U358" i="1"/>
  <c r="T358" i="1"/>
  <c r="R358" i="1"/>
  <c r="P358" i="1"/>
  <c r="U357" i="1"/>
  <c r="T357" i="1"/>
  <c r="R357" i="1"/>
  <c r="P357" i="1"/>
  <c r="U356" i="1"/>
  <c r="T356" i="1"/>
  <c r="R356" i="1"/>
  <c r="P356" i="1"/>
  <c r="U355" i="1"/>
  <c r="T355" i="1"/>
  <c r="R355" i="1"/>
  <c r="P355" i="1"/>
  <c r="U354" i="1"/>
  <c r="T354" i="1"/>
  <c r="R354" i="1"/>
  <c r="P354" i="1"/>
  <c r="U353" i="1"/>
  <c r="T353" i="1"/>
  <c r="R353" i="1"/>
  <c r="P353" i="1"/>
  <c r="U352" i="1"/>
  <c r="T352" i="1"/>
  <c r="R352" i="1"/>
  <c r="P352" i="1"/>
  <c r="U351" i="1"/>
  <c r="T351" i="1"/>
  <c r="R351" i="1"/>
  <c r="P351" i="1"/>
  <c r="U350" i="1"/>
  <c r="T350" i="1"/>
  <c r="R350" i="1"/>
  <c r="P350" i="1"/>
  <c r="U349" i="1"/>
  <c r="T349" i="1"/>
  <c r="R349" i="1"/>
  <c r="P349" i="1"/>
  <c r="U348" i="1"/>
  <c r="T348" i="1"/>
  <c r="R348" i="1"/>
  <c r="P348" i="1"/>
  <c r="U347" i="1"/>
  <c r="T347" i="1"/>
  <c r="R347" i="1"/>
  <c r="P347" i="1"/>
  <c r="S347" i="1" s="1"/>
  <c r="U346" i="1"/>
  <c r="T346" i="1"/>
  <c r="R346" i="1"/>
  <c r="P346" i="1"/>
  <c r="S346" i="1" s="1"/>
  <c r="U345" i="1"/>
  <c r="T345" i="1"/>
  <c r="R345" i="1"/>
  <c r="P345" i="1"/>
  <c r="U344" i="1"/>
  <c r="T344" i="1"/>
  <c r="R344" i="1"/>
  <c r="P344" i="1"/>
  <c r="S344" i="1" s="1"/>
  <c r="U343" i="1"/>
  <c r="T343" i="1"/>
  <c r="R343" i="1"/>
  <c r="P343" i="1"/>
  <c r="U342" i="1"/>
  <c r="T342" i="1"/>
  <c r="R342" i="1"/>
  <c r="P342" i="1"/>
  <c r="U341" i="1"/>
  <c r="T341" i="1"/>
  <c r="R341" i="1"/>
  <c r="P341" i="1"/>
  <c r="U340" i="1"/>
  <c r="T340" i="1"/>
  <c r="R340" i="1"/>
  <c r="P340" i="1"/>
  <c r="U339" i="1"/>
  <c r="T339" i="1"/>
  <c r="R339" i="1"/>
  <c r="P339" i="1"/>
  <c r="U338" i="1"/>
  <c r="T338" i="1"/>
  <c r="R338" i="1"/>
  <c r="P338" i="1"/>
  <c r="U337" i="1"/>
  <c r="T337" i="1"/>
  <c r="R337" i="1"/>
  <c r="P337" i="1"/>
  <c r="U336" i="1"/>
  <c r="T336" i="1"/>
  <c r="R336" i="1"/>
  <c r="P336" i="1"/>
  <c r="S336" i="1" s="1"/>
  <c r="U335" i="1"/>
  <c r="T335" i="1"/>
  <c r="R335" i="1"/>
  <c r="P335" i="1"/>
  <c r="U334" i="1"/>
  <c r="T334" i="1"/>
  <c r="R334" i="1"/>
  <c r="P334" i="1"/>
  <c r="U333" i="1"/>
  <c r="T333" i="1"/>
  <c r="R333" i="1"/>
  <c r="P333" i="1"/>
  <c r="S348" i="1" l="1"/>
  <c r="S349" i="1"/>
  <c r="S350" i="1"/>
  <c r="S351" i="1"/>
  <c r="S352" i="1"/>
  <c r="S360" i="1"/>
  <c r="S362" i="1"/>
  <c r="S363" i="1"/>
  <c r="S364" i="1"/>
  <c r="S365" i="1"/>
  <c r="S366" i="1"/>
  <c r="S367" i="1"/>
  <c r="S369" i="1"/>
  <c r="S334" i="1"/>
  <c r="S335" i="1"/>
  <c r="S337" i="1"/>
  <c r="S353" i="1"/>
  <c r="S345" i="1"/>
  <c r="S354" i="1"/>
  <c r="S355" i="1"/>
  <c r="S356" i="1"/>
  <c r="S357" i="1"/>
  <c r="S358" i="1"/>
  <c r="S359" i="1"/>
  <c r="S338" i="1"/>
  <c r="S339" i="1"/>
  <c r="S340" i="1"/>
  <c r="S341" i="1"/>
  <c r="S342" i="1"/>
  <c r="S343" i="1"/>
  <c r="S361" i="1"/>
  <c r="S370" i="1"/>
  <c r="S333" i="1"/>
  <c r="U332" i="1"/>
  <c r="T332" i="1"/>
  <c r="R332" i="1"/>
  <c r="P332" i="1"/>
  <c r="U331" i="1"/>
  <c r="T331" i="1"/>
  <c r="R331" i="1"/>
  <c r="P331" i="1"/>
  <c r="U330" i="1"/>
  <c r="T330" i="1"/>
  <c r="R330" i="1"/>
  <c r="P330" i="1"/>
  <c r="U329" i="1"/>
  <c r="T329" i="1"/>
  <c r="R329" i="1"/>
  <c r="P329" i="1"/>
  <c r="S329" i="1" l="1"/>
  <c r="S330" i="1"/>
  <c r="S331" i="1"/>
  <c r="S332" i="1"/>
  <c r="U328" i="1"/>
  <c r="T328" i="1"/>
  <c r="R328" i="1"/>
  <c r="P328" i="1"/>
  <c r="U327" i="1"/>
  <c r="T327" i="1"/>
  <c r="R327" i="1"/>
  <c r="P327" i="1"/>
  <c r="U326" i="1"/>
  <c r="T326" i="1"/>
  <c r="R326" i="1"/>
  <c r="P326" i="1"/>
  <c r="S326" i="1" l="1"/>
  <c r="S327" i="1"/>
  <c r="S328" i="1"/>
  <c r="U325" i="1"/>
  <c r="T325" i="1"/>
  <c r="R325" i="1"/>
  <c r="P325" i="1"/>
  <c r="U324" i="1"/>
  <c r="T324" i="1"/>
  <c r="R324" i="1"/>
  <c r="P324" i="1"/>
  <c r="U323" i="1"/>
  <c r="T323" i="1"/>
  <c r="R323" i="1"/>
  <c r="P323" i="1"/>
  <c r="U322" i="1"/>
  <c r="T322" i="1"/>
  <c r="R322" i="1"/>
  <c r="P322" i="1"/>
  <c r="S322" i="1" s="1"/>
  <c r="U321" i="1"/>
  <c r="T321" i="1"/>
  <c r="R321" i="1"/>
  <c r="P321" i="1"/>
  <c r="S321" i="1" s="1"/>
  <c r="U320" i="1"/>
  <c r="T320" i="1"/>
  <c r="R320" i="1"/>
  <c r="P320" i="1"/>
  <c r="U319" i="1"/>
  <c r="T319" i="1"/>
  <c r="R319" i="1"/>
  <c r="P319" i="1"/>
  <c r="S319" i="1" s="1"/>
  <c r="U318" i="1"/>
  <c r="T318" i="1"/>
  <c r="R318" i="1"/>
  <c r="P318" i="1"/>
  <c r="U317" i="1"/>
  <c r="T317" i="1"/>
  <c r="R317" i="1"/>
  <c r="P317" i="1"/>
  <c r="U316" i="1"/>
  <c r="T316" i="1"/>
  <c r="R316" i="1"/>
  <c r="P316" i="1"/>
  <c r="U315" i="1"/>
  <c r="T315" i="1"/>
  <c r="R315" i="1"/>
  <c r="P315" i="1"/>
  <c r="S323" i="1" l="1"/>
  <c r="S324" i="1"/>
  <c r="S325" i="1"/>
  <c r="S315" i="1"/>
  <c r="S316" i="1"/>
  <c r="S320" i="1"/>
  <c r="S317" i="1"/>
  <c r="S318" i="1"/>
  <c r="U314" i="1"/>
  <c r="T314" i="1"/>
  <c r="R314" i="1"/>
  <c r="P314" i="1"/>
  <c r="U313" i="1"/>
  <c r="T313" i="1"/>
  <c r="R313" i="1"/>
  <c r="P313" i="1"/>
  <c r="U312" i="1"/>
  <c r="T312" i="1"/>
  <c r="R312" i="1"/>
  <c r="P312" i="1"/>
  <c r="U311" i="1"/>
  <c r="T311" i="1"/>
  <c r="R311" i="1"/>
  <c r="P311" i="1"/>
  <c r="U310" i="1"/>
  <c r="T310" i="1"/>
  <c r="R310" i="1"/>
  <c r="P310" i="1"/>
  <c r="U309" i="1"/>
  <c r="T309" i="1"/>
  <c r="R309" i="1"/>
  <c r="P309" i="1"/>
  <c r="U308" i="1"/>
  <c r="T308" i="1"/>
  <c r="R308" i="1"/>
  <c r="P308" i="1"/>
  <c r="U307" i="1"/>
  <c r="T307" i="1"/>
  <c r="R307" i="1"/>
  <c r="P307" i="1"/>
  <c r="U306" i="1"/>
  <c r="T306" i="1"/>
  <c r="R306" i="1"/>
  <c r="P306" i="1"/>
  <c r="U305" i="1"/>
  <c r="T305" i="1"/>
  <c r="R305" i="1"/>
  <c r="P305" i="1"/>
  <c r="U304" i="1"/>
  <c r="T304" i="1"/>
  <c r="R304" i="1"/>
  <c r="P304" i="1"/>
  <c r="U303" i="1"/>
  <c r="T303" i="1"/>
  <c r="R303" i="1"/>
  <c r="P303" i="1"/>
  <c r="U302" i="1"/>
  <c r="T302" i="1"/>
  <c r="R302" i="1"/>
  <c r="P302" i="1"/>
  <c r="U301" i="1"/>
  <c r="T301" i="1"/>
  <c r="R301" i="1"/>
  <c r="P301" i="1"/>
  <c r="U300" i="1"/>
  <c r="T300" i="1"/>
  <c r="R300" i="1"/>
  <c r="P300" i="1"/>
  <c r="U299" i="1"/>
  <c r="T299" i="1"/>
  <c r="R299" i="1"/>
  <c r="P299" i="1"/>
  <c r="U298" i="1"/>
  <c r="T298" i="1"/>
  <c r="R298" i="1"/>
  <c r="P298" i="1"/>
  <c r="U297" i="1"/>
  <c r="T297" i="1"/>
  <c r="R297" i="1"/>
  <c r="P297" i="1"/>
  <c r="U296" i="1"/>
  <c r="T296" i="1"/>
  <c r="R296" i="1"/>
  <c r="P296" i="1"/>
  <c r="U295" i="1"/>
  <c r="T295" i="1"/>
  <c r="R295" i="1"/>
  <c r="P295" i="1"/>
  <c r="U294" i="1"/>
  <c r="T294" i="1"/>
  <c r="R294" i="1"/>
  <c r="P294" i="1"/>
  <c r="S306" i="1" l="1"/>
  <c r="S309" i="1"/>
  <c r="S294" i="1"/>
  <c r="S295" i="1"/>
  <c r="S296" i="1"/>
  <c r="S297" i="1"/>
  <c r="S299" i="1"/>
  <c r="S300" i="1"/>
  <c r="S301" i="1"/>
  <c r="S305" i="1"/>
  <c r="S302" i="1"/>
  <c r="S311" i="1"/>
  <c r="S312" i="1"/>
  <c r="S313" i="1"/>
  <c r="S307" i="1"/>
  <c r="S308" i="1"/>
  <c r="S310" i="1"/>
  <c r="S298" i="1"/>
  <c r="S303" i="1"/>
  <c r="S304" i="1"/>
  <c r="S314" i="1"/>
  <c r="U293" i="1"/>
  <c r="T293" i="1"/>
  <c r="R293" i="1"/>
  <c r="P293" i="1"/>
  <c r="U292" i="1"/>
  <c r="T292" i="1"/>
  <c r="R292" i="1"/>
  <c r="P292" i="1"/>
  <c r="U291" i="1"/>
  <c r="T291" i="1"/>
  <c r="R291" i="1"/>
  <c r="P291" i="1"/>
  <c r="U290" i="1"/>
  <c r="T290" i="1"/>
  <c r="R290" i="1"/>
  <c r="P290" i="1"/>
  <c r="U289" i="1"/>
  <c r="T289" i="1"/>
  <c r="R289" i="1"/>
  <c r="P289" i="1"/>
  <c r="U288" i="1"/>
  <c r="T288" i="1"/>
  <c r="R288" i="1"/>
  <c r="P288" i="1"/>
  <c r="U287" i="1"/>
  <c r="T287" i="1"/>
  <c r="R287" i="1"/>
  <c r="P287" i="1"/>
  <c r="U286" i="1"/>
  <c r="T286" i="1"/>
  <c r="R286" i="1"/>
  <c r="P286" i="1"/>
  <c r="U285" i="1"/>
  <c r="T285" i="1"/>
  <c r="R285" i="1"/>
  <c r="P285" i="1"/>
  <c r="U284" i="1"/>
  <c r="T284" i="1"/>
  <c r="R284" i="1"/>
  <c r="P284" i="1"/>
  <c r="U283" i="1"/>
  <c r="T283" i="1"/>
  <c r="R283" i="1"/>
  <c r="P283" i="1"/>
  <c r="U282" i="1"/>
  <c r="T282" i="1"/>
  <c r="R282" i="1"/>
  <c r="P282" i="1"/>
  <c r="U281" i="1"/>
  <c r="T281" i="1"/>
  <c r="R281" i="1"/>
  <c r="P281" i="1"/>
  <c r="U280" i="1"/>
  <c r="T280" i="1"/>
  <c r="R280" i="1"/>
  <c r="P280" i="1"/>
  <c r="U279" i="1"/>
  <c r="T279" i="1"/>
  <c r="R279" i="1"/>
  <c r="P279" i="1"/>
  <c r="U278" i="1"/>
  <c r="T278" i="1"/>
  <c r="R278" i="1"/>
  <c r="P278" i="1"/>
  <c r="U277" i="1"/>
  <c r="T277" i="1"/>
  <c r="R277" i="1"/>
  <c r="P277" i="1"/>
  <c r="U276" i="1"/>
  <c r="T276" i="1"/>
  <c r="R276" i="1"/>
  <c r="P276" i="1"/>
  <c r="U275" i="1"/>
  <c r="T275" i="1"/>
  <c r="R275" i="1"/>
  <c r="P275" i="1"/>
  <c r="U274" i="1"/>
  <c r="T274" i="1"/>
  <c r="R274" i="1"/>
  <c r="P274" i="1"/>
  <c r="U273" i="1"/>
  <c r="T273" i="1"/>
  <c r="R273" i="1"/>
  <c r="P273" i="1"/>
  <c r="U272" i="1"/>
  <c r="T272" i="1"/>
  <c r="R272" i="1"/>
  <c r="P272" i="1"/>
  <c r="U271" i="1"/>
  <c r="T271" i="1"/>
  <c r="R271" i="1"/>
  <c r="P271" i="1"/>
  <c r="U270" i="1"/>
  <c r="T270" i="1"/>
  <c r="R270" i="1"/>
  <c r="P270" i="1"/>
  <c r="U269" i="1"/>
  <c r="T269" i="1"/>
  <c r="R269" i="1"/>
  <c r="P269" i="1"/>
  <c r="U268" i="1"/>
  <c r="T268" i="1"/>
  <c r="R268" i="1"/>
  <c r="P268" i="1"/>
  <c r="U267" i="1"/>
  <c r="T267" i="1"/>
  <c r="R267" i="1"/>
  <c r="P267" i="1"/>
  <c r="U266" i="1"/>
  <c r="T266" i="1"/>
  <c r="R266" i="1"/>
  <c r="P266" i="1"/>
  <c r="U265" i="1"/>
  <c r="T265" i="1"/>
  <c r="R265" i="1"/>
  <c r="P265" i="1"/>
  <c r="U264" i="1"/>
  <c r="T264" i="1"/>
  <c r="R264" i="1"/>
  <c r="P264" i="1"/>
  <c r="U263" i="1"/>
  <c r="T263" i="1"/>
  <c r="R263" i="1"/>
  <c r="P263" i="1"/>
  <c r="U262" i="1"/>
  <c r="T262" i="1"/>
  <c r="R262" i="1"/>
  <c r="P262" i="1"/>
  <c r="U261" i="1"/>
  <c r="T261" i="1"/>
  <c r="R261" i="1"/>
  <c r="P261" i="1"/>
  <c r="U260" i="1"/>
  <c r="T260" i="1"/>
  <c r="R260" i="1"/>
  <c r="P260" i="1"/>
  <c r="U259" i="1"/>
  <c r="T259" i="1"/>
  <c r="R259" i="1"/>
  <c r="P259" i="1"/>
  <c r="U258" i="1"/>
  <c r="T258" i="1"/>
  <c r="R258" i="1"/>
  <c r="P258" i="1"/>
  <c r="U257" i="1"/>
  <c r="T257" i="1"/>
  <c r="R257" i="1"/>
  <c r="P257" i="1"/>
  <c r="U256" i="1"/>
  <c r="T256" i="1"/>
  <c r="R256" i="1"/>
  <c r="P256" i="1"/>
  <c r="U255" i="1"/>
  <c r="T255" i="1"/>
  <c r="R255" i="1"/>
  <c r="P255" i="1"/>
  <c r="U254" i="1"/>
  <c r="T254" i="1"/>
  <c r="R254" i="1"/>
  <c r="P254" i="1"/>
  <c r="U253" i="1"/>
  <c r="T253" i="1"/>
  <c r="R253" i="1"/>
  <c r="P253" i="1"/>
  <c r="U252" i="1"/>
  <c r="T252" i="1"/>
  <c r="R252" i="1"/>
  <c r="P252" i="1"/>
  <c r="U251" i="1"/>
  <c r="T251" i="1"/>
  <c r="R251" i="1"/>
  <c r="P251" i="1"/>
  <c r="S256" i="1" l="1"/>
  <c r="S259" i="1"/>
  <c r="S268" i="1"/>
  <c r="S271" i="1"/>
  <c r="S283" i="1"/>
  <c r="S251" i="1"/>
  <c r="S255" i="1"/>
  <c r="S287" i="1"/>
  <c r="S284" i="1"/>
  <c r="S291" i="1"/>
  <c r="S293" i="1"/>
  <c r="S261" i="1"/>
  <c r="S262" i="1"/>
  <c r="S263" i="1"/>
  <c r="S265" i="1"/>
  <c r="S266" i="1"/>
  <c r="S267" i="1"/>
  <c r="S273" i="1"/>
  <c r="S275" i="1"/>
  <c r="S277" i="1"/>
  <c r="S278" i="1"/>
  <c r="S279" i="1"/>
  <c r="S281" i="1"/>
  <c r="S282" i="1"/>
  <c r="S252" i="1"/>
  <c r="S257" i="1"/>
  <c r="S258" i="1"/>
  <c r="S274" i="1"/>
  <c r="S289" i="1"/>
  <c r="S290" i="1"/>
  <c r="S272" i="1"/>
  <c r="S288" i="1"/>
  <c r="S260" i="1"/>
  <c r="S276" i="1"/>
  <c r="S292" i="1"/>
  <c r="S253" i="1"/>
  <c r="S254" i="1"/>
  <c r="S264" i="1"/>
  <c r="S269" i="1"/>
  <c r="S270" i="1"/>
  <c r="S280" i="1"/>
  <c r="S285" i="1"/>
  <c r="S286" i="1"/>
  <c r="U250" i="1"/>
  <c r="T250" i="1"/>
  <c r="R250" i="1"/>
  <c r="P250" i="1"/>
  <c r="U249" i="1"/>
  <c r="T249" i="1"/>
  <c r="R249" i="1"/>
  <c r="P249" i="1"/>
  <c r="U248" i="1"/>
  <c r="T248" i="1"/>
  <c r="R248" i="1"/>
  <c r="P248" i="1"/>
  <c r="U247" i="1"/>
  <c r="T247" i="1"/>
  <c r="R247" i="1"/>
  <c r="P247" i="1"/>
  <c r="U246" i="1"/>
  <c r="T246" i="1"/>
  <c r="R246" i="1"/>
  <c r="P246" i="1"/>
  <c r="U245" i="1"/>
  <c r="T245" i="1"/>
  <c r="R245" i="1"/>
  <c r="P245" i="1"/>
  <c r="U244" i="1"/>
  <c r="T244" i="1"/>
  <c r="R244" i="1"/>
  <c r="P244" i="1"/>
  <c r="U243" i="1"/>
  <c r="T243" i="1"/>
  <c r="R243" i="1"/>
  <c r="P243" i="1"/>
  <c r="U242" i="1"/>
  <c r="T242" i="1"/>
  <c r="R242" i="1"/>
  <c r="P242" i="1"/>
  <c r="U241" i="1"/>
  <c r="T241" i="1"/>
  <c r="R241" i="1"/>
  <c r="P241" i="1"/>
  <c r="U240" i="1"/>
  <c r="T240" i="1"/>
  <c r="R240" i="1"/>
  <c r="P240" i="1"/>
  <c r="U239" i="1"/>
  <c r="T239" i="1"/>
  <c r="R239" i="1"/>
  <c r="P239" i="1"/>
  <c r="S239" i="1" l="1"/>
  <c r="S240" i="1"/>
  <c r="S244" i="1"/>
  <c r="S246" i="1"/>
  <c r="S247" i="1"/>
  <c r="S248" i="1"/>
  <c r="S250" i="1"/>
  <c r="S245" i="1"/>
  <c r="S249" i="1"/>
  <c r="S241" i="1"/>
  <c r="S242" i="1"/>
  <c r="S243" i="1"/>
  <c r="U238" i="1" l="1"/>
  <c r="T238" i="1"/>
  <c r="R238" i="1"/>
  <c r="P238" i="1"/>
  <c r="S238" i="1" s="1"/>
  <c r="U237" i="1" l="1"/>
  <c r="T237" i="1"/>
  <c r="R237" i="1"/>
  <c r="P237" i="1"/>
  <c r="S237" i="1" s="1"/>
  <c r="U236" i="1"/>
  <c r="T236" i="1"/>
  <c r="R236" i="1"/>
  <c r="P236" i="1"/>
  <c r="S236" i="1" s="1"/>
  <c r="U235" i="1"/>
  <c r="T235" i="1"/>
  <c r="R235" i="1"/>
  <c r="P235" i="1"/>
  <c r="S235" i="1" l="1"/>
  <c r="U234" i="1"/>
  <c r="T234" i="1"/>
  <c r="R234" i="1"/>
  <c r="P234" i="1"/>
  <c r="U233" i="1"/>
  <c r="T233" i="1"/>
  <c r="R233" i="1"/>
  <c r="P233" i="1"/>
  <c r="U232" i="1"/>
  <c r="T232" i="1"/>
  <c r="R232" i="1"/>
  <c r="P232" i="1"/>
  <c r="U231" i="1"/>
  <c r="T231" i="1"/>
  <c r="R231" i="1"/>
  <c r="P231" i="1"/>
  <c r="U230" i="1"/>
  <c r="T230" i="1"/>
  <c r="R230" i="1"/>
  <c r="P230" i="1"/>
  <c r="U229" i="1"/>
  <c r="T229" i="1"/>
  <c r="R229" i="1"/>
  <c r="P229" i="1"/>
  <c r="S229" i="1" l="1"/>
  <c r="S230" i="1"/>
  <c r="S231" i="1"/>
  <c r="S232" i="1"/>
  <c r="S233" i="1"/>
  <c r="S234" i="1"/>
  <c r="U228" i="1"/>
  <c r="T228" i="1"/>
  <c r="R228" i="1"/>
  <c r="P228" i="1"/>
  <c r="U227" i="1"/>
  <c r="T227" i="1"/>
  <c r="R227" i="1"/>
  <c r="P227" i="1"/>
  <c r="U226" i="1"/>
  <c r="T226" i="1"/>
  <c r="R226" i="1"/>
  <c r="P226" i="1"/>
  <c r="S226" i="1" l="1"/>
  <c r="S227" i="1"/>
  <c r="S228" i="1"/>
  <c r="U225" i="1"/>
  <c r="T225" i="1"/>
  <c r="R225" i="1"/>
  <c r="P225" i="1"/>
  <c r="U224" i="1"/>
  <c r="T224" i="1"/>
  <c r="R224" i="1"/>
  <c r="P224" i="1"/>
  <c r="S224" i="1" s="1"/>
  <c r="U223" i="1"/>
  <c r="T223" i="1"/>
  <c r="R223" i="1"/>
  <c r="P223" i="1"/>
  <c r="S223" i="1" s="1"/>
  <c r="U222" i="1"/>
  <c r="T222" i="1"/>
  <c r="R222" i="1"/>
  <c r="P222" i="1"/>
  <c r="S222" i="1" s="1"/>
  <c r="U221" i="1"/>
  <c r="T221" i="1"/>
  <c r="R221" i="1"/>
  <c r="P221" i="1"/>
  <c r="S221" i="1" s="1"/>
  <c r="U220" i="1"/>
  <c r="T220" i="1"/>
  <c r="R220" i="1"/>
  <c r="P220" i="1"/>
  <c r="U219" i="1"/>
  <c r="T219" i="1"/>
  <c r="R219" i="1"/>
  <c r="P219" i="1"/>
  <c r="S219" i="1" s="1"/>
  <c r="U218" i="1"/>
  <c r="T218" i="1"/>
  <c r="R218" i="1"/>
  <c r="P218" i="1"/>
  <c r="U217" i="1"/>
  <c r="T217" i="1"/>
  <c r="R217" i="1"/>
  <c r="P217" i="1"/>
  <c r="U216" i="1"/>
  <c r="T216" i="1"/>
  <c r="R216" i="1"/>
  <c r="P216" i="1"/>
  <c r="U215" i="1"/>
  <c r="T215" i="1"/>
  <c r="R215" i="1"/>
  <c r="P215" i="1"/>
  <c r="S215" i="1" s="1"/>
  <c r="U214" i="1"/>
  <c r="T214" i="1"/>
  <c r="R214" i="1"/>
  <c r="P214" i="1"/>
  <c r="S214" i="1" s="1"/>
  <c r="U213" i="1"/>
  <c r="T213" i="1"/>
  <c r="R213" i="1"/>
  <c r="P213" i="1"/>
  <c r="S213" i="1" s="1"/>
  <c r="U212" i="1"/>
  <c r="T212" i="1"/>
  <c r="R212" i="1"/>
  <c r="P212" i="1"/>
  <c r="U211" i="1"/>
  <c r="T211" i="1"/>
  <c r="R211" i="1"/>
  <c r="P211" i="1"/>
  <c r="S211" i="1" s="1"/>
  <c r="S216" i="1" l="1"/>
  <c r="S217" i="1"/>
  <c r="S218" i="1"/>
  <c r="S212" i="1"/>
  <c r="S220" i="1"/>
  <c r="S225" i="1"/>
  <c r="U210" i="1"/>
  <c r="T210" i="1"/>
  <c r="R210" i="1"/>
  <c r="P210" i="1"/>
  <c r="U209" i="1"/>
  <c r="T209" i="1"/>
  <c r="R209" i="1"/>
  <c r="P209" i="1"/>
  <c r="U208" i="1"/>
  <c r="T208" i="1"/>
  <c r="R208" i="1"/>
  <c r="P208" i="1"/>
  <c r="U207" i="1"/>
  <c r="T207" i="1"/>
  <c r="R207" i="1"/>
  <c r="P207" i="1"/>
  <c r="U206" i="1"/>
  <c r="T206" i="1"/>
  <c r="R206" i="1"/>
  <c r="P206" i="1"/>
  <c r="U205" i="1"/>
  <c r="T205" i="1"/>
  <c r="R205" i="1"/>
  <c r="P205" i="1"/>
  <c r="S205" i="1" s="1"/>
  <c r="U204" i="1"/>
  <c r="T204" i="1"/>
  <c r="R204" i="1"/>
  <c r="P204" i="1"/>
  <c r="U203" i="1"/>
  <c r="T203" i="1"/>
  <c r="R203" i="1"/>
  <c r="P203" i="1"/>
  <c r="S203" i="1" s="1"/>
  <c r="U202" i="1"/>
  <c r="T202" i="1"/>
  <c r="R202" i="1"/>
  <c r="P202" i="1"/>
  <c r="U201" i="1"/>
  <c r="T201" i="1"/>
  <c r="R201" i="1"/>
  <c r="P201" i="1"/>
  <c r="U200" i="1"/>
  <c r="T200" i="1"/>
  <c r="R200" i="1"/>
  <c r="P200" i="1"/>
  <c r="U199" i="1"/>
  <c r="T199" i="1"/>
  <c r="R199" i="1"/>
  <c r="P199" i="1"/>
  <c r="U198" i="1"/>
  <c r="T198" i="1"/>
  <c r="R198" i="1"/>
  <c r="P198" i="1"/>
  <c r="U197" i="1"/>
  <c r="T197" i="1"/>
  <c r="R197" i="1"/>
  <c r="P197" i="1"/>
  <c r="S197" i="1" s="1"/>
  <c r="U196" i="1"/>
  <c r="T196" i="1"/>
  <c r="R196" i="1"/>
  <c r="P196" i="1"/>
  <c r="U195" i="1"/>
  <c r="T195" i="1"/>
  <c r="R195" i="1"/>
  <c r="P195" i="1"/>
  <c r="U194" i="1"/>
  <c r="T194" i="1"/>
  <c r="R194" i="1"/>
  <c r="P194" i="1"/>
  <c r="U193" i="1"/>
  <c r="T193" i="1"/>
  <c r="R193" i="1"/>
  <c r="P193" i="1"/>
  <c r="U192" i="1"/>
  <c r="T192" i="1"/>
  <c r="R192" i="1"/>
  <c r="P192" i="1"/>
  <c r="U191" i="1"/>
  <c r="T191" i="1"/>
  <c r="R191" i="1"/>
  <c r="P191" i="1"/>
  <c r="U190" i="1"/>
  <c r="T190" i="1"/>
  <c r="R190" i="1"/>
  <c r="P190" i="1"/>
  <c r="U189" i="1"/>
  <c r="T189" i="1"/>
  <c r="R189" i="1"/>
  <c r="P189" i="1"/>
  <c r="U188" i="1"/>
  <c r="T188" i="1"/>
  <c r="R188" i="1"/>
  <c r="P188" i="1"/>
  <c r="U187" i="1"/>
  <c r="T187" i="1"/>
  <c r="R187" i="1"/>
  <c r="P187" i="1"/>
  <c r="U186" i="1"/>
  <c r="T186" i="1"/>
  <c r="R186" i="1"/>
  <c r="P186" i="1"/>
  <c r="U185" i="1"/>
  <c r="T185" i="1"/>
  <c r="R185" i="1"/>
  <c r="P185" i="1"/>
  <c r="U184" i="1"/>
  <c r="T184" i="1"/>
  <c r="R184" i="1"/>
  <c r="P184" i="1"/>
  <c r="U183" i="1"/>
  <c r="T183" i="1"/>
  <c r="R183" i="1"/>
  <c r="P183" i="1"/>
  <c r="U182" i="1"/>
  <c r="T182" i="1"/>
  <c r="R182" i="1"/>
  <c r="P182" i="1"/>
  <c r="U181" i="1"/>
  <c r="T181" i="1"/>
  <c r="R181" i="1"/>
  <c r="P181" i="1"/>
  <c r="U180" i="1"/>
  <c r="T180" i="1"/>
  <c r="R180" i="1"/>
  <c r="P180" i="1"/>
  <c r="U179" i="1"/>
  <c r="T179" i="1"/>
  <c r="R179" i="1"/>
  <c r="P179" i="1"/>
  <c r="U178" i="1"/>
  <c r="T178" i="1"/>
  <c r="R178" i="1"/>
  <c r="P178" i="1"/>
  <c r="U177" i="1"/>
  <c r="T177" i="1"/>
  <c r="R177" i="1"/>
  <c r="P177" i="1"/>
  <c r="U176" i="1"/>
  <c r="T176" i="1"/>
  <c r="R176" i="1"/>
  <c r="P176" i="1"/>
  <c r="U175" i="1"/>
  <c r="T175" i="1"/>
  <c r="R175" i="1"/>
  <c r="P175" i="1"/>
  <c r="U174" i="1"/>
  <c r="T174" i="1"/>
  <c r="R174" i="1"/>
  <c r="P174" i="1"/>
  <c r="U173" i="1"/>
  <c r="T173" i="1"/>
  <c r="R173" i="1"/>
  <c r="P173" i="1"/>
  <c r="U172" i="1"/>
  <c r="T172" i="1"/>
  <c r="R172" i="1"/>
  <c r="P172" i="1"/>
  <c r="U171" i="1"/>
  <c r="T171" i="1"/>
  <c r="R171" i="1"/>
  <c r="P171" i="1"/>
  <c r="U170" i="1"/>
  <c r="T170" i="1"/>
  <c r="R170" i="1"/>
  <c r="P170" i="1"/>
  <c r="U169" i="1"/>
  <c r="T169" i="1"/>
  <c r="R169" i="1"/>
  <c r="P169" i="1"/>
  <c r="U168" i="1"/>
  <c r="T168" i="1"/>
  <c r="R168" i="1"/>
  <c r="P168" i="1"/>
  <c r="U167" i="1"/>
  <c r="T167" i="1"/>
  <c r="R167" i="1"/>
  <c r="P167" i="1"/>
  <c r="U166" i="1"/>
  <c r="T166" i="1"/>
  <c r="R166" i="1"/>
  <c r="P166" i="1"/>
  <c r="U165" i="1"/>
  <c r="T165" i="1"/>
  <c r="R165" i="1"/>
  <c r="P165" i="1"/>
  <c r="U164" i="1"/>
  <c r="T164" i="1"/>
  <c r="R164" i="1"/>
  <c r="P164" i="1"/>
  <c r="U163" i="1"/>
  <c r="T163" i="1"/>
  <c r="R163" i="1"/>
  <c r="P163" i="1"/>
  <c r="S165" i="1" l="1"/>
  <c r="S171" i="1"/>
  <c r="S172" i="1"/>
  <c r="S173" i="1"/>
  <c r="S175" i="1"/>
  <c r="S176" i="1"/>
  <c r="S177" i="1"/>
  <c r="S179" i="1"/>
  <c r="S180" i="1"/>
  <c r="S181" i="1"/>
  <c r="S207" i="1"/>
  <c r="S208" i="1"/>
  <c r="S209" i="1"/>
  <c r="S182" i="1"/>
  <c r="S185" i="1"/>
  <c r="S166" i="1"/>
  <c r="S169" i="1"/>
  <c r="S187" i="1"/>
  <c r="S188" i="1"/>
  <c r="S189" i="1"/>
  <c r="S191" i="1"/>
  <c r="S192" i="1"/>
  <c r="S193" i="1"/>
  <c r="S163" i="1"/>
  <c r="S164" i="1"/>
  <c r="S198" i="1"/>
  <c r="S201" i="1"/>
  <c r="S167" i="1"/>
  <c r="S168" i="1"/>
  <c r="S178" i="1"/>
  <c r="S183" i="1"/>
  <c r="S184" i="1"/>
  <c r="S194" i="1"/>
  <c r="S199" i="1"/>
  <c r="S200" i="1"/>
  <c r="S204" i="1"/>
  <c r="S186" i="1"/>
  <c r="S202" i="1"/>
  <c r="S170" i="1"/>
  <c r="S174" i="1"/>
  <c r="S190" i="1"/>
  <c r="S195" i="1"/>
  <c r="S196" i="1"/>
  <c r="S206" i="1"/>
  <c r="S210" i="1"/>
  <c r="U162" i="1"/>
  <c r="T162" i="1"/>
  <c r="R162" i="1"/>
  <c r="P162" i="1"/>
  <c r="S162" i="1" l="1"/>
  <c r="U161" i="1"/>
  <c r="T161" i="1"/>
  <c r="R161" i="1"/>
  <c r="P161" i="1"/>
  <c r="U160" i="1"/>
  <c r="T160" i="1"/>
  <c r="R160" i="1"/>
  <c r="P160" i="1"/>
  <c r="U159" i="1"/>
  <c r="T159" i="1"/>
  <c r="R159" i="1"/>
  <c r="P159" i="1"/>
  <c r="U158" i="1"/>
  <c r="T158" i="1"/>
  <c r="R158" i="1"/>
  <c r="P158" i="1"/>
  <c r="U157" i="1"/>
  <c r="T157" i="1"/>
  <c r="R157" i="1"/>
  <c r="P157" i="1"/>
  <c r="U156" i="1"/>
  <c r="T156" i="1"/>
  <c r="R156" i="1"/>
  <c r="P156" i="1"/>
  <c r="U155" i="1"/>
  <c r="T155" i="1"/>
  <c r="R155" i="1"/>
  <c r="P155" i="1"/>
  <c r="U154" i="1"/>
  <c r="T154" i="1"/>
  <c r="R154" i="1"/>
  <c r="P154" i="1"/>
  <c r="U153" i="1"/>
  <c r="T153" i="1"/>
  <c r="R153" i="1"/>
  <c r="P153" i="1"/>
  <c r="U152" i="1"/>
  <c r="T152" i="1"/>
  <c r="R152" i="1"/>
  <c r="P152" i="1"/>
  <c r="S157" i="1" l="1"/>
  <c r="S160" i="1"/>
  <c r="S152" i="1"/>
  <c r="S154" i="1"/>
  <c r="S155" i="1"/>
  <c r="S156" i="1"/>
  <c r="S161" i="1"/>
  <c r="S153" i="1"/>
  <c r="S158" i="1"/>
  <c r="S159" i="1"/>
  <c r="U151" i="1"/>
  <c r="T151" i="1"/>
  <c r="R151" i="1"/>
  <c r="P151" i="1"/>
  <c r="U150" i="1"/>
  <c r="T150" i="1"/>
  <c r="R150" i="1"/>
  <c r="P150" i="1"/>
  <c r="U149" i="1"/>
  <c r="T149" i="1"/>
  <c r="R149" i="1"/>
  <c r="P149" i="1"/>
  <c r="U148" i="1"/>
  <c r="T148" i="1"/>
  <c r="R148" i="1"/>
  <c r="P148" i="1"/>
  <c r="U147" i="1"/>
  <c r="T147" i="1"/>
  <c r="R147" i="1"/>
  <c r="P147" i="1"/>
  <c r="U146" i="1"/>
  <c r="T146" i="1"/>
  <c r="R146" i="1"/>
  <c r="P146" i="1"/>
  <c r="U145" i="1"/>
  <c r="T145" i="1"/>
  <c r="R145" i="1"/>
  <c r="P145" i="1"/>
  <c r="U144" i="1"/>
  <c r="T144" i="1"/>
  <c r="R144" i="1"/>
  <c r="P144" i="1"/>
  <c r="U143" i="1"/>
  <c r="T143" i="1"/>
  <c r="R143" i="1"/>
  <c r="P143" i="1"/>
  <c r="U142" i="1"/>
  <c r="T142" i="1"/>
  <c r="R142" i="1"/>
  <c r="P142" i="1"/>
  <c r="U141" i="1"/>
  <c r="T141" i="1"/>
  <c r="R141" i="1"/>
  <c r="P141" i="1"/>
  <c r="U140" i="1"/>
  <c r="T140" i="1"/>
  <c r="R140" i="1"/>
  <c r="P140" i="1"/>
  <c r="U139" i="1"/>
  <c r="T139" i="1"/>
  <c r="R139" i="1"/>
  <c r="P139" i="1"/>
  <c r="U138" i="1"/>
  <c r="T138" i="1"/>
  <c r="R138" i="1"/>
  <c r="P138" i="1"/>
  <c r="S149" i="1" l="1"/>
  <c r="S151" i="1"/>
  <c r="S150" i="1"/>
  <c r="S139" i="1"/>
  <c r="S141" i="1"/>
  <c r="S143" i="1"/>
  <c r="S144" i="1"/>
  <c r="S145" i="1"/>
  <c r="S147" i="1"/>
  <c r="S148" i="1"/>
  <c r="S140" i="1"/>
  <c r="S138" i="1"/>
  <c r="S142" i="1"/>
  <c r="S146" i="1"/>
  <c r="U137" i="1"/>
  <c r="T137" i="1"/>
  <c r="R137" i="1"/>
  <c r="S137" i="1" s="1"/>
  <c r="U136" i="1"/>
  <c r="T136" i="1"/>
  <c r="R136" i="1"/>
  <c r="S136" i="1" s="1"/>
  <c r="U135" i="1"/>
  <c r="T135" i="1"/>
  <c r="R135" i="1"/>
  <c r="S135" i="1" s="1"/>
  <c r="U134" i="1"/>
  <c r="T134" i="1"/>
  <c r="R134" i="1"/>
  <c r="P134" i="1"/>
  <c r="U133" i="1"/>
  <c r="T133" i="1"/>
  <c r="R133" i="1"/>
  <c r="P133" i="1"/>
  <c r="S133" i="1" l="1"/>
  <c r="S134" i="1"/>
  <c r="U132" i="1"/>
  <c r="T132" i="1"/>
  <c r="R132" i="1"/>
  <c r="P132" i="1"/>
  <c r="S132" i="1" s="1"/>
  <c r="U131" i="1"/>
  <c r="T131" i="1"/>
  <c r="R131" i="1"/>
  <c r="P131" i="1"/>
  <c r="S131" i="1" s="1"/>
  <c r="U130" i="1"/>
  <c r="T130" i="1"/>
  <c r="R130" i="1"/>
  <c r="P130" i="1"/>
  <c r="U129" i="1"/>
  <c r="T129" i="1"/>
  <c r="R129" i="1"/>
  <c r="P129" i="1"/>
  <c r="S129" i="1" s="1"/>
  <c r="U128" i="1"/>
  <c r="T128" i="1"/>
  <c r="R128" i="1"/>
  <c r="P128" i="1"/>
  <c r="S128" i="1" s="1"/>
  <c r="U127" i="1"/>
  <c r="T127" i="1"/>
  <c r="R127" i="1"/>
  <c r="P127" i="1"/>
  <c r="S127" i="1" s="1"/>
  <c r="U126" i="1"/>
  <c r="T126" i="1"/>
  <c r="R126" i="1"/>
  <c r="P126" i="1"/>
  <c r="U125" i="1"/>
  <c r="T125" i="1"/>
  <c r="R125" i="1"/>
  <c r="P125" i="1"/>
  <c r="S125" i="1" s="1"/>
  <c r="S126" i="1" l="1"/>
  <c r="S130" i="1"/>
  <c r="U124" i="1"/>
  <c r="T124" i="1"/>
  <c r="R124" i="1"/>
  <c r="P124" i="1"/>
  <c r="U123" i="1"/>
  <c r="T123" i="1"/>
  <c r="R123" i="1"/>
  <c r="P123" i="1"/>
  <c r="U122" i="1"/>
  <c r="T122" i="1"/>
  <c r="R122" i="1"/>
  <c r="P122" i="1"/>
  <c r="U121" i="1"/>
  <c r="T121" i="1"/>
  <c r="R121" i="1"/>
  <c r="P121" i="1"/>
  <c r="S121" i="1" s="1"/>
  <c r="U120" i="1"/>
  <c r="T120" i="1"/>
  <c r="R120" i="1"/>
  <c r="P120" i="1"/>
  <c r="U119" i="1"/>
  <c r="T119" i="1"/>
  <c r="R119" i="1"/>
  <c r="P119" i="1"/>
  <c r="U118" i="1"/>
  <c r="T118" i="1"/>
  <c r="R118" i="1"/>
  <c r="P118" i="1"/>
  <c r="U117" i="1"/>
  <c r="T117" i="1"/>
  <c r="R117" i="1"/>
  <c r="P117" i="1"/>
  <c r="U116" i="1"/>
  <c r="T116" i="1"/>
  <c r="R116" i="1"/>
  <c r="P116" i="1"/>
  <c r="U115" i="1"/>
  <c r="T115" i="1"/>
  <c r="R115" i="1"/>
  <c r="P115" i="1"/>
  <c r="S115" i="1" s="1"/>
  <c r="U114" i="1"/>
  <c r="T114" i="1"/>
  <c r="R114" i="1"/>
  <c r="P114" i="1"/>
  <c r="U113" i="1"/>
  <c r="T113" i="1"/>
  <c r="R113" i="1"/>
  <c r="P113" i="1"/>
  <c r="U112" i="1"/>
  <c r="T112" i="1"/>
  <c r="R112" i="1"/>
  <c r="P112" i="1"/>
  <c r="U111" i="1"/>
  <c r="T111" i="1"/>
  <c r="R111" i="1"/>
  <c r="P111" i="1"/>
  <c r="S111" i="1" s="1"/>
  <c r="U110" i="1"/>
  <c r="T110" i="1"/>
  <c r="R110" i="1"/>
  <c r="P110" i="1"/>
  <c r="S110" i="1" s="1"/>
  <c r="U109" i="1"/>
  <c r="T109" i="1"/>
  <c r="R109" i="1"/>
  <c r="P109" i="1"/>
  <c r="S109" i="1" s="1"/>
  <c r="U108" i="1"/>
  <c r="T108" i="1"/>
  <c r="R108" i="1"/>
  <c r="P108" i="1"/>
  <c r="U107" i="1"/>
  <c r="T107" i="1"/>
  <c r="R107" i="1"/>
  <c r="P107" i="1"/>
  <c r="S107" i="1" s="1"/>
  <c r="U106" i="1"/>
  <c r="T106" i="1"/>
  <c r="R106" i="1"/>
  <c r="P106" i="1"/>
  <c r="S106" i="1" s="1"/>
  <c r="S122" i="1" l="1"/>
  <c r="S123" i="1"/>
  <c r="S112" i="1"/>
  <c r="S116" i="1"/>
  <c r="S119" i="1"/>
  <c r="S117" i="1"/>
  <c r="S118" i="1"/>
  <c r="S120" i="1"/>
  <c r="S108" i="1"/>
  <c r="S113" i="1"/>
  <c r="S114" i="1"/>
  <c r="S124" i="1"/>
  <c r="H440" i="1"/>
  <c r="U105" i="1"/>
  <c r="T105" i="1"/>
  <c r="R105" i="1"/>
  <c r="P105" i="1"/>
  <c r="U104" i="1"/>
  <c r="T104" i="1"/>
  <c r="R104" i="1"/>
  <c r="P104" i="1"/>
  <c r="U103" i="1"/>
  <c r="T103" i="1"/>
  <c r="R103" i="1"/>
  <c r="P103" i="1"/>
  <c r="U102" i="1"/>
  <c r="T102" i="1"/>
  <c r="R102" i="1"/>
  <c r="P102" i="1"/>
  <c r="U101" i="1"/>
  <c r="T101" i="1"/>
  <c r="R101" i="1"/>
  <c r="P101" i="1"/>
  <c r="U100" i="1"/>
  <c r="T100" i="1"/>
  <c r="R100" i="1"/>
  <c r="P100" i="1"/>
  <c r="U99" i="1"/>
  <c r="T99" i="1"/>
  <c r="R99" i="1"/>
  <c r="P99" i="1"/>
  <c r="U98" i="1"/>
  <c r="T98" i="1"/>
  <c r="R98" i="1"/>
  <c r="P98" i="1"/>
  <c r="U97" i="1"/>
  <c r="T97" i="1"/>
  <c r="R97" i="1"/>
  <c r="P97" i="1"/>
  <c r="S97" i="1" l="1"/>
  <c r="S98" i="1"/>
  <c r="S100" i="1"/>
  <c r="S101" i="1"/>
  <c r="S102" i="1"/>
  <c r="S104" i="1"/>
  <c r="S105" i="1"/>
  <c r="S99" i="1"/>
  <c r="S103" i="1"/>
  <c r="U96" i="1" l="1"/>
  <c r="T96" i="1"/>
  <c r="R96" i="1"/>
  <c r="P96" i="1"/>
  <c r="U95" i="1"/>
  <c r="T95" i="1"/>
  <c r="R95" i="1"/>
  <c r="P95" i="1"/>
  <c r="U94" i="1"/>
  <c r="T94" i="1"/>
  <c r="R94" i="1"/>
  <c r="P94" i="1"/>
  <c r="U93" i="1"/>
  <c r="T93" i="1"/>
  <c r="R93" i="1"/>
  <c r="P93" i="1"/>
  <c r="U92" i="1"/>
  <c r="T92" i="1"/>
  <c r="R92" i="1"/>
  <c r="P92" i="1"/>
  <c r="U91" i="1"/>
  <c r="T91" i="1"/>
  <c r="R91" i="1"/>
  <c r="P91" i="1"/>
  <c r="U90" i="1"/>
  <c r="T90" i="1"/>
  <c r="R90" i="1"/>
  <c r="P90" i="1"/>
  <c r="U89" i="1"/>
  <c r="T89" i="1"/>
  <c r="R89" i="1"/>
  <c r="P89" i="1"/>
  <c r="U88" i="1"/>
  <c r="T88" i="1"/>
  <c r="R88" i="1"/>
  <c r="P88" i="1"/>
  <c r="U87" i="1"/>
  <c r="T87" i="1"/>
  <c r="R87" i="1"/>
  <c r="P87" i="1"/>
  <c r="U86" i="1"/>
  <c r="T86" i="1"/>
  <c r="R86" i="1"/>
  <c r="P86" i="1"/>
  <c r="U85" i="1"/>
  <c r="T85" i="1"/>
  <c r="R85" i="1"/>
  <c r="P85" i="1"/>
  <c r="U84" i="1"/>
  <c r="T84" i="1"/>
  <c r="R84" i="1"/>
  <c r="P84" i="1"/>
  <c r="U83" i="1"/>
  <c r="T83" i="1"/>
  <c r="R83" i="1"/>
  <c r="P83" i="1"/>
  <c r="U82" i="1"/>
  <c r="T82" i="1"/>
  <c r="R82" i="1"/>
  <c r="P82" i="1"/>
  <c r="U81" i="1"/>
  <c r="T81" i="1"/>
  <c r="R81" i="1"/>
  <c r="P81" i="1"/>
  <c r="U80" i="1"/>
  <c r="T80" i="1"/>
  <c r="R80" i="1"/>
  <c r="P80" i="1"/>
  <c r="U79" i="1"/>
  <c r="T79" i="1"/>
  <c r="R79" i="1"/>
  <c r="P79" i="1"/>
  <c r="U78" i="1"/>
  <c r="T78" i="1"/>
  <c r="R78" i="1"/>
  <c r="P78" i="1"/>
  <c r="U77" i="1"/>
  <c r="T77" i="1"/>
  <c r="R77" i="1"/>
  <c r="P77" i="1"/>
  <c r="U76" i="1"/>
  <c r="T76" i="1"/>
  <c r="R76" i="1"/>
  <c r="P76" i="1"/>
  <c r="U75" i="1"/>
  <c r="T75" i="1"/>
  <c r="R75" i="1"/>
  <c r="P75" i="1"/>
  <c r="U74" i="1"/>
  <c r="T74" i="1"/>
  <c r="R74" i="1"/>
  <c r="P74" i="1"/>
  <c r="U73" i="1"/>
  <c r="T73" i="1"/>
  <c r="R73" i="1"/>
  <c r="P73" i="1"/>
  <c r="U72" i="1"/>
  <c r="T72" i="1"/>
  <c r="R72" i="1"/>
  <c r="P72" i="1"/>
  <c r="U71" i="1"/>
  <c r="T71" i="1"/>
  <c r="R71" i="1"/>
  <c r="P71" i="1"/>
  <c r="U70" i="1"/>
  <c r="T70" i="1"/>
  <c r="R70" i="1"/>
  <c r="P70" i="1"/>
  <c r="U69" i="1"/>
  <c r="T69" i="1"/>
  <c r="R69" i="1"/>
  <c r="P69" i="1"/>
  <c r="U68" i="1"/>
  <c r="T68" i="1"/>
  <c r="R68" i="1"/>
  <c r="P68" i="1"/>
  <c r="U67" i="1"/>
  <c r="T67" i="1"/>
  <c r="R67" i="1"/>
  <c r="P67" i="1"/>
  <c r="S67" i="1" s="1"/>
  <c r="U66" i="1"/>
  <c r="T66" i="1"/>
  <c r="R66" i="1"/>
  <c r="P66" i="1"/>
  <c r="S66" i="1" s="1"/>
  <c r="U65" i="1"/>
  <c r="T65" i="1"/>
  <c r="R65" i="1"/>
  <c r="P65" i="1"/>
  <c r="S65" i="1" s="1"/>
  <c r="U64" i="1"/>
  <c r="T64" i="1"/>
  <c r="R64" i="1"/>
  <c r="P64" i="1"/>
  <c r="S64" i="1" s="1"/>
  <c r="U63" i="1"/>
  <c r="T63" i="1"/>
  <c r="R63" i="1"/>
  <c r="P63" i="1"/>
  <c r="U62" i="1"/>
  <c r="T62" i="1"/>
  <c r="R62" i="1"/>
  <c r="P62" i="1"/>
  <c r="U61" i="1"/>
  <c r="T61" i="1"/>
  <c r="R61" i="1"/>
  <c r="P61" i="1"/>
  <c r="U60" i="1"/>
  <c r="T60" i="1"/>
  <c r="R60" i="1"/>
  <c r="P60" i="1"/>
  <c r="U59" i="1"/>
  <c r="T59" i="1"/>
  <c r="R59" i="1"/>
  <c r="P59" i="1"/>
  <c r="S59" i="1" s="1"/>
  <c r="U58" i="1"/>
  <c r="T58" i="1"/>
  <c r="R58" i="1"/>
  <c r="P58" i="1"/>
  <c r="U57" i="1"/>
  <c r="T57" i="1"/>
  <c r="R57" i="1"/>
  <c r="P57" i="1"/>
  <c r="U56" i="1"/>
  <c r="T56" i="1"/>
  <c r="R56" i="1"/>
  <c r="P56" i="1"/>
  <c r="U55" i="1"/>
  <c r="T55" i="1"/>
  <c r="R55" i="1"/>
  <c r="P55" i="1"/>
  <c r="U54" i="1"/>
  <c r="T54" i="1"/>
  <c r="R54" i="1"/>
  <c r="P54" i="1"/>
  <c r="U53" i="1"/>
  <c r="T53" i="1"/>
  <c r="R53" i="1"/>
  <c r="P53" i="1"/>
  <c r="U52" i="1"/>
  <c r="T52" i="1"/>
  <c r="R52" i="1"/>
  <c r="P52" i="1"/>
  <c r="U51" i="1"/>
  <c r="T51" i="1"/>
  <c r="R51" i="1"/>
  <c r="P51" i="1"/>
  <c r="S51" i="1" s="1"/>
  <c r="U50" i="1"/>
  <c r="T50" i="1"/>
  <c r="R50" i="1"/>
  <c r="P50" i="1"/>
  <c r="S50" i="1" s="1"/>
  <c r="U49" i="1"/>
  <c r="T49" i="1"/>
  <c r="R49" i="1"/>
  <c r="P49" i="1"/>
  <c r="S49" i="1" s="1"/>
  <c r="U48" i="1"/>
  <c r="T48" i="1"/>
  <c r="R48" i="1"/>
  <c r="P48" i="1"/>
  <c r="S48" i="1" s="1"/>
  <c r="U47" i="1"/>
  <c r="T47" i="1"/>
  <c r="R47" i="1"/>
  <c r="P47" i="1"/>
  <c r="U46" i="1"/>
  <c r="T46" i="1"/>
  <c r="R46" i="1"/>
  <c r="P46" i="1"/>
  <c r="U45" i="1"/>
  <c r="T45" i="1"/>
  <c r="R45" i="1"/>
  <c r="P45" i="1"/>
  <c r="U44" i="1"/>
  <c r="T44" i="1"/>
  <c r="R44" i="1"/>
  <c r="P44" i="1"/>
  <c r="U43" i="1"/>
  <c r="T43" i="1"/>
  <c r="R43" i="1"/>
  <c r="P43" i="1"/>
  <c r="S43" i="1" s="1"/>
  <c r="U42" i="1"/>
  <c r="T42" i="1"/>
  <c r="R42" i="1"/>
  <c r="P42" i="1"/>
  <c r="U41" i="1"/>
  <c r="T41" i="1"/>
  <c r="R41" i="1"/>
  <c r="P41" i="1"/>
  <c r="U40" i="1"/>
  <c r="T40" i="1"/>
  <c r="R40" i="1"/>
  <c r="P40" i="1"/>
  <c r="U39" i="1"/>
  <c r="T39" i="1"/>
  <c r="R39" i="1"/>
  <c r="P39" i="1"/>
  <c r="U38" i="1"/>
  <c r="T38" i="1"/>
  <c r="R38" i="1"/>
  <c r="P38" i="1"/>
  <c r="U37" i="1"/>
  <c r="T37" i="1"/>
  <c r="R37" i="1"/>
  <c r="P37" i="1"/>
  <c r="U36" i="1"/>
  <c r="T36" i="1"/>
  <c r="R36" i="1"/>
  <c r="P36" i="1"/>
  <c r="U35" i="1"/>
  <c r="T35" i="1"/>
  <c r="R35" i="1"/>
  <c r="P35" i="1"/>
  <c r="U34" i="1"/>
  <c r="T34" i="1"/>
  <c r="R34" i="1"/>
  <c r="P34" i="1"/>
  <c r="U33" i="1"/>
  <c r="T33" i="1"/>
  <c r="R33" i="1"/>
  <c r="P33" i="1"/>
  <c r="U32" i="1"/>
  <c r="T32" i="1"/>
  <c r="R32" i="1"/>
  <c r="P32" i="1"/>
  <c r="U31" i="1"/>
  <c r="T31" i="1"/>
  <c r="R31" i="1"/>
  <c r="P31" i="1"/>
  <c r="U30" i="1"/>
  <c r="T30" i="1"/>
  <c r="R30" i="1"/>
  <c r="P30" i="1"/>
  <c r="U29" i="1"/>
  <c r="T29" i="1"/>
  <c r="R29" i="1"/>
  <c r="P29" i="1"/>
  <c r="U28" i="1"/>
  <c r="T28" i="1"/>
  <c r="R28" i="1"/>
  <c r="P28" i="1"/>
  <c r="U27" i="1"/>
  <c r="T27" i="1"/>
  <c r="R27" i="1"/>
  <c r="P27" i="1"/>
  <c r="U26" i="1"/>
  <c r="T26" i="1"/>
  <c r="R26" i="1"/>
  <c r="P26" i="1"/>
  <c r="U25" i="1"/>
  <c r="T25" i="1"/>
  <c r="R25" i="1"/>
  <c r="P25" i="1"/>
  <c r="U24" i="1"/>
  <c r="T24" i="1"/>
  <c r="R24" i="1"/>
  <c r="P24" i="1"/>
  <c r="U23" i="1"/>
  <c r="T23" i="1"/>
  <c r="R23" i="1"/>
  <c r="P23" i="1"/>
  <c r="U22" i="1"/>
  <c r="T22" i="1"/>
  <c r="R22" i="1"/>
  <c r="P22" i="1"/>
  <c r="U21" i="1"/>
  <c r="T21" i="1"/>
  <c r="R21" i="1"/>
  <c r="P21" i="1"/>
  <c r="U20" i="1"/>
  <c r="T20" i="1"/>
  <c r="R20" i="1"/>
  <c r="P20" i="1"/>
  <c r="U19" i="1"/>
  <c r="T19" i="1"/>
  <c r="R19" i="1"/>
  <c r="P19" i="1"/>
  <c r="U18" i="1"/>
  <c r="T18" i="1"/>
  <c r="R18" i="1"/>
  <c r="P18" i="1"/>
  <c r="U17" i="1"/>
  <c r="T17" i="1"/>
  <c r="R17" i="1"/>
  <c r="P17" i="1"/>
  <c r="U16" i="1"/>
  <c r="T16" i="1"/>
  <c r="R16" i="1"/>
  <c r="P16" i="1"/>
  <c r="U15" i="1"/>
  <c r="T15" i="1"/>
  <c r="R15" i="1"/>
  <c r="P15" i="1"/>
  <c r="U14" i="1"/>
  <c r="T14" i="1"/>
  <c r="R14" i="1"/>
  <c r="P14" i="1"/>
  <c r="U13" i="1"/>
  <c r="T13" i="1"/>
  <c r="R13" i="1"/>
  <c r="P13" i="1"/>
  <c r="U12" i="1"/>
  <c r="U440" i="1" s="1"/>
  <c r="T12" i="1"/>
  <c r="T440" i="1" s="1"/>
  <c r="R12" i="1"/>
  <c r="R440" i="1" s="1"/>
  <c r="P12" i="1"/>
  <c r="P440" i="1" s="1"/>
  <c r="S19" i="1" l="1"/>
  <c r="S70" i="1"/>
  <c r="S71" i="1"/>
  <c r="S74" i="1"/>
  <c r="S83" i="1"/>
  <c r="S22" i="1"/>
  <c r="S26" i="1"/>
  <c r="S35" i="1"/>
  <c r="S86" i="1"/>
  <c r="S87" i="1"/>
  <c r="S90" i="1"/>
  <c r="S23" i="1"/>
  <c r="U443" i="1"/>
  <c r="S39" i="1"/>
  <c r="S42" i="1"/>
  <c r="S27" i="1"/>
  <c r="S32" i="1"/>
  <c r="S33" i="1"/>
  <c r="S34" i="1"/>
  <c r="S91" i="1"/>
  <c r="S96" i="1"/>
  <c r="S38" i="1"/>
  <c r="S16" i="1"/>
  <c r="S17" i="1"/>
  <c r="S18" i="1"/>
  <c r="S54" i="1"/>
  <c r="S55" i="1"/>
  <c r="S58" i="1"/>
  <c r="S75" i="1"/>
  <c r="S80" i="1"/>
  <c r="S81" i="1"/>
  <c r="S82" i="1"/>
  <c r="S12" i="1"/>
  <c r="S14" i="1"/>
  <c r="S15" i="1"/>
  <c r="S30" i="1"/>
  <c r="S31" i="1"/>
  <c r="S46" i="1"/>
  <c r="S47" i="1"/>
  <c r="S62" i="1"/>
  <c r="S63" i="1"/>
  <c r="S78" i="1"/>
  <c r="S79" i="1"/>
  <c r="S95" i="1"/>
  <c r="S24" i="1"/>
  <c r="S25" i="1"/>
  <c r="S40" i="1"/>
  <c r="S41" i="1"/>
  <c r="S56" i="1"/>
  <c r="S57" i="1"/>
  <c r="S72" i="1"/>
  <c r="S73" i="1"/>
  <c r="S88" i="1"/>
  <c r="S89" i="1"/>
  <c r="S13" i="1"/>
  <c r="S20" i="1"/>
  <c r="S21" i="1"/>
  <c r="S28" i="1"/>
  <c r="S29" i="1"/>
  <c r="S36" i="1"/>
  <c r="S37" i="1"/>
  <c r="S44" i="1"/>
  <c r="S45" i="1"/>
  <c r="S52" i="1"/>
  <c r="S53" i="1"/>
  <c r="S60" i="1"/>
  <c r="S61" i="1"/>
  <c r="S68" i="1"/>
  <c r="S69" i="1"/>
  <c r="S76" i="1"/>
  <c r="S77" i="1"/>
  <c r="S84" i="1"/>
  <c r="S85" i="1"/>
  <c r="S92" i="1"/>
  <c r="S93" i="1"/>
  <c r="S94" i="1"/>
  <c r="S440" i="1" l="1"/>
  <c r="U445" i="1" s="1"/>
  <c r="N12" i="12"/>
  <c r="Q12" i="12" s="1"/>
  <c r="P12" i="12"/>
  <c r="R12" i="12"/>
  <c r="R132" i="12" s="1"/>
  <c r="S12" i="12"/>
  <c r="N13" i="12"/>
  <c r="P13" i="12"/>
  <c r="Q13" i="12"/>
  <c r="R13" i="12"/>
  <c r="S13" i="12"/>
  <c r="N14" i="12"/>
  <c r="P14" i="12"/>
  <c r="R14" i="12"/>
  <c r="S14" i="12"/>
  <c r="N15" i="12"/>
  <c r="P15" i="12"/>
  <c r="Q15" i="12" s="1"/>
  <c r="R15" i="12"/>
  <c r="S15" i="12"/>
  <c r="N16" i="12"/>
  <c r="Q16" i="12" s="1"/>
  <c r="P16" i="12"/>
  <c r="R16" i="12"/>
  <c r="S16" i="12"/>
  <c r="S132" i="12" s="1"/>
  <c r="S137" i="12" s="1"/>
  <c r="N17" i="12"/>
  <c r="Q17" i="12" s="1"/>
  <c r="P17" i="12"/>
  <c r="R17" i="12"/>
  <c r="S17" i="12"/>
  <c r="N18" i="12"/>
  <c r="P18" i="12"/>
  <c r="R18" i="12"/>
  <c r="S18" i="12"/>
  <c r="N19" i="12"/>
  <c r="P19" i="12"/>
  <c r="Q19" i="12"/>
  <c r="R19" i="12"/>
  <c r="S19" i="12"/>
  <c r="N20" i="12"/>
  <c r="P20" i="12"/>
  <c r="Q20" i="12" s="1"/>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Q48" i="12" s="1"/>
  <c r="P49" i="12"/>
  <c r="P50" i="12"/>
  <c r="P51" i="12"/>
  <c r="P52" i="12"/>
  <c r="Q52" i="12" s="1"/>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Q92" i="12" s="1"/>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Q128" i="12" s="1"/>
  <c r="P129" i="12"/>
  <c r="P130" i="12"/>
  <c r="P131" i="12"/>
  <c r="P132" i="12"/>
  <c r="R20" i="12"/>
  <c r="S20" i="12"/>
  <c r="N21" i="12"/>
  <c r="R21" i="12"/>
  <c r="S21" i="12"/>
  <c r="N22" i="12"/>
  <c r="Q22" i="12" s="1"/>
  <c r="R22" i="12"/>
  <c r="S22" i="12"/>
  <c r="N23" i="12"/>
  <c r="Q23" i="12" s="1"/>
  <c r="R23" i="12"/>
  <c r="S23" i="12"/>
  <c r="N24" i="12"/>
  <c r="Q24" i="12" s="1"/>
  <c r="R24" i="12"/>
  <c r="S24" i="12"/>
  <c r="N25" i="12"/>
  <c r="Q25" i="12" s="1"/>
  <c r="R25" i="12"/>
  <c r="S25" i="12"/>
  <c r="N26" i="12"/>
  <c r="R26" i="12"/>
  <c r="S26" i="12"/>
  <c r="N27" i="12"/>
  <c r="Q27" i="12"/>
  <c r="R27" i="12"/>
  <c r="S27" i="12"/>
  <c r="N28" i="12"/>
  <c r="R28" i="12"/>
  <c r="S28" i="12"/>
  <c r="N29" i="12"/>
  <c r="Q29" i="12" s="1"/>
  <c r="R29" i="12"/>
  <c r="S29" i="12"/>
  <c r="N30" i="12"/>
  <c r="Q30" i="12" s="1"/>
  <c r="R30" i="12"/>
  <c r="S30" i="12"/>
  <c r="N31" i="12"/>
  <c r="Q31" i="12"/>
  <c r="R31" i="12"/>
  <c r="S31" i="12"/>
  <c r="N32" i="12"/>
  <c r="Q32" i="12"/>
  <c r="R32" i="12"/>
  <c r="S32" i="12"/>
  <c r="N33" i="12"/>
  <c r="Q33" i="12"/>
  <c r="R33" i="12"/>
  <c r="S33" i="12"/>
  <c r="N34" i="12"/>
  <c r="R34" i="12"/>
  <c r="S34" i="12"/>
  <c r="N35" i="12"/>
  <c r="Q35" i="12" s="1"/>
  <c r="R35" i="12"/>
  <c r="S35" i="12"/>
  <c r="N36" i="12"/>
  <c r="R36" i="12"/>
  <c r="S36" i="12"/>
  <c r="N37" i="12"/>
  <c r="R37" i="12"/>
  <c r="S37" i="12"/>
  <c r="N38" i="12"/>
  <c r="R38" i="12"/>
  <c r="S38" i="12"/>
  <c r="N39" i="12"/>
  <c r="Q39" i="12"/>
  <c r="R39" i="12"/>
  <c r="S39" i="12"/>
  <c r="N40" i="12"/>
  <c r="Q40" i="12"/>
  <c r="R40" i="12"/>
  <c r="S40" i="12"/>
  <c r="N41" i="12"/>
  <c r="Q41" i="12"/>
  <c r="R41" i="12"/>
  <c r="S41" i="12"/>
  <c r="N42" i="12"/>
  <c r="R42" i="12"/>
  <c r="S42" i="12"/>
  <c r="N43" i="12"/>
  <c r="Q43" i="12" s="1"/>
  <c r="R43" i="12"/>
  <c r="S43" i="12"/>
  <c r="N44" i="12"/>
  <c r="Q44" i="12" s="1"/>
  <c r="R44" i="12"/>
  <c r="S44" i="12"/>
  <c r="N45" i="12"/>
  <c r="Q45" i="12" s="1"/>
  <c r="R45" i="12"/>
  <c r="S45" i="12"/>
  <c r="N46" i="12"/>
  <c r="R46" i="12"/>
  <c r="S46" i="12"/>
  <c r="N47" i="12"/>
  <c r="Q47" i="12"/>
  <c r="R47" i="12"/>
  <c r="S47" i="12"/>
  <c r="N48" i="12"/>
  <c r="R48" i="12"/>
  <c r="S48" i="12"/>
  <c r="N49" i="12"/>
  <c r="Q49" i="12"/>
  <c r="R49" i="12"/>
  <c r="S49" i="12"/>
  <c r="N50" i="12"/>
  <c r="Q50" i="12"/>
  <c r="R50" i="12"/>
  <c r="S50" i="12"/>
  <c r="N51" i="12"/>
  <c r="Q51" i="12"/>
  <c r="R51" i="12"/>
  <c r="S51" i="12"/>
  <c r="N52" i="12"/>
  <c r="R52" i="12"/>
  <c r="S52" i="12"/>
  <c r="N53" i="12"/>
  <c r="R53" i="12"/>
  <c r="S53" i="12"/>
  <c r="N54" i="12"/>
  <c r="Q54" i="12"/>
  <c r="R54" i="12"/>
  <c r="S54" i="12"/>
  <c r="N55" i="12"/>
  <c r="Q55" i="12"/>
  <c r="R55" i="12"/>
  <c r="S55" i="12"/>
  <c r="N56" i="12"/>
  <c r="Q56" i="12"/>
  <c r="R56" i="12"/>
  <c r="S56" i="12"/>
  <c r="N57" i="12"/>
  <c r="Q57" i="12"/>
  <c r="R57" i="12"/>
  <c r="S57" i="12"/>
  <c r="N58" i="12"/>
  <c r="R58" i="12"/>
  <c r="S58" i="12"/>
  <c r="N59" i="12"/>
  <c r="Q59" i="12" s="1"/>
  <c r="R59" i="12"/>
  <c r="S59" i="12"/>
  <c r="N60" i="12"/>
  <c r="Q60" i="12" s="1"/>
  <c r="R60" i="12"/>
  <c r="S60" i="12"/>
  <c r="N61" i="12"/>
  <c r="R61" i="12"/>
  <c r="S61" i="12"/>
  <c r="N62" i="12"/>
  <c r="Q62" i="12" s="1"/>
  <c r="R62" i="12"/>
  <c r="S62" i="12"/>
  <c r="N63" i="12"/>
  <c r="Q63" i="12"/>
  <c r="R63" i="12"/>
  <c r="S63" i="12"/>
  <c r="N64" i="12"/>
  <c r="R64" i="12"/>
  <c r="S64" i="12"/>
  <c r="N65" i="12"/>
  <c r="Q65" i="12" s="1"/>
  <c r="R65" i="12"/>
  <c r="S65" i="12"/>
  <c r="N66" i="12"/>
  <c r="Q66" i="12"/>
  <c r="R66" i="12"/>
  <c r="S66" i="12"/>
  <c r="N67" i="12"/>
  <c r="Q67" i="12"/>
  <c r="R67" i="12"/>
  <c r="S67" i="12"/>
  <c r="N68" i="12"/>
  <c r="R68" i="12"/>
  <c r="S68" i="12"/>
  <c r="N69" i="12"/>
  <c r="Q69" i="12" s="1"/>
  <c r="R69" i="12"/>
  <c r="S69" i="12"/>
  <c r="N70" i="12"/>
  <c r="Q70" i="12"/>
  <c r="R70" i="12"/>
  <c r="S70" i="12"/>
  <c r="N71" i="12"/>
  <c r="Q71" i="12"/>
  <c r="R71" i="12"/>
  <c r="S71" i="12"/>
  <c r="N72" i="12"/>
  <c r="Q72" i="12"/>
  <c r="R72" i="12"/>
  <c r="S72" i="12"/>
  <c r="N73" i="12"/>
  <c r="Q73" i="12"/>
  <c r="R73" i="12"/>
  <c r="S73" i="12"/>
  <c r="N74" i="12"/>
  <c r="Q74" i="12"/>
  <c r="R74" i="12"/>
  <c r="S74" i="12"/>
  <c r="N75" i="12"/>
  <c r="Q75" i="12"/>
  <c r="R75" i="12"/>
  <c r="S75" i="12"/>
  <c r="N76" i="12"/>
  <c r="Q76" i="12"/>
  <c r="R76" i="12"/>
  <c r="S76" i="12"/>
  <c r="N77" i="12"/>
  <c r="Q77" i="12"/>
  <c r="R77" i="12"/>
  <c r="S77" i="12"/>
  <c r="N78" i="12"/>
  <c r="Q78" i="12"/>
  <c r="R78" i="12"/>
  <c r="S78" i="12"/>
  <c r="N79" i="12"/>
  <c r="Q79" i="12"/>
  <c r="R79" i="12"/>
  <c r="S79" i="12"/>
  <c r="N80" i="12"/>
  <c r="R80" i="12"/>
  <c r="S80" i="12"/>
  <c r="N81" i="12"/>
  <c r="Q81" i="12" s="1"/>
  <c r="R81" i="12"/>
  <c r="S81" i="12"/>
  <c r="N82" i="12"/>
  <c r="R82" i="12"/>
  <c r="S82" i="12"/>
  <c r="N83" i="12"/>
  <c r="Q83" i="12" s="1"/>
  <c r="R83" i="12"/>
  <c r="S83" i="12"/>
  <c r="N84" i="12"/>
  <c r="Q84" i="12" s="1"/>
  <c r="R84" i="12"/>
  <c r="S84" i="12"/>
  <c r="N85" i="12"/>
  <c r="R85" i="12"/>
  <c r="S85" i="12"/>
  <c r="N86" i="12"/>
  <c r="R86" i="12"/>
  <c r="S86" i="12"/>
  <c r="N87" i="12"/>
  <c r="Q87" i="12"/>
  <c r="R87" i="12"/>
  <c r="S87" i="12"/>
  <c r="N88" i="12"/>
  <c r="Q88" i="12"/>
  <c r="R88" i="12"/>
  <c r="S88" i="12"/>
  <c r="N89" i="12"/>
  <c r="Q89" i="12"/>
  <c r="R89" i="12"/>
  <c r="S89" i="12"/>
  <c r="N90" i="12"/>
  <c r="Q90" i="12"/>
  <c r="R90" i="12"/>
  <c r="S90" i="12"/>
  <c r="N91" i="12"/>
  <c r="Q91" i="12"/>
  <c r="R91" i="12"/>
  <c r="S91" i="12"/>
  <c r="N92" i="12"/>
  <c r="R92" i="12"/>
  <c r="S92" i="12"/>
  <c r="N93" i="12"/>
  <c r="Q93" i="12" s="1"/>
  <c r="R93" i="12"/>
  <c r="S93" i="12"/>
  <c r="N94" i="12"/>
  <c r="Q94" i="12" s="1"/>
  <c r="R94" i="12"/>
  <c r="S94" i="12"/>
  <c r="N95" i="12"/>
  <c r="Q95" i="12" s="1"/>
  <c r="R95" i="12"/>
  <c r="S95" i="12"/>
  <c r="N96" i="12"/>
  <c r="Q96" i="12" s="1"/>
  <c r="R96" i="12"/>
  <c r="S96" i="12"/>
  <c r="N97" i="12"/>
  <c r="Q97" i="12" s="1"/>
  <c r="R97" i="12"/>
  <c r="S97" i="12"/>
  <c r="N98" i="12"/>
  <c r="R98" i="12"/>
  <c r="S98" i="12"/>
  <c r="N99" i="12"/>
  <c r="Q99" i="12" s="1"/>
  <c r="R99" i="12"/>
  <c r="S99" i="12"/>
  <c r="N100" i="12"/>
  <c r="Q100" i="12" s="1"/>
  <c r="R100" i="12"/>
  <c r="S100" i="12"/>
  <c r="N101" i="12"/>
  <c r="Q101" i="12" s="1"/>
  <c r="R101" i="12"/>
  <c r="S101" i="12"/>
  <c r="N102" i="12"/>
  <c r="R102" i="12"/>
  <c r="S102" i="12"/>
  <c r="N103" i="12"/>
  <c r="Q103" i="12" s="1"/>
  <c r="R103" i="12"/>
  <c r="S103" i="12"/>
  <c r="N104" i="12"/>
  <c r="Q104" i="12" s="1"/>
  <c r="R104" i="12"/>
  <c r="S104" i="12"/>
  <c r="N105" i="12"/>
  <c r="Q105" i="12"/>
  <c r="R105" i="12"/>
  <c r="S105" i="12"/>
  <c r="N106" i="12"/>
  <c r="Q106" i="12"/>
  <c r="R106" i="12"/>
  <c r="S106" i="12"/>
  <c r="N107" i="12"/>
  <c r="Q107" i="12"/>
  <c r="R107" i="12"/>
  <c r="S107" i="12"/>
  <c r="N108" i="12"/>
  <c r="R108" i="12"/>
  <c r="S108" i="12"/>
  <c r="N109" i="12"/>
  <c r="Q109" i="12" s="1"/>
  <c r="R109" i="12"/>
  <c r="S109" i="12"/>
  <c r="N110" i="12"/>
  <c r="Q110" i="12" s="1"/>
  <c r="R110" i="12"/>
  <c r="S110" i="12"/>
  <c r="N111" i="12"/>
  <c r="Q111" i="12" s="1"/>
  <c r="R111" i="12"/>
  <c r="S111" i="12"/>
  <c r="N112" i="12"/>
  <c r="Q112" i="12" s="1"/>
  <c r="R112" i="12"/>
  <c r="S112" i="12"/>
  <c r="N113" i="12"/>
  <c r="Q113" i="12" s="1"/>
  <c r="R113" i="12"/>
  <c r="S113" i="12"/>
  <c r="N114" i="12"/>
  <c r="Q114" i="12" s="1"/>
  <c r="R114" i="12"/>
  <c r="S114" i="12"/>
  <c r="N115" i="12"/>
  <c r="Q115" i="12" s="1"/>
  <c r="R115" i="12"/>
  <c r="S115" i="12"/>
  <c r="N116" i="12"/>
  <c r="Q116" i="12" s="1"/>
  <c r="R116" i="12"/>
  <c r="S116" i="12"/>
  <c r="N117" i="12"/>
  <c r="Q117" i="12" s="1"/>
  <c r="R117" i="12"/>
  <c r="S117" i="12"/>
  <c r="N118" i="12"/>
  <c r="R118" i="12"/>
  <c r="S118" i="12"/>
  <c r="N119" i="12"/>
  <c r="Q119" i="12" s="1"/>
  <c r="R119" i="12"/>
  <c r="S119" i="12"/>
  <c r="N120" i="12"/>
  <c r="Q120" i="12" s="1"/>
  <c r="R120" i="12"/>
  <c r="S120" i="12"/>
  <c r="N121" i="12"/>
  <c r="Q121" i="12"/>
  <c r="R121" i="12"/>
  <c r="S121" i="12"/>
  <c r="N122" i="12"/>
  <c r="Q122" i="12"/>
  <c r="R122" i="12"/>
  <c r="S122" i="12"/>
  <c r="N123" i="12"/>
  <c r="Q123" i="12"/>
  <c r="R123" i="12"/>
  <c r="S123" i="12"/>
  <c r="N124" i="12"/>
  <c r="Q124" i="12"/>
  <c r="R124" i="12"/>
  <c r="S124" i="12"/>
  <c r="N125" i="12"/>
  <c r="Q125" i="12"/>
  <c r="R125" i="12"/>
  <c r="S125" i="12"/>
  <c r="N126" i="12"/>
  <c r="Q126" i="12"/>
  <c r="R126" i="12"/>
  <c r="S126" i="12"/>
  <c r="N127" i="12"/>
  <c r="Q127" i="12"/>
  <c r="R127" i="12"/>
  <c r="S127" i="12"/>
  <c r="N128" i="12"/>
  <c r="R128" i="12"/>
  <c r="S128" i="12"/>
  <c r="N129" i="12"/>
  <c r="Q129" i="12" s="1"/>
  <c r="R129" i="12"/>
  <c r="S129" i="12"/>
  <c r="N130" i="12"/>
  <c r="Q130" i="12" s="1"/>
  <c r="R130" i="12"/>
  <c r="S130" i="12"/>
  <c r="N131" i="12"/>
  <c r="Q131" i="12" s="1"/>
  <c r="R131" i="12"/>
  <c r="S131" i="12"/>
  <c r="H133" i="12"/>
  <c r="N12" i="11"/>
  <c r="Q12" i="11" s="1"/>
  <c r="Q26" i="11" s="1"/>
  <c r="P12" i="11"/>
  <c r="P26" i="11" s="1"/>
  <c r="N13" i="11"/>
  <c r="P13" i="11"/>
  <c r="Q13" i="11"/>
  <c r="N14" i="11"/>
  <c r="P14" i="11"/>
  <c r="Q14" i="11" s="1"/>
  <c r="N15" i="11"/>
  <c r="Q15" i="11" s="1"/>
  <c r="P15" i="11"/>
  <c r="N16" i="11"/>
  <c r="Q16" i="11" s="1"/>
  <c r="P16" i="11"/>
  <c r="N17" i="11"/>
  <c r="P17" i="11"/>
  <c r="Q17" i="11"/>
  <c r="P18" i="11"/>
  <c r="Q18" i="11"/>
  <c r="P19" i="11"/>
  <c r="Q19" i="11"/>
  <c r="R19" i="11" s="1"/>
  <c r="P20" i="11"/>
  <c r="Q20" i="11"/>
  <c r="P21" i="11"/>
  <c r="Q21" i="11"/>
  <c r="R21" i="11" s="1"/>
  <c r="P22" i="11"/>
  <c r="Q22" i="11"/>
  <c r="P23" i="11"/>
  <c r="Q23" i="11"/>
  <c r="R23" i="11" s="1"/>
  <c r="P24" i="11"/>
  <c r="Q24" i="11"/>
  <c r="P25" i="11"/>
  <c r="Q25" i="11"/>
  <c r="R12" i="11"/>
  <c r="R26" i="11" s="1"/>
  <c r="S31" i="11" s="1"/>
  <c r="S12" i="11"/>
  <c r="R13" i="11"/>
  <c r="S13" i="11"/>
  <c r="R14" i="11"/>
  <c r="S14" i="11"/>
  <c r="R15" i="11"/>
  <c r="S15" i="11"/>
  <c r="R16" i="11"/>
  <c r="S16" i="11"/>
  <c r="R17" i="11"/>
  <c r="S17" i="11"/>
  <c r="R18" i="11"/>
  <c r="S18" i="11"/>
  <c r="S19" i="11"/>
  <c r="R20" i="11"/>
  <c r="S20" i="11"/>
  <c r="S21" i="11"/>
  <c r="R22" i="11"/>
  <c r="S22" i="11"/>
  <c r="S23" i="11"/>
  <c r="R24" i="11"/>
  <c r="S24" i="11"/>
  <c r="R25" i="11"/>
  <c r="S25" i="11"/>
  <c r="H27" i="11"/>
  <c r="Q118" i="12"/>
  <c r="Q102" i="12"/>
  <c r="Q86" i="12"/>
  <c r="Q85" i="12"/>
  <c r="Q68" i="12"/>
  <c r="Q53" i="12"/>
  <c r="Q38" i="12"/>
  <c r="Q37" i="12"/>
  <c r="Q36" i="12"/>
  <c r="Q34" i="12"/>
  <c r="Q21" i="12"/>
  <c r="Q18" i="12"/>
  <c r="Q108" i="12"/>
  <c r="Q98" i="12"/>
  <c r="Q82" i="12"/>
  <c r="Q80" i="12"/>
  <c r="Q64" i="12"/>
  <c r="Q46" i="12"/>
  <c r="Q14" i="12"/>
  <c r="S26" i="11"/>
  <c r="N132" i="12"/>
  <c r="Q58" i="12"/>
  <c r="Q42" i="12"/>
  <c r="Q28" i="12"/>
  <c r="Q26" i="12"/>
  <c r="Q61" i="12"/>
  <c r="Q132" i="12" l="1"/>
  <c r="S139" i="12" s="1"/>
  <c r="N26" i="11"/>
  <c r="S33" i="11" s="1"/>
</calcChain>
</file>

<file path=xl/comments1.xml><?xml version="1.0" encoding="utf-8"?>
<comments xmlns="http://schemas.openxmlformats.org/spreadsheetml/2006/main">
  <authors>
    <author>Erika Johanna Barrera Romero</author>
    <author>Johanna Catherine Gamez Villamizar</author>
    <author>Juan Manuel Garcia Gomez</author>
  </authors>
  <commentList>
    <comment ref="M109" authorId="0" shapeId="0">
      <text>
        <r>
          <rPr>
            <sz val="9"/>
            <color indexed="81"/>
            <rFont val="Tahoma"/>
            <family val="2"/>
          </rPr>
          <t>Se estima un aproximado de 22 bienes suseptibles de traslados de bienes para reclasificar a las diferentes bodegas de almacen.
Se refleja en el reporte de traslado del servicio a la bodega con el movimiento 618</t>
        </r>
      </text>
    </comment>
    <comment ref="M114" authorId="0" shapeId="0">
      <text>
        <r>
          <rPr>
            <sz val="9"/>
            <color indexed="81"/>
            <rFont val="Tahoma"/>
            <family val="2"/>
          </rPr>
          <t>Se estima un aproximado de 22 bienes suseptibles de traslados de bienes para reclasificar a las diferentes bodegas de almacen.
Se refleja en el reporte de traslado del servicio a la bodega con el movimiento 618</t>
        </r>
      </text>
    </comment>
    <comment ref="M119" authorId="0" shapeId="0">
      <text>
        <r>
          <rPr>
            <sz val="9"/>
            <color indexed="81"/>
            <rFont val="Tahoma"/>
            <family val="2"/>
          </rPr>
          <t>Se estima un aproximado de 22 bienes suseptibles de traslados de bienes para reclasificar a las diferentes bodegas de almacen.
Se refleja en el reporte de traslado del servicio a la bodega con el movimiento 618</t>
        </r>
      </text>
    </comment>
    <comment ref="K185" authorId="1" shapeId="0">
      <text>
        <r>
          <rPr>
            <b/>
            <sz val="9"/>
            <color indexed="81"/>
            <rFont val="Tahoma"/>
            <family val="2"/>
          </rPr>
          <t>Johanna Catherine Gamez Villamizar:</t>
        </r>
        <r>
          <rPr>
            <sz val="9"/>
            <color indexed="81"/>
            <rFont val="Tahoma"/>
            <family val="2"/>
          </rPr>
          <t xml:space="preserve">
ok</t>
        </r>
      </text>
    </comment>
    <comment ref="K186" authorId="1" shapeId="0">
      <text>
        <r>
          <rPr>
            <b/>
            <sz val="9"/>
            <color indexed="81"/>
            <rFont val="Tahoma"/>
            <family val="2"/>
          </rPr>
          <t>Johanna Catherine Gamez Villamizar:</t>
        </r>
        <r>
          <rPr>
            <sz val="9"/>
            <color indexed="81"/>
            <rFont val="Tahoma"/>
            <family val="2"/>
          </rPr>
          <t xml:space="preserve">
Ese comité de gestión existe o es el mismo comité de cartera? O que clase de comité es?</t>
        </r>
      </text>
    </comment>
    <comment ref="M239" authorId="2" shapeId="0">
      <text>
        <r>
          <rPr>
            <b/>
            <sz val="9"/>
            <color indexed="81"/>
            <rFont val="Tahoma"/>
            <family val="2"/>
          </rPr>
          <t>Juan Manuel Garcia Gomez:</t>
        </r>
        <r>
          <rPr>
            <sz val="9"/>
            <color indexed="81"/>
            <rFont val="Tahoma"/>
            <family val="2"/>
          </rPr>
          <t xml:space="preserve">
regionales</t>
        </r>
      </text>
    </comment>
    <comment ref="M245" authorId="2" shapeId="0">
      <text>
        <r>
          <rPr>
            <b/>
            <sz val="9"/>
            <color indexed="81"/>
            <rFont val="Tahoma"/>
            <family val="2"/>
          </rPr>
          <t>Juan Manuel Garcia Gomez:</t>
        </r>
        <r>
          <rPr>
            <sz val="9"/>
            <color indexed="81"/>
            <rFont val="Tahoma"/>
            <family val="2"/>
          </rPr>
          <t xml:space="preserve">
regionales</t>
        </r>
      </text>
    </comment>
  </commentList>
</comments>
</file>

<file path=xl/sharedStrings.xml><?xml version="1.0" encoding="utf-8"?>
<sst xmlns="http://schemas.openxmlformats.org/spreadsheetml/2006/main" count="5493" uniqueCount="1647">
  <si>
    <t xml:space="preserve">Entidad: </t>
  </si>
  <si>
    <t>INSTITUTO COLOMBIANO DE BIENESTAR FAMILIAR</t>
  </si>
  <si>
    <t xml:space="preserve">Representante Legal:  </t>
  </si>
  <si>
    <t>NIT</t>
  </si>
  <si>
    <t>899999239-2</t>
  </si>
  <si>
    <t>Períodos que cubrirá:</t>
  </si>
  <si>
    <t xml:space="preserve">Del 01/08/2014 al 30 de julio de 2015 </t>
  </si>
  <si>
    <t xml:space="preserve">Fecha de subscripción </t>
  </si>
  <si>
    <t xml:space="preserve">Fecha de Evaluación </t>
  </si>
  <si>
    <t>Auditoría Regular 2013 y pendientes de auditorias anteriores (Ordenado por número de hallazgo)</t>
  </si>
  <si>
    <t>CUMPLIMIENTO Y AVANCE DEL PLAN</t>
  </si>
  <si>
    <t>SIRECI</t>
  </si>
  <si>
    <t>No. consecutivo hallazgo
(Cód. Icbf)</t>
  </si>
  <si>
    <t>RESPONSABLE</t>
  </si>
  <si>
    <t>CÓDIGO HALLAZGO</t>
  </si>
  <si>
    <t>DESCRIPCIÓN DEL HALLAZGO</t>
  </si>
  <si>
    <t>CAUSA DEL HALLAZGO</t>
  </si>
  <si>
    <t>ACCIÓN DE MEJORA</t>
  </si>
  <si>
    <t>ACTIVIDADES / DESCRIPCIÓN</t>
  </si>
  <si>
    <t>UNIDAD DE MEDIDA</t>
  </si>
  <si>
    <t>CANTIDADES UNIDAD DE MEDIDA</t>
  </si>
  <si>
    <t>FECHA DE INICIO</t>
  </si>
  <si>
    <t>FECHA DE TERMINACIÓN</t>
  </si>
  <si>
    <t>PLAZO EN SEMANAS</t>
  </si>
  <si>
    <t>AVANCE FÍSICO DE EJECUCIÓN</t>
  </si>
  <si>
    <t>Porcentaje de Avance fisico de ejecución de las metas</t>
  </si>
  <si>
    <t>Puntaje logrado por las metas (POMi)</t>
  </si>
  <si>
    <t xml:space="preserve">Puntaje obtenido por las metas (POMVi)  </t>
  </si>
  <si>
    <t>Puntaje atribuido a metas vencidas (PAMVi)</t>
  </si>
  <si>
    <t>LOGROS Y DIFICULTADES EN LA EJECUCIÓN</t>
  </si>
  <si>
    <t>AE2014-CGR-AD-007</t>
  </si>
  <si>
    <t xml:space="preserve">DIRECCION ADMINISTRATIVA- GRUPO INFRAESTRUCTURA </t>
  </si>
  <si>
    <r>
      <t xml:space="preserve">Hallazgo No. 7. Financiación de la Estrategia de la Atención Integral a la Primera Infancia. Nivel Central (A)
</t>
    </r>
    <r>
      <rPr>
        <sz val="10"/>
        <rFont val="Arial"/>
        <family val="2"/>
      </rPr>
      <t>La implementación de la política ha significado el aporte de recursos de distintas fuentes de financiación....</t>
    </r>
    <r>
      <rPr>
        <b/>
        <sz val="10"/>
        <rFont val="Arial"/>
        <family val="2"/>
      </rPr>
      <t xml:space="preserve">
L</t>
    </r>
    <r>
      <rPr>
        <sz val="10"/>
        <rFont val="Arial"/>
        <family val="2"/>
      </rPr>
      <t>o anterior se evidencia en el hecho que en la base de datos suministrada a la Contraloría General de la República se encuentran registros de 802 entes territoriales (801 municipios y del Departamento de San Andrés, Providencia y Santa Catalina), de estos 193 están incluidos como “SIN REPORTE” en las cuatro categorías: Conpes Infraestructura, Conpes Cadena de Frio, Conpes Talento Humano y Conpes Cultura (Anexo No.4); que sumados a los 319 que no se relacionan en la base de datos (Anexo No. 4)., suman en total 512 entes territoriales sin información de la ejecución de los recursos de los mencionados Conpes, que representan el 46% de los 1122 a los cuales se les asignó recursos.</t>
    </r>
  </si>
  <si>
    <t xml:space="preserve">Requerir mediante oficio a las alcaldias y otros entes territoriales para que reporten al Sistema Consolidador de Hacienda e Información Pública (CHIP) la información concerniente a la ejecución de los recursos conpes. </t>
  </si>
  <si>
    <t xml:space="preserve">Realizar oficios al ente territorial para que reporten la información al CHIP     </t>
  </si>
  <si>
    <t>Oficios</t>
  </si>
  <si>
    <t>AE2014-CGR-AD-068</t>
  </si>
  <si>
    <t>DIRECCION ADMINISTRATIVA</t>
  </si>
  <si>
    <r>
      <rPr>
        <b/>
        <sz val="10"/>
        <rFont val="Arial"/>
        <family val="2"/>
      </rPr>
      <t>Hallazgo No. 68. Diagnóstico de Infraestructura. Nivel Central. (A).</t>
    </r>
    <r>
      <rPr>
        <sz val="10"/>
        <rFont val="Arial"/>
        <family val="2"/>
      </rPr>
      <t xml:space="preserve">
En el desarrollo de la auditoria a la Política Pública de Atención Integral a la Primera Infancia no se pudo evidenciar documentalmente un informe técnico del cual se pudiera establecer el diagnóstico debidamente adoptado, divulgado, e implementado para el establecimiento de las metas relacionadas con la totalidad de la infraestructura (nueva, adecuación, dotación y operación) con destino a niños y niñas en el marco de la atención integral.</t>
    </r>
  </si>
  <si>
    <t>Consolidar la información referente a las insfraestructuras del ICBF (Nueva, adecuación, dotación, matenimiento)</t>
  </si>
  <si>
    <r>
      <t xml:space="preserve">Adelantar con las respectivas sedes regionales  del ICBF la labor de inventario  de todas sus infraestructuras a nivel nacional intervenidas  y por intervenir a través de recursos ICBF o de convenios de cooperación que involucren al ICBF. 
</t>
    </r>
    <r>
      <rPr>
        <sz val="10"/>
        <color indexed="10"/>
        <rFont val="Arial"/>
        <family val="2"/>
      </rPr>
      <t xml:space="preserve">
</t>
    </r>
    <r>
      <rPr>
        <b/>
        <sz val="10"/>
        <color indexed="10"/>
        <rFont val="Arial"/>
        <family val="2"/>
      </rPr>
      <t/>
    </r>
  </si>
  <si>
    <t>Oficio</t>
  </si>
  <si>
    <r>
      <t xml:space="preserve">Realizar mesas de trabajo en la que se cruzará la información con el inventario actual de infraestructuras para un inventario unificado. 
</t>
    </r>
    <r>
      <rPr>
        <sz val="10"/>
        <color indexed="10"/>
        <rFont val="Arial"/>
        <family val="2"/>
      </rPr>
      <t xml:space="preserve">
</t>
    </r>
    <r>
      <rPr>
        <b/>
        <sz val="10"/>
        <color indexed="10"/>
        <rFont val="Arial"/>
        <family val="2"/>
      </rPr>
      <t/>
    </r>
  </si>
  <si>
    <t>Actas de mesas de trabajo</t>
  </si>
  <si>
    <t>Realizar diagnóstico de infraestructura que permita identificar las intervenciones requeridas. (Nueva, adecuación, dotación, matenimiento)</t>
  </si>
  <si>
    <t>Documento diagnóstico</t>
  </si>
  <si>
    <t>AE2014-CGR-AD-069</t>
  </si>
  <si>
    <r>
      <rPr>
        <b/>
        <sz val="10"/>
        <rFont val="Arial"/>
        <family val="2"/>
      </rPr>
      <t>Hallazgo No. 69. Recursos destinados atender la Política Pública de Primera Infancia ICBF 2011-2014. Nivel Central. (A).</t>
    </r>
    <r>
      <rPr>
        <sz val="10"/>
        <rFont val="Arial"/>
        <family val="2"/>
      </rPr>
      <t xml:space="preserve">
El cuadro No. 49 muestra los recursos invertidos por el ICBF en los proyectos de infraestructura durante las vigencias 2011-2013.
Cuadro No. 49. Recursos Aplicados a la Infraestructura de la Política Pública de Primera Infancia 2011-2013
Como puede apreciarse, existe una aplicación total de recursos por valor de $214.944.6 millones. Sin embargo, el ente de control no encuentra certeza en las cuantías total de recursos (públicos, privados, cooperación internacional y otros) apropiados y ejecutados para el cumplimiento de la meta establecida en el marco del Plan Nacional de Desarrollo con destino a la atención integral de niños y niñas.                                                                                                          </t>
    </r>
  </si>
  <si>
    <t>Actualizar dentro del modulo de seguimiento de infraestructura la información referente a la fuente de los recursos de cada proyecto.</t>
  </si>
  <si>
    <t>Recopilar la información disponible y digitarla dentro del modulo de seguimiento con su fuente de recursos.</t>
  </si>
  <si>
    <t xml:space="preserve">Informes de Infraestructura de Primera Infancia                                        </t>
  </si>
  <si>
    <t>AE2014-CGR-AD-070</t>
  </si>
  <si>
    <r>
      <rPr>
        <b/>
        <sz val="10"/>
        <rFont val="Arial"/>
        <family val="2"/>
      </rPr>
      <t>Hallazgo No. 70. Inventario de infraestructura. ICBF. Nivel Central. (A).</t>
    </r>
    <r>
      <rPr>
        <sz val="10"/>
        <rFont val="Arial"/>
        <family val="2"/>
      </rPr>
      <t xml:space="preserve">
Por competencia, le corresponde al ICBF la operación y consolidación de la infraestructura de primera infancia. Como ya se mencionó, en la implementación de la Estrategia de Atención Integral a la Primera Infancia “De Cero a Siempre”, el Plan Nacional de Desarrollo señaló como meta para el cuatrienio 2010-2014 construir un número de 130.
Sin embargo, los datos puestos a disposición a la Auditoria de Desempeño por los diferentes actores que participan en la Primera infancia arrojan como resultados una meta de 137 Centros de Desarrollo Infantil a construir así.
Cuadro No. 50. Infraestructura a Construir por Actores de la Política Pública de Primera Infancia 2010-2014
*De acuerdo con el DNP, de las 53 infraestructuras reportadas, sólo 4 corresponden a CDI nuevos. El resto corresponde a adecuaciones y ampliaciones
Es decir, las metas señaladas por cada uno de los actores no concuerdan con la meta total contemplada por el Plan Nacional de Desarrollo.
Del mismo modo, la base de datos entregada por el ICBF tampoco permite identificar el total de los 130 Centros de Desarrollo Infantil –CDI-. Solicitado el inventario de la infraestructura construida se pudo evidenciar que la información suministrada no es consistente y sólo dispone de datos parciales. Esto es, de la meta de 130 infraestructuras a construir para la educación inicial de niños y niñas se pudo establecer en dicha base de datos que sólo registra un total de 116 infraestructuras.
La situación descrita muestra no sólo falencias en el sistema de información del ICBF respecto a la infraestructura, sino que tampoco se lleva un control y seguimiento efectivo que permita la identificación de un inventario de infraestructura consistente lo que dificulta la evaluación de la Política Pública de Primera Infancia en esta materia.
A pesar, que el ICBF da una explicación en la respuesta emitida a la CGR, aún se tiene la incertidumbre en la medida en que el DNP no fue claro con el ente de control fiscal sobre las 53 infraestructuras del Plan Padrino, luego no se tiene la certeza de cuántas de ellas corresponden a infraestructura nueva, adecuaciones y/o ampliaciones.</t>
    </r>
  </si>
  <si>
    <t>Actualizar dentro del modulo de seguimiento de infraestructura la información referente al tipo y numero de intervenciones.</t>
  </si>
  <si>
    <t>Recopilar la información disponible y digitarla dentro del modulo de seguimiento.</t>
  </si>
  <si>
    <t>AE2014-CGR-AD-071</t>
  </si>
  <si>
    <r>
      <rPr>
        <b/>
        <sz val="10"/>
        <rFont val="Arial"/>
        <family val="2"/>
      </rPr>
      <t>Hallazgo No. 71. Inventario de Infraestructura Especializada para Atención Integral. ICBF. Nariño (A).</t>
    </r>
    <r>
      <rPr>
        <sz val="10"/>
        <rFont val="Arial"/>
        <family val="2"/>
      </rPr>
      <t xml:space="preserve">
De acuerdo con el Anexo No. 11 del Conpes 162 de 2013, se reporta que de los remanentes de los Conpes 115, 123 y 152, hay 14 municipios en el departamento de Nariño con obras de construcción, adecuación o dotación, inconclusas o suspendidas, las que suman $1.317,5 millones, así: Cuadro No. 51. OBRAS EN CONSTRUCCIÓN, ADECUACIÓN O DOTACIÓN SEGÚN CONPES 162 DE 2013
Al confrontar la información del inventario de infraestructura suministrada por el ICBF con el Anexo 11 mencionado, se observan inconsistencias en el caso de los municipios de Pasto, Contadero, Córdoba, Guachucal e Ipiales.
Según el inventario del ICBF en Pasto hay un CDI en operación construido con recursos del Conpes 123; sin embargo, de acuerdo al anexo 11, en el municipio hay un proyecto que se encuentra en etapa contractual, proveniente de recursos Conpes 115.
En los Municipios de Contadero, Córdoba y Guachucal, el ICBF reporta 2 EAS en operación (Córdoba y Contadero) y 2 EAS en construcción (Guachucal), proyectos ejecutados con recursos del Conpes 115, omitiendo los que se encuentran en etapa de estudios o en ejecución del Conpes 152, según el Anexo 11.
En el caso del Municipio de Ipiales, el inventario del ICBF no reporta ninguna EAS en este municipio, omitiendo relacionar el proyecto que se encuentra en etapa de estudios, con recursos del Conpes 152. Además, no se relaciona un Jardín Social que a la fecha se encuentra en funcionamiento y que atiende a 240 niños.
Lo descrito evidencia falencias en los sistemas de información respecto a la infraestructura especializada para primera infancia, por parte del ICBF, que es la entidad encargada del tema dentro de la Comisión Intersectorial para la Atención Integral a la Primera Infancia.
La desactualización del inventario de infraestructura especializada en operación, en etapa contractual adelantados para la atención integral de la primera infancia evidencia falencias en los mecanismos de seguimiento y control y falta de coordinación interinstitucional entre el ICBF como entidad a cargo del tema, y las ejecutoras de los proyectos, lo que genera riesgos de que los proyectos de infraestructura no cumplan los estándares de calidad exigidos para la atención integral, por ausencia de control o supervisión sobre su ejecución.</t>
    </r>
  </si>
  <si>
    <t>Adoptar por acto administrativo la Guía de Infraestructura de Primera Infancia actualizada. que establezca las condiciones fisicas requeridas para la operación.</t>
  </si>
  <si>
    <t>Actualizar la Guia de Infraestrcutura de Primera Infancia (GIPI).</t>
  </si>
  <si>
    <t>GIPI actualizado</t>
  </si>
  <si>
    <t>Coordinar con las diferentes dependencias del ICBF las acciones previas al acto administrativo.</t>
  </si>
  <si>
    <t>AE2014-CGR-AD-072</t>
  </si>
  <si>
    <r>
      <rPr>
        <b/>
        <sz val="10"/>
        <rFont val="Arial"/>
        <family val="2"/>
      </rPr>
      <t>Hallazgo No. 72. Cumplimiento de metas Centros de Desarrollo Infantil – CDI Nivel. ICBF. Central (A).</t>
    </r>
    <r>
      <rPr>
        <sz val="10"/>
        <rFont val="Arial"/>
        <family val="2"/>
      </rPr>
      <t xml:space="preserve">
Para el cuatrienio 2010-2014, el ICBF estableció como meta construir 100 Centros de Desarrollo Infantil –CDI-. Una vez hecha la evaluación por la CGR, se encontró que sólo ha construido un total de 47, lo que representa un avance del 47% de la meta proyectada, situación que representa un estado crítico en el indicador de eficacia. Cuadro No. 52. Metas de CDI a Construir por el ICBF 2010-2014
Esto es, durante la vigencias de 2011, 2012 y 2013 se construyeron 6, 21 y 20 Centros de Desarrollo Infantil respectivamente, lo que corresponde a un 24%, 70% y 80% respectivamente de la meta programada.
Además, algunos convenios corresponden a vigencias anteriores, el atraso respecto al cumplimiento de la meta contradice el inventario de necesidades de infraestructura en el país realizado entre la Comisión Intersectorial para la primera infancia y el ICBF cuando señalan que: “…Se encontró que hay un déficit de más de 1.500 centros de desarrollo infantil a nivel nacional”.
Situación que podría afectar los objetivos propuestos en la Política, entre ellos garantizar el cumplimiento de los derechos de las niñas y los niños, así como garantizar la pertinencia y calidad en la atención integral de la primera infancia.</t>
    </r>
  </si>
  <si>
    <t>Replantear los indicadores de acuerdo con el tiempo real de jecución de un protecto de CDI (Estudios, diseños, licencia, construcción, dotación y puesta en operación).</t>
  </si>
  <si>
    <t>Solicitar a planeación el replanteo de los indicadores con base partiendo de la experiencia en los tiempos de contratación.</t>
  </si>
  <si>
    <t>Oficios.</t>
  </si>
  <si>
    <t>Avance en la ejecución del cumplimiento de la meta</t>
  </si>
  <si>
    <t>Continuar con la supervisisón en la ejecuciión de los proyectos necesarios para alcanzar la meta 100 (53)</t>
  </si>
  <si>
    <t xml:space="preserve">Informes de Infraestructura de Primera Infancia (Informe de avance de los proyectos)                                       </t>
  </si>
  <si>
    <t>AE2014-CGR-AD-073</t>
  </si>
  <si>
    <r>
      <rPr>
        <b/>
        <sz val="10"/>
        <rFont val="Arial"/>
        <family val="2"/>
      </rPr>
      <t>Hallazgo No. 73. Centro de Desarrollo Infantil (CDI) Buatachica Municipio de Leticia. Amazonas. (A).</t>
    </r>
    <r>
      <rPr>
        <sz val="10"/>
        <rFont val="Arial"/>
        <family val="2"/>
      </rPr>
      <t xml:space="preserve">
Realizada la visita de campo al CDI “Buatachica” en el Municipio de Leticia construido con recursos Conpes 162 se pudo evidenciar las siguientes debilidades:
1. En los baños para uso exclusivo de niños y niñas, se instalaron aparatos sanitarios convencionales, los cuales no son aptos para ese rango de edades debido a sus dimensiones, así mismo, se instalaron lavamanos a una altura superior al promedio de la estatura de los niños y niñas.
La norma NTC 4595 habla sobre el Planteamiento y Diseño de Instalaciones de ambientes escolares. El numeral 4.3.4 que se relaciona con las áreas para servicios sanitarios señala que:“en preescolar los aparatos sanitarios deben instalarse a una altura acorde con la estatura de los niños”.
2. Se observa que en la edificación no se cuenta con un agua potable para el desarrollo infantil, el pozo artesiano no garantiza la calidad del agua para los infantes en la medida que las aguas subterráneas pueden contaminarse con materiales del subsuelo y no son óptimas para el consumo humano. Del mismo modo, el CDI no se cuenta con sistemas de tratamiento de estas aguas.
Según el reglamento técnico del sector de agua potable y saneamiento básico -RAS 2000- título b. numeral 5.3.2 señala que:“En general los pozos y captaciones de aguas subterráneas deben estar alejados y aislado de toda fuente de contaminación real o potencial, estableciendo una distancia suficiente para protegerlas del efecto de la fuente contaminante”.
Por todo lo anterior, demuestra el incumplimiento de la normatividad aplicable para este tipo de obras. También se observa falta de supervisión y acompañamiento por parte de la alcaldía municipal y del ICBF durante la construcción. De no tomarse los correctivos oportunamente, las situaciones descritas podrían causar una alta probabilidad de riesgos de accidentes y subutilización de la obra descrita por parte de niños y niñas.
Del mismo modo, teniendo en cuenta que el CDI se encuentra en zona de invasión y que lo circundan caños donde los pobladores vierten las aguas negras, además de la cercanía con el pozo séptico del CDI hacen al acuífero un potencial problema para la salud de niños y niñas ubicados en el CDI mencionado.
3. La infraestructura construida no destinó un espacio para la atención en salud de niños y niñas para el uso de enfermería. Sólo dispone de un pasillo para la atención.
Por todo lo anterior, se evidencia que hubo deficiencias en la formulación del proyecto, así como en la planeación del mismo, al no tener en cuenta la población a la que estaba dirigido, lo que podría ocasionar un deterioro en la salud de ellos, además de epidemias y enfermedades, situación que genera un riesgo potencial en la salud de niños y niñas de primera infancia usuarios del CDI. Poniendo en peligro inminente la integridad, dignidad, salud y eventualmente la vida de los niños y niñas atendidos en dicho CDI.
En respuesta, el ICBF mediante oficio No. S-2014-052365-0101 del 19 de junio de 2014, señaló: “Es importante precisar que el ICBF, a través del GCI, no realiza la figura de Supervisión Técnica, dado que dicha labor es adelantada exclusivamente por los municipios. Sin embargo, el ICBF apoya dicha gestión de acuerdo a las recomendaciones establecidas en cada uno de los documentos del CONPES así:
1. Prestar la asistencia técnica (en la aplicación de estándares y lineamientos, implantación y distribución arquitectónica) requerida a las entidades territoriales para la adecuada aplicación de los recursos, conforme a las directrices generales incorporadas en cada documento.
2. Realizar el seguimiento, monitoreo y evaluación a la ejecución de los recursos asignados a los distritos, municipios y departamentos y obedece igualmente el cumplimiento de las obligaciones a que se refiere el artículo 41 de la ley 1098 de 2006 (Código de Infancia y adolescencia)”.</t>
    </r>
  </si>
  <si>
    <t>Realizar acciones para implementación de la GIPI</t>
  </si>
  <si>
    <t xml:space="preserve">Realizar oficios al ente territorial para que con base en la guía de infraestrcutura de primera infancia realice los ajustes y  adecuaciones pertinentes con la asistencia tecnica del ICBF                   </t>
  </si>
  <si>
    <t>AE2014-CGR-AD-075</t>
  </si>
  <si>
    <r>
      <rPr>
        <b/>
        <sz val="10"/>
        <rFont val="Arial"/>
        <family val="2"/>
      </rPr>
      <t>Hallazgo No. 75. Centro de Desarrollo Infantil (CDI) Puerto Nariño. Amazonas. (A).</t>
    </r>
    <r>
      <rPr>
        <sz val="10"/>
        <rFont val="Arial"/>
        <family val="2"/>
      </rPr>
      <t xml:space="preserve">
La norma NTC 4595 Planteamiento y Diseño de Instalaciones de ambientes escolares, en su numeral 7.3.2 señala que: “en el clima cálido húmedo se recomienda una incidencia de 45 grado. Cuando existan circunstancias en las que no sea posible lograr las orientaciones recomendadas, se puede recurrir al uso de elementos de fachadas tales como aletas, aleros, muros exteriores u otros medios que contribuyan a encauzar las corrientes de aire utilizables”.
Del mismo modo, la norma en mención, contempla en el numeral 7.3.3 que: “Las aberturas para ventilación sean ventanas, celosías, tejas con orificios, lucetas, puertas abiertas, etc., o combinaciones de éstas; deben estar distribuidas de manera homogéneas en las superficies que delimiten el espacio para que garanticen el paso del aire a todo lo largo o ancho del mismo”.
Así mismo, la misma norma en el numeral 7.3.12 señala que: “En clima cálido húmedo se controle al máximo la incidencia de los rayos solares en aberturas y superficies y amplíen el paso del aire”.
Sin embargo, realizada la visita in situ al CDI ubicado en el Municipio de Puerto Nariño Amazonas, construidos con recursos Conpes 162, se evidencia que La obra presenta deficiencias de diseño, planeación y ejecución que se requieren para una construcción de ambientes educativos de niños y niñas.
No se tuvo en cuenta las lluvias intensas de la región para la instalación de las ventanas, las cuales, permiten la entrada de agua y luz solar en épocas lluviosas o de verano, situación que impide a niños y niñas recibir una atención de educación inicial en condiciones óptimas y permanentes.
La situación descrita, indica el incumplimiento de la precitada norma. Así mismo, se evidencia la falta de supervisión e interventoría de la alcaldía municipal, del ICBF en cuanto a la observancia de la aplicación de lineamientos y estándares. Se observa la ausencia de un estudio del impacto climático de la región sobre las edificaciones.
Por lo anterior, de no tomarse los correctivos oportunamente la política pública de primera infancia podría verse afectada en el cumplimiento de los derechos de los niños y niñas, pertinencia y calidad en la atención integral que hacen parte, entre otros de los objetivos generales.</t>
    </r>
  </si>
  <si>
    <t>AE2014-CGR-AD-076</t>
  </si>
  <si>
    <r>
      <rPr>
        <b/>
        <sz val="10"/>
        <rFont val="Arial"/>
        <family val="2"/>
      </rPr>
      <t>Hallazgo No. 76. Contrato de mantenimiento. Centro de Desarrollo Infantil (CDI) Municipio de Puerto Nariño. Amazonas. (A-D-F).</t>
    </r>
    <r>
      <rPr>
        <sz val="10"/>
        <rFont val="Arial"/>
        <family val="2"/>
      </rPr>
      <t xml:space="preserve">
En visita de campo realizada al CDI ubicado en el Municipio de Puerto Nariño (Amazonas) y construido con recursos Conpes 162 se pudo establecer que la infraestructura construida corresponde al Contrato de obra No. 212 de 2010 suscrito entre el Municipio de Puerto Nariño e INCIVIAS LTDA, cuyo objeto es en la construcción del hogar infantil agrupado de primera infancia, equivalente a un valor de $199,7 millones.
No obstante a que la construcción de la obra fue entregada al municipio el 1 de septiembre de 2011, la Contraloría General de la República encuentra que un año después de haber recibido la obra a satisfacción, el municipio suscribe un contrato de mantenimiento el 27 de diciembre de 2012 por valor de $15,7 millones, cuyo objeto es el de Mantenimiento y adecuación del CDI localizado en el barrio Loma linda del Municipio de Puerto Nariño.
Al realizar la revisión de las cantidades de obra entregadas por el contratista a la alcaldía en el año 2011 contra las cantidades de obra entregadas en el 2013, se puede inferir, por el objeto de ese contrato, así como en la revisión de los ítems contractuales que se efectuaron cambios a la estructura originalmente entregada, evidenciándose con el nuevo contrato cambios de columnas en madera, listones, reparación de la red de acueducto, pisos en cerámica, además del descapote y el replanteo.
La Contraloría General de la República no entiende la necesidad de suscribir un nuevo contrato de mantenimiento por parte del ente territorial frente a una obra nueva con pólizas de seguros vigentes, toda vez que éstas amparan la estabilidad de la obra la cual se ve afectada por la alteración física de la infraestructura con un tercero.
La situación descrita demuestra falta de supervisión por parte del ente territorial y por la interventoría del contrato, en el entendido que la suscripción de un nuevo contrato cambia las condiciones físicas de la obra amparada en las pólizas, situación que podría derivar un posible detrimento patrimonial por el valor de $15,7 millones.
En respuesta, el ICBF mediante oficio No. S-2014-052365-0101 del 19 de junio de 2014, señala: “Si bien es responsabilidad del ente territorial por medio de la interventoría y sus supervisores el recomendar las acciones necesarias para el debido cumplimento de las normas entre ellas la solicitud de pólizas, el ICBF mediante las labores de socialización y acompañamiento, alerta sobre las posibles contingencias en el proceso, sugiriendo la lectura de los documentos Conpes entre otros, sin pretender alterar la autonomía de los municipios y las priorizaciones en sus planes de desarrollo, en concordancia GCI envió comunicaciones y realizó visita técnica a este municipio”.
Esta conducta se constituye en hallazgo administrativo con presunta incidencia disciplinaria y fiscal en cuantía de $15.7 millones.</t>
    </r>
  </si>
  <si>
    <t>AE2014-CGR-AD-077</t>
  </si>
  <si>
    <r>
      <rPr>
        <b/>
        <sz val="10"/>
        <rFont val="Arial"/>
        <family val="2"/>
      </rPr>
      <t>Hallazgo No. 77. Centro de Desarrollo Infantil (CDI) Manguare Leticia, Amazonas (A-D-F).</t>
    </r>
    <r>
      <rPr>
        <sz val="10"/>
        <rFont val="Arial"/>
        <family val="2"/>
      </rPr>
      <t xml:space="preserve">
La norma NTC 4595 planteamiento y diseño de instalaciones de ambientes escolares, en su numeral 3.3 señala que: “La ubicación de los lotes o terrenos para uso de instalaciones escolares debe definirse con el propósito de minimizar las distancias y tiempos de recorrido desde el origen de desplazamiento de la mayoría de sus usuarios. En la situación crítica representada por los centros de educación preescolar debe asegurarse, en los nuevos desarrollos urbanos una distancia no mayor de 500 metros, medida entre el centro escolar y las viviendas atendidos más cercanas. En toda circunstancia se debe facilitar que las instalaciones escolares hagan máximo uso de los equipamientos urbanos disponibles y que se constituyan en factor de mejoramiento y recuperación ambiental de los asentamientos en que se ubiquen”
En el mismo orden de ideas, la norma en mención, numeral 3.6 consagra: “Los lotes destinados para construir instalaciones escolares deben contar con dos vías de acceso claramente definidas para peatones y/o algún medio de transporte y con la señalización necesaria para promover su adecuado uso…”
Entre el Municipio de Leticia y la Unión Temporal Obras Civiles del Amazonas suscribieron el contrato de obra No. 654 de 2012 cuyo objeto fue la construcción de Centro de Desarrollo Infantil en el Municipio de Leticia (Amazonas). El CDI, se construyó en el sector Manguare de la cabecera municipal, obra que fue entregada por el Municipio al ICBF el 30 de diciembre de 2013.
Sin embargo, en visita de campo realizada al CDI ubicado en el sector de Manguare del Municipio de Leticia (Amazonas) y construido con recursos Conpes 162 se pudo establecer que a la fecha, la infraestructura no está cumpliendo con su misión institucional ya que el ICBF no ha destinado la obra para suplir la necesidad de la atención integral de niños y niñas de primera infancia.
Aunado a lo anterior, el desuso de la infraestructura genera deterioro por la humedad alta relativa producto del clima característico de la región amazónica. Además, la obra se construyó sin vías de acceso peatonal y vehicular, situación que contraviene la norma NTC 4595 planteamiento y diseño de instalaciones de ambientes escolares, en su numeral 3.6 antes mencionada.
Por lo anterior, la política pública de primera infancia se ve afectada en el cumplimiento de los derechos de los niños y niñas, pertinencia y calidad en la atención integral que hacen parte, entre otros de los objetivos generales. 
La no operación de la estructura en el cumplimiento de la misión institucional en el marco de la política pública de primera infancia podría causar una lesión al patrimonio público producida por una gestión fiscal antieconómica, ineficaz e inoportuna por cuantía del valor de la obra de $430 millones.
En respuesta, el ICBF mediante oficio No. S-2014-050027-0101 del 17 de junio de 2014, señaló: “La ubicación de la infraestructura (COI) para la atención de la primera infancia realizada en el sector de Manguaré, da respuesta a la planeación realizada en su momento por el Municipio de Leticia dentro de un proyecto para la construcción de 250 viviendas nuevas destinadas a la reubicación de familias en riesgo (barrio nuevo). Según reporte del Municipio, el proceso de construcción de las casas del sector y la reubicación de las familias del nuevo barrio no se surtió en los tiempos previstos por condiciones de ejecución de las obras y otros aspectos, precisando que la construcción de las viviendas se inició en el año 2007 y la construcción de la infraestructura para atención a la primera infancia se inició en el año 2009; a comienzos de la vigencia 2014, se han entregado finalizadas 80 casas de las 250 y el desarrollo urbanístico del sector continúa”.
En cuanto a la puesta en operación del Centro de Desarrollo Infantil, la Regional Amazonas, ha reportado que la Alcaldía de Leticia cuenta con los recursos del CONPES 162 de 2013 para realizar esta dotación. Por su parte la Regional Amazonas adelanta los procesos de focalización de la población a ser atendida y lo relacionado con las definiciones para el esquema de operación.
En respuesta, el ICBF mediante oficio No. S-2014-052365-0101 del 19 de junio de 2014, señaló: “No obstante que el municipio es autónomo en la ejecución de los recursos Conpes, el ICBF mediante el GCI adelantó visita a Puerto Nariño y en ella alertó sobre la falta de cerramiento y dotación de dicha infraestructura lo cual quedó en acta (ver anexo 2) e indicó que en el documento Conpes 162 de 2013 en su numeral 5.2.2 Entorno para la educación inicial señala: "En cualquiera de los casos mencionados anteriormente, se deberá garantizar que las obras queden totalmente finalizadas, por tanto, deberán incluir la dotación necesaria para su entrada en operación y deberán cumplir con los requisitos, estándares y lineamientos expedidos por el ICBF en el marco de la Estrategia de Atención Integral: “De Cero a Siempre” por lo que el ente territorial está informado que debe garantizar la dotación dentro de sus proyectos”.
Es de señalar que el ICBF en su respuesta incurre en algunas imprecisiones: De acuerdo con la documentación entregada por la Alcaldía Municipal de Leticia, el contrato obra No. 654 se suscribió en diciembre de 2012 y no en el año 2009 como lo señala el ICBF en su respuesta del 17 de junio de 2014. Del mismo modo, dicha entidad también responde en comunicación del 19 de junio del presente año que adelantó una visita al Municipio de Puerto Nariño cuando el hallazgo corresponde al CDI de Manguare ubicado en el Municipio de Leticia.
Esta conducta se constituye en hallazgo administrativo con presunta incidencia disciplinaria y fiscal en cuantía de 430 millones.</t>
    </r>
  </si>
  <si>
    <t>AE2014-CGR-AD-079</t>
  </si>
  <si>
    <r>
      <rPr>
        <b/>
        <sz val="10"/>
        <rFont val="Arial"/>
        <family val="2"/>
      </rPr>
      <t>Hallazgo No. 79. CDI de Puerto Santander y Montecarlo-Marialabaja – ICBF. Bolívar (A)</t>
    </r>
    <r>
      <rPr>
        <sz val="10"/>
        <rFont val="Arial"/>
        <family val="2"/>
      </rPr>
      <t xml:space="preserve">
La Guía para la Implementación de Infraestructura para la Atención de Primera Infancia, en su numeral 2- Generalidades en su ítems 2.1 – Normas a tener en cuenta con respecto a las Zonas Educativas- Ítem 8- Categoría señala niños de 24 a 36 meses ( 15 niños por aula y por docente).
En inspección ocular practicada por el Equipo Auditor de la C.G.R. en la semana del 5 al 7 de mayo de 2014, a los CDI de Puerto Santander y Montecarlo del municipio de María La Baja, se observó que en las aulas educativas donde se atienden niños de 24 a 36 meses, no se cuenta con un estante para guardar el material pedagógico, las ventanas no tiene vidrios templados, los tomas corrientes se encuentran a la altura de los niños, y que además ningún salón se encuentra con energía regulada. Las divisiones de los baños se encuentran enchapadas en cerámica sin ningún recubrimiento de protección de los niños(a) ya sea en metálicas o acero inoxidable. Se observó que no tienen una trampa de grasa en el sistema sanitario y lavaplatos, que permitan el fácil acceso de limpieza y mantenimiento. Lo anterior es debido a falta de mecanismos de control, asistencia técnica y seguimiento por parte del ICBF. Posibilitando que no se le brinden las condiciones óptimas y apropiadas para los niños y niñas.</t>
    </r>
  </si>
  <si>
    <t>Lo anterior es debido a falta de mecanismos de control, asistencia técnica y seguimiento por parte del ICBF. Posibilitando que no se le brinden las condiciones óptimas y apropiadas para los niños y niñas.</t>
  </si>
  <si>
    <t xml:space="preserve">Realizar oficios al ente territorial para que con base en la guía de infraestructura de primera infancia realice los ajustes y  adecuaciones pertinentes con la asistencia tecnica del ICBF                   </t>
  </si>
  <si>
    <t>AE2014-CGR-AD-080</t>
  </si>
  <si>
    <r>
      <rPr>
        <b/>
        <sz val="10"/>
        <rFont val="Arial"/>
        <family val="2"/>
      </rPr>
      <t>Hallazgo No. 80. CDI La Esmeralda-Magangué – ICBF. Bolívar (A)</t>
    </r>
    <r>
      <rPr>
        <sz val="10"/>
        <rFont val="Arial"/>
        <family val="2"/>
      </rPr>
      <t xml:space="preserve">
La Guía para la Implementación de Infraestructura para la Atención de Primera Infancia-GIPI, que es de aplicación obligatoria para el ejecutor u operador de algún proyecto para la atención a la primera infancia dentro de la Estrategia de cero a Siempre, en su numeral 2-Generalidades, en su ítem 2.1-Normas a tener en cuenta, con respecto a las zonas educativas, ítem 11-categoría señala que niños de 37 a 60 meses deben haber 20 niños por aula y por un docente y el numeral 13-baños infantiles establece que las baterías deben estar cerca de las aulas, a no más de 20 metros del puesto más lejano.
En el Centro Desarrollo Infantil la Esmeralda –Magangué, con la aplicación de la Política Publica de Cero a Siempre, se atiende una población de 234 niños y niñas, en ocho (8) aulas, observándose que en cada una se encuentran entre 25 a 32 niños, los baños son insuficientes y lejos de las aulas de clase, debido a deficiencias en la asistencia técnica por parte del ICBF, posibilitando que no se le brinden las condiciones óptimas y apropiadas a los niños y niñas.</t>
    </r>
  </si>
  <si>
    <t xml:space="preserve">Realizar oficios  al ente territorial para que con base en la guía de infraestructura de primera infancia realice los ajustes y  adecuaciones pertinentes con la asistencia tecnica del ICBF                   </t>
  </si>
  <si>
    <t>AE2014-CGR-AD-084</t>
  </si>
  <si>
    <r>
      <rPr>
        <b/>
        <sz val="10"/>
        <rFont val="Arial"/>
        <family val="2"/>
      </rPr>
      <t>Hallazgo No. 84. CDI-Institucionales. ICBF. Risaralda (A)</t>
    </r>
    <r>
      <rPr>
        <sz val="10"/>
        <rFont val="Arial"/>
        <family val="2"/>
      </rPr>
      <t xml:space="preserve">
Con base en lo establecido el artículo 44 de la Constitución Política que define los derechos fundamentales de los niños y los demás derechos consagrados en la Constitución, en las leyes y en los tratados internacionales ratificados por Colombia, a su vez el artículo 209 principios de igualdad y eficiencia y literal b, del capítulo IV de la ley 1450 de 2011 donde definen los lineamientos, acciones y estrategias para implementar una Estrategia de Atención Integral a la Primera Infancia, al igual que los lineamientos, Guía de Infraproceso de Transición a la estrategia de 0 a Siempre, Guía Orientadora y Fichas Técnicas para Compra de Dotaciones; se evidenció en las visitas fiscales a los CDI de Mistrató y Quinchía, que no se cuenta con la dotación exigida para asegurar una atención integral de calidad, ya que la modalidad de atención debe ofrecer un espacio físico, condiciones que garanticen la seguridad y que brinden a los niños una amplia gama de experiencias que promuevan su desarrollo y aprendizaje; igualmente no cumplen con los estándares espaciales y de seguridad, así:
Mistrató brinda atención integral a 98 niños en el CDI- Principal.
Las medidas del CDI institucional de Mistrató y de la Sede Satélite. No cumplen con el área base (m2 por niño)
Cuadro No. 54. CDI - Áreas Mistrató
Cuadro No. 55. CDI- Satélite - Áreas Mistrató
Esta sede no cuenta con baños para los niños, solo tiene un baño adultos para 42 niños.
En Quinchía en las sedes Baterito y Naranjal tiene obras inconclusas en espacios reducidos para prestar el servicio de 174 y 56 niños y niñas respectivamente.
En el Mobiliario sala cuna de las sedes de los CDI – Mistrató y Quinchía se evidencio fáltate de acuerdo a los lineamientos: Quinchia Cuadro No. 56. Dotación
Cuadro No. 57. Dotación – Mobiliario</t>
    </r>
  </si>
  <si>
    <t>Lo anterior debido a deficiencias en el supervisión, monitoreo y control que debe brindar el ICBF a los operadores, lo que genera una inadecuada inversión y deficiencias en la prestación del servicio y ejecución de los recursos.</t>
  </si>
  <si>
    <t>Realizar oficios  a la sede Regional para que con base en la guía de infraestructura de primera infancia realice el seguimiento y control a la operación del CDI.(Capacidad y estandares)</t>
  </si>
  <si>
    <t>AE2014-CGR-AD-086</t>
  </si>
  <si>
    <r>
      <rPr>
        <b/>
        <sz val="10"/>
        <rFont val="Arial"/>
        <family val="2"/>
      </rPr>
      <t>Hallazgo No. 86. Priorización en la Inversión. ICBF. Risaralda. (A-D-IP)</t>
    </r>
    <r>
      <rPr>
        <sz val="10"/>
        <rFont val="Arial"/>
        <family val="2"/>
      </rPr>
      <t xml:space="preserve">
Contraviniendo lo estipulado en el artículo 2, 44 y 209 de la Constitución Política de Colombia, por lo que las autoridades administrativas deben coordinar sus actuaciones para el adecuado cumplimiento de los fines del Estado de acuerdo a las reglas descritas para su efectivo cumplimiento; primer punto del numeral 3.2.1 del Conpes 152 de 2012; el Municipio de Quinchía, no realizó inversión a la infraestructura del CDI Naranjal, para finalizar las obras inconclusas de éste lugar y lograr terminarlo de acuerdo a la priorización descrita en el Conpes 152. Dichos recursos fueron destinados al CDI Baterito, por valor de $52.9 millones; inversión que no cumplió con el objetivo de ampliar cobertura, ya que dichas aulas no están puestas en funcionamiento, debido a que las obras quedaron inconclusas desde abril de 2013.
Lo anterior debido a deficiencias en la planeación, destinación e inversión de los recursos ejecutados por la administración municipal, lo que genera un retraso en la implementación de la atención integral de la política pública de la primera infancia en el Ente Territorial.
La presente conducta se constituye en un hallazgo administrativo con presunta incidencia disciplinaria y se adelantará una indagación preliminar por la Gerencia Departamental.
</t>
    </r>
  </si>
  <si>
    <t xml:space="preserve">Lo anterior debido a deficiencias en la planeación, destinación e inversión de los recursos ejecutados por la administración municipal, lo que genera un retraso en la implementación de la atención integral de la política pública de la primera infancia en el Ente Territorial.
La presente conducta se constituye en un hallazgo administrativo con presunta incidencia disciplinaria y se adelantará una indagación preliminar por la Gerencia Departamental.
</t>
  </si>
  <si>
    <t>Actualizar la Guia de Infraestructura de Primera Infancia (GIPI).</t>
  </si>
  <si>
    <t xml:space="preserve">Realizar oficios  la l ente territorial para que con base en la guía de infraestructura de primera infancia realice los ajustes y  adecuaciones pertinentes con la asistencia tecnica del ICBF                   </t>
  </si>
  <si>
    <t>AE2014-CGR-AD-087</t>
  </si>
  <si>
    <r>
      <rPr>
        <b/>
        <sz val="10"/>
        <rFont val="Arial"/>
        <family val="2"/>
      </rPr>
      <t>Hallazgo No. 87. Metas Infraestructura ICBF. Nivel Central (A)</t>
    </r>
    <r>
      <rPr>
        <sz val="10"/>
        <rFont val="Arial"/>
        <family val="2"/>
      </rPr>
      <t xml:space="preserve">
El ICBF reporta obras entregadas, cuyos convenios se suscribieron en vigencias anteriores de la siguiente manera:
 Durante el 2011, de la meta establecida para la construcción de 25 CDI, el ICBF logra entregar 6 instalaciones en operación, en los departamentos de Caquetá (Florencia); Cauca (Santander de Quilichao); Choco (Quibdó);
Guainía (Puerto Inírida); Palmira (Valle y Yumbo), logrando un cumplimiento de la meta establecida del 24%.
 En la vigencia 2012, de la meta establecida para la construcción de 30 CDI, el ICBF logra entregar 21 instalaciones en operación, en los departamentos de Antioquia (Medellín, San Matías); Atlántico (Pondera); Boyacá (Panqueba); Casanare (Yopal); Cauca (Popayán y Rosas); Córdoba (Montería); Cundinamarca (Soacha); Choco (Litoral); Huila (Neiva y Teruel); Nariño (Chachagui); Norte de Santander (Ocaña); Risaralda (Pereira); Santander (Barrancabermeja); Sucre (Sincelejo y Corozal) y Tolima (Ibagué y Lérida); logrando un cumplimiento de la meta establecida del 70%.
 Para el 2013, se establece una meta de 25 unidades de infraestructura, al cierre de esta vigencia se registra la entrega de 20 unidades en los departamentos de Arauca (Arauca, Tame); Atlántico ( barranquilla , Manatí , Santo Tomas); Caldas (la Dorada); Cauca (Villarica); Córdoba (Montería); Cundinamarca (Fusagasuga, Sopo, Facatativa, Soacha); Guajira (San Juan del Cesar); Huila (Gigante); magdalena (Fundación); Meta (Acacias); Sucre (Ovejas); Santander (Piedecuesta); valle (Jamundi), aunque en el Chocó (Rio Sucio), aparece como entregado, este aún no se encuentra en operación, por problemas estructurales en la construcción. Para esta vigencia se alcanza un cumplimiento del 80%.
 Para la vigencia 2014 se han celebrado 38 contratos para completar las 53 pendientes, de no alcanzar a cumplir con esta meta, el ICBF, se incluirían obras realizadas por terceros, como las que construirá la Federación de Departamento para la construcción, las cuales registran 56 proyectos, con lo cual superarían las metas propuestas por la Entidad.
Con la construcción de 47 Centros de Desarrollo Infantil – CDI, el alcance acumulado corresponde al 47% en relación a la meta establecida para el cuatrienio.</t>
    </r>
  </si>
  <si>
    <t>AE2014-CGR-AD-089</t>
  </si>
  <si>
    <r>
      <rPr>
        <b/>
        <sz val="10"/>
        <rFont val="Arial"/>
        <family val="2"/>
      </rPr>
      <t>Hallazgo No. 89. CDI Otún. ICBF. Risaralda (A)</t>
    </r>
    <r>
      <rPr>
        <sz val="10"/>
        <rFont val="Arial"/>
        <family val="2"/>
      </rPr>
      <t xml:space="preserve">
Inobservando las Guía de Implementación de Infraestructura para Primera Infancia – Centros de Desarrollo Infantil versión 4 de marzo de 2013 en especial en sus numerales 1.3 y 2.1 y la Guía Infra Proceso de Transición a la Estrategia “De Cero a Siempre” en especial en sus numerales 1.2.4 - 1.2.6 y 1.2.12, emitidas por el Instituto Colombiano de Bienestar Familiar (ICBF); la Norma de Sismo resistencia (NSR-10) en el capítulo A.1.3.6 — Diseño Sísmico de los Elementos No Estructurales en su numeral 5, capítulo H.1.1.2.1 — Firma de los Estudios; títulos J y K de la NSR-10; Ley Estatutaria 1618 del 27 de febrero de 2013 en sus Títulos IV- Medidas para la Garantía del Ejercicio Efectivo de los Derechos de las Personas con Discapacidad, Artículo 11. Derecho A La Educación en su Numeral 1- literal b- Garantizar el derecho de los niños, niñas y jóvenes con necesidades educativas especiales, Ley 1346 de 2009 en su Artículo 7°- numeral 1- Niños y niñas con discapacidad, se evidenció en inspección técnica realizada que el CDI en el Barrio Otún del Municipio de Pereira, no cumple con lineamientos de infraestructura debido a:
- Se trata de una construcción de tres niveles, con al menos 10 años, es decir antes del año 2011, por tanto incumple con los siguientes requerimientos ineludibles:
 Los vidrios localizados en las áreas de atención a los niños no están protegidos con película de seguridad.
No hay divisiones para los sanitarios, tanto en niños como niñas.
 El enchape de los baños es de 1,5 m. es decir menor a los 1,8 m reglamentados.
 La cubierta en general está en mal estado.
 No existen rampas de acceso destinadas para minusválidos, el ancho de los pasillos es inferior a 1,2 así como el ancho del acceso a las aulas.
No se tiene conocimiento de la existencia de plano arquitectónicos, estructurales, de cimentación, eléctricos, hidrosanitarios, y de red de incendios.</t>
    </r>
  </si>
  <si>
    <t>Lo anterior debido a deficiencias en las labores de seguimiento y control por parte de la Dirección general del ICBF, lo que genera incumplimiento a los lineamientos establecidos.</t>
  </si>
  <si>
    <t>Establecer un programa anual de mantenimiento de infraestructura priorizando las futuras intervenciones de acuerdo con el inventario.</t>
  </si>
  <si>
    <t>Realizar el estudio del diagnostico para viabilizar el tipo de intervención.</t>
  </si>
  <si>
    <t>Documento de viabilidad tecnica</t>
  </si>
  <si>
    <t>Priorizar los tipos de mantemientos y adecuaciones con base en el diagnostico y viabilidad tecnica.</t>
  </si>
  <si>
    <t>Programa de mantenimientos</t>
  </si>
  <si>
    <t>AE2014-CGR-AD-090</t>
  </si>
  <si>
    <r>
      <rPr>
        <b/>
        <sz val="10"/>
        <rFont val="Arial"/>
        <family val="2"/>
      </rPr>
      <t>Hallazgo No. 90. CDI Jardín Social Perlitas del Otún y CDI Cosechando Sueños. ICBF. Risaralda (A)</t>
    </r>
    <r>
      <rPr>
        <sz val="10"/>
        <rFont val="Arial"/>
        <family val="2"/>
      </rPr>
      <t xml:space="preserve">
Inobservando las Guía de Implementación de Infraestructura para Primera Infancia – Centros de Desarrollo Infantil versión 4 de marzo de 2013 en especial en su numeral 1.3 con su anexo Descripción Espacial De Los Ambientes Para Centro De Desarrollo Infantil Temprano, y la Guía Infra Proceso De Transición A La Estrategia De Cero A Siempre en especial en su numeral 2- REQUERIMIENTOS MINIMOS, emitidas por el Instituto Colombiano de Bienestar Familiar (ICBF), se evidenció en inspección técnica realizada, que no cumplen con lineamientos de infraestructura, así:
CDI Jardín Social Perlitas del Otún en el Barrio Tokio del Municipio de Pereira:
 El estudio técnico elaborado por el ICBF determina que la distancia máxima admisible de cercanía de los niños al CDI no debe superar un kilómetro; sin embargo, la nueva infraestructura atiende la demanda de los barrios de Las Brisas, El Remanso y Tokio, lo que sobrepasa ampliamente lo permitido.
 El numeral 2.8 de requerimientos mínimos, considerados como ineludibles, estipula que: el espacio en las áreas destinadas al desarrollo de actividades pedagógicas con los niños y niñas tienen un índice igual o mayor de 1,5 m2 por niño; lo cual se incumple en los siguientes espacios:
- El área del aula de pre jardín 1 es de 36,96 m2 para 29 niños que actualmente pertenecen a este grupo; es decir menos de 1,5 m2 por niño.
- El área del aula de párvulos 3 es de 25 m2 para 30 niños que actualmente pertenecen a este grupo; es decir menos de 1,5 m2 por niño.
- El área del aula de jardín 3 es de 41,72 m2 para 33 niños que actualmente pertenecen a este grupo; es decir menos de 1,5 m2 por niño.
 El índice determinado es de un sanitario / 20 niños, un lavamanos / 20 niños, un orinal/20 niños y una ducha /20 niños:
 Para los niños, correspondería a 12 sanitarios, 12 lavamanos, al menos 6 orinales y 6 duchas y para las niñas, correspondería a 12 sanitarios, 12 lavamanos, al menos 6 orinales y 6 duchas; sin embargo los baños sociales tienen 7 sanitarios, un orinal, 4 lavamanos y dos lavamanos adulto, incumpliendo con lo normalizado.
</t>
    </r>
  </si>
  <si>
    <t>Lo anterior debido a deficiencias en las labores de seguimiento y control por parte de la Dirección general del ICBF- lo que genera un inadecuado cumplimento de su objeto contractual por omisión.</t>
  </si>
  <si>
    <t>AE2014-CGR-AD-092</t>
  </si>
  <si>
    <r>
      <rPr>
        <b/>
        <sz val="10"/>
        <rFont val="Arial"/>
        <family val="2"/>
      </rPr>
      <t>Hallazgo No. 92. CDI Doña Ángela–Jardín del Norte. Municipio de Sincelejo. (A-D-F)</t>
    </r>
    <r>
      <rPr>
        <sz val="10"/>
        <rFont val="Arial"/>
        <family val="2"/>
      </rPr>
      <t xml:space="preserve">
En Inspección física al Convenio 082 firmado el 23 de diciembre de 2010, suscrito entre ICBF, COMFASUCRE y el Municipio de Sincelejo; cuyo objeto es la Construcción y dotación, y operación de un Jardín social y sus actividades complementarias como estrategia de cualificación de la atención de los niños y niñas menores de seis años conforme a las áreas y estándares de calidad definidos por el ICBF para el correcto funcionamiento del Jardín Social CIDT Doña Ángela, se pudo observar que este centro presenta deterioro en ciertas áreas debido a falencias en la estructura de cimentación presentándose asentamientos diferenciales que han ocasionado fisuramientos serios que han comprometido elementos estructurales y no estructurales.
Se determinaron varias zonas con fisuramiento y deterioro, tales como el bloque o área administrativa la cual se encuentra para el momento de la visita inhabilitada por razones de seguridad, las cuales se vuelven no funcionales hasta el momento en que sean definitivamente habilitadas, recordando que toda obra civil debe transmitir seguridad y tranquilidad, máxime estas instalaciones donde se atiende primera infancia se ha determinado un posible detrimento por valor de $91.3 millones, correspondiente al valor estimado de la zona inutilizada.
Lo anterior, debido a falencias en la cimentación. Fachada zona administrativa: Oficina Director (incluido 1 baño interno), enfermería, Deposito, dos baños externos, área de espera y rampas de acceso interno, debido a que los desplazamientos diferenciales introducen esfuerzos adicionales en los elementos del sistema estructural, los cuales pueden ser incapaces de soportar las fuerzas resultantes, llegando a producir el agrietamiento e incluso comprometer la estabilidad y funcionalidad de todo el sistema. En el momento en que los esfuerzos provocados por los asentamientos diferenciales sumados con los esfuerzos propios de la estructura, lleguen a superar la capacidad límite de la resistencia de los materiales o de la mampostería (muros), se presentará agrietamiento. Para el caso de los muros, las grietas se originan de manera diagonal (más o menos 45°) donde el esfuerzo a tracción es máximo, ya sea por asentamiento diferencial o expansión del terreno. Por lo tanto la forma de fisuramientos encontrados son típicos de asentamientos diferenciales o por expansiones del terreno según sea el sentido de la diagonal, lo que muestra que el sistema de cimentación fue insuficiente para asumir los sobreesfuerzos de tracción originados en esta zona. Cabe resaltar que también se evidenciaron grietas escalonadas en los elementos de mampostería, siguiendo las juntas de pega de las unidades de mampostería, pero visto en conjunto corresponden también a grietas inclinadas. Con respecto a los agrietamientos en el piso y a nivel general se puede considerar que esta zona presenta deficiencias en la cimentación existente la cual estaría apoyada a niveles de terreno de condiciones muy inestables que requiere esfuerzos suplementarios mediante apoyos adicionales.
La presente conducta se constituye en un hallazgo administrativo con presunta incidencia disciplinaria y fiscal en cuantía de $91.3 millones.</t>
    </r>
  </si>
  <si>
    <t>Lo anterior, debido a falencias en la cimentación. Fachada zona administrativa: Oficina Director (incluido 1 baño interno), enfermería, Deposito, dos baños externos, área de espera y rampas de acceso interno, debido a que los desplazamientos diferenciales introducen esfuerzos adicionales en los elementos del sistema estructural, los cuales pueden ser incapaces de soportar las fuerzas resultantes, llegando a producir el agrietamiento e incluso comprometer la estabilidad y funcionalidad de todo el sistema. En el momento en que los esfuerzos provocados por los asentamientos diferenciales sumados con los esfuerzos propios de la estructura, lleguen a superar la capacidad límite de la resistencia de los materiales o de la mampostería (muros), se presentará agrietamiento. Para el caso de los muros, las grietas se originan de manera diagonal (más o menos 45°) donde el esfuerzo a tracción es máximo, ya sea por asentamiento diferencial o expansión del terreno. Por lo tanto la forma de fisuramientos encontrados son típicos de asentamientos diferenciales o por expansiones del terreno según sea el sentido de la diagonal, lo que muestra que el sistema de cimentación fue insuficiente para asumir los sobreesfuerzos de tracción originados en esta zona. Cabe resaltar que también se evidenciaron grietas escalonadas en los elementos de mampostería, siguiendo las juntas de pega de las unidades de mampostería, pero visto en conjunto corresponden también a grietas inclinadas. Con respecto a los agrietamientos en el piso y a nivel general se puede considerar que esta zona presenta deficiencias en la cimentación existente la cual estaría apoyada a niveles de terreno de condiciones muy inestables que requiere esfuerzos suplementarios mediante apoyos adicionales.</t>
  </si>
  <si>
    <t>Iniciar acciones del procedimiento de reclamación de las garantias pertinentes</t>
  </si>
  <si>
    <t>Realizar memorando dirigido a apoyo logistico para el tramite.</t>
  </si>
  <si>
    <t>Memorando</t>
  </si>
  <si>
    <t>AE2014-CGR-AD-093</t>
  </si>
  <si>
    <r>
      <rPr>
        <b/>
        <sz val="10"/>
        <rFont val="Arial"/>
        <family val="2"/>
      </rPr>
      <t>Hallazgo No. 93. Infraestructura de CDI. ICBF. Tolima (A)</t>
    </r>
    <r>
      <rPr>
        <sz val="10"/>
        <rFont val="Arial"/>
        <family val="2"/>
      </rPr>
      <t xml:space="preserve">
El Instituto Colombiano de Bienestar Familiar – ICBF Regional Tolima en desarrollo de la estrategia “De cero a siempre”, presta atención integral a la Primera Infancia a través de los siguientes Centro de Desarrollo Infantil CDI entre otros: La Sombrerera del Municipio de Chaparral que tiene 3 unidades de servicio de la cual se visitó la sede 2 que atiende un total de 84 niños y niñas, Mi Mundo Mágico del Municipio de Purificación, tiene tres Sedes y atiende 170 niños Los Centros de Desarrollo Infantil Protecho (Líbano) y Mi Pequeño Mundo (Ciudadela Comfenalco – Ibagué), presta atención a 205 niños y niñas en desarrollo de la estrategia “De cero a siempre”. Evidenciando que las Empresas Administradoras del Servicio –EAS- vienen prestando la atención a través de contratos de aporte desde el año 2012, y a la fecha presentan las siguientes irregularidades:
1. La Unidad Sanitaria del CDI La Sombrerera, (tasas y lavamanos) instalados en la sede 2, en su totalidad son de uso para adultos, no cuenta con duchas en forma de teléfono.
En la unidad de servicio visitada no existe un área administrativa de archivo donde repose copia de las carpetas de los niños y niñas, ni del talento humano pues dicha información se encuentra ubicada en la sede principal que esta retirada de esta unidad de servicio.
El espacio interno para recreación no garantiza el área requerida para la realización de actividades, y en su mayoría no cuenta con una zona de recreación externa y próxima a la sede.
2. En el CDI, Mi Mundo Mágico del Municipio de Purificación: Las Sedes de Chenche Asoleados y Baurá, espacios para el desarrollo de actividades pedagógicas no cuentan con las áreas requeridas. Los baños ni la zona de preparación de alimentos tienen el enchape a 1.80 m.
La Sede de Chenche, no cuenta con un sitio adecuado como área administrativa, ni se adapta en las dos sedes, un área diferenciada por un biombo para la atención de los niños por una nutricionista y/o enfermera. El archivo físico de esta sede y la del Baurá se encuentra ubicado en la Sede Principal.
La Sede del Baurá, no cuenta con un parque infantil para los niños. En las otras dos sedes, el parque se encuentra en regular estado, Las zonas de las áreas recreativas, de las tres sedes, no se encuentran sembradas con pasto o material amortiguante, ni cuenta con un plan de manejo de aguas residuales entre otros aspectos.
3. En el CDI Mi Pequeño Mundo (Ciudadela Comfenalco – Ibagué), existe hacinamiento en las aulas donde se realizan los procesos pedagógicos, toda vez que no cuentan con el área requerida y a su vez no hay disponible un área exclusiva para el consumo de alimentos.
4. En los CDI Mi Pequeño Mundo (Ciudadela Comfenalco – Ibagué) y Protecho – Líbano - no cuentan con los espacios adecuados para el área administrativa (zona de actividades administrativas, archivo y depósito de material didáctico y de oficina), por lo que se observan implementos de administración en diferentes sitios que corresponden a otros fines.
Además, presentan insuficiencia de servicios sanitarios para el número de niños atendidos.
El CDI Mi Pequeño Mundo (Ciudadela Comfenalco – Ibagué) atiende en tres casas y solamente en una de ellas se encuentra ubicada la cocina, debiéndose trasladar los alimentos a las otras dos, lo que pone en riesgo el estado de los alimentos y la manipulación de los mismos.
En el CDI del Líbano, los pisos no tienen baldosa antideslizante y las rampas entre una habitación y la otra, no están demarcadas ni separadas por una reja, exponiendo a riesgo de caídas para los niños y a que se mezclen entre los gateadores y caminadores.
El CDI del Líbano – Protecho, presenta deficiencias en el sistema del fluido eléctrico, careciendo de iluminación el salón principal, uno auxiliar y un baño.
</t>
    </r>
  </si>
  <si>
    <t>Lo anterior, debido a inadecuado seguimiento y supervisión por parte del ICBF y del Comité Técnico Operativo en la ejecución del contrato, del Municipio de Purificación en la ejecución de los recursos; y a falta de gestión de la Empresa Administradora de Servicio (EAS) para dar cumplimiento a los Lineamientos Técnicos para la prestación del servicio, lo que genera incumplimiento en los objetivos propuestos con la estrategia de cero a siempre en la protección y garantía de los derechos de los niños y niñas pretendidos con la implementación de la estrategia.</t>
  </si>
  <si>
    <t>AE2014-CGR-AD-094</t>
  </si>
  <si>
    <r>
      <rPr>
        <b/>
        <sz val="10"/>
        <rFont val="Arial"/>
        <family val="2"/>
      </rPr>
      <t>Hallazgo No. 94. Infraestructura en el Jardín Infantil INPEC. ICBF. Tolima (A)</t>
    </r>
    <r>
      <rPr>
        <sz val="10"/>
        <rFont val="Arial"/>
        <family val="2"/>
      </rPr>
      <t xml:space="preserve">
Lineamiento Técnico administrativo para la modalidad ICBF-INPEC “Atención niños y niñas hasta los (3) años de edad en establecimientos de reclusión de mujeres. Capítulo 6, PROCEDIMIENTO PARA LA ATENCION, Numeral 6.2. Atención directa de los niños y niñas, que establece:
…”La planta física debe contar con sanitarios y lavamanos a escala para la edad. Deben estar ubicados en zonas de fácil acceso para ellos y alejados de las áreas de comedores y cocina.
Cuando al interior de la modalidad se preparen alimentos, las instalaciones deben tener espacio, equipo y menaje adecuado para el almacenamiento, preparación y distribución de los mismos. Estas áreas deben estar ubicadas en lugar aislado de cualquier foco de insalubridad que represente riesgos potenciales para la contaminación de los alimentos. Sus accesos y alrededores se deben mantener limpios, libres de acumulación de basuras, aguas estancadas y otras fuentes de contaminación.
Situación que no se evidenció como se muestra a continuación:
El Jardín Infantil Carrusel de Esperanza ubicado en las instalaciones del INPEC – Ibagué en el cual se presta atención a 7 niñas y niños y a 8 madres entre gestantes y lactantes, para un total de 15, en desarrollo de la estrategia “De cero a siempre”, a través de la Empresa Administradora de Servicio (EAS) - IMIX , mediante el contrato de aporte No. 168 de 2014, no cumplió en su totalidad con los estándares de calidad diseñados para la modalidad de Jardín Infantil, evidenciándose las siguientes irregularidades:
 El baño destinado para adultos, se encuentra ubicado en la misma área de la cocina, sin que haya una división que lo aísle para evitar cualquier tipo de contaminante.
 El almacenamiento del agua utilizada para la preparación de alimentos no es el adecuado debido a que se realiza en recipientes no aptos para este fin.</t>
    </r>
  </si>
  <si>
    <t>Lo anterior, debido a inadecuado seguimiento y supervisión por parte del ICBF a la ejecución del contrato y a falta de gestión de la Empresa Administradora de Servicio (EAS) para dar cumplimiento a los Lineamientos Técnicos para la prestación del servicio, lo que genera incumplimiento en los objetivos propuestos con la estrategia de cero a siempre en la protección y garantía de los derechos de los niños y niñas pretendidos con la implementación de la estrategia y contraviene lo dispuesto por la normatividad aplicable.</t>
  </si>
  <si>
    <t>AE2014-CGR-AD-095</t>
  </si>
  <si>
    <r>
      <rPr>
        <b/>
        <sz val="10"/>
        <rFont val="Arial"/>
        <family val="2"/>
      </rPr>
      <t>Hallazgo No. 95. Estándares de calidad Hogares Infantiles –HI– Líbano, ICBF. Tolima (A)</t>
    </r>
    <r>
      <rPr>
        <sz val="10"/>
        <rFont val="Arial"/>
        <family val="2"/>
      </rPr>
      <t xml:space="preserve">
ANEXO 1. Estándares de Calidad. Modalidades de educación inicial en el marco de una atención integral para la primera infancia. Servicios contratados por el Instituto Colombiano de Bienestar Familiar. Estándar 44: La modalidad garantiza que los espacios que gestione para desarrollar los encuentros educativos grupales cumplan con las condiciones siguientes: … “- Ausencia de goteras y humedad…”.
Y el Estándar 45: La modalidad garantiza que los espacios que gestione para desarrollar los encuentros educativos grupales cumplan con condiciones de seguridad evitando riesgo de accidentes de conformidad con los aspectos señalados en la Tabla 5. Condiciones de seguridad del inmueble. Tabla 5. Condiciones de seguridad del inmueble
Criterios que no se cumplieron como se detalla a continuación:
En el Hogar Infantil Mi Terruñito del Líbano en donde se presta atención a 125 niñas y niños en desarrollo de la estrategia “De cero a siempre”, a través de la Empresa Administradora de Servicio (EAS) Asociación de Padres del Hogar Infantil Mi Terruñito, mediante el contrato de aporte No.592 de 2012, presenta las siguientes irregularidades:
 La pintura del área múltiple en donde se realizan actividades culturales, presenta deterioro, al igual que la mayor de la construcción del Hogar Infantíl. Ver imágenes Nos.1, 2 y 3.
 Todas las ventanas del área múltiple en donde se realizan actividades culturales, se encuentran deterioradas y en alto estado de oxidación, exponiendo a los niños a riesgos de infección. Ver imágenes No.4 y 5.
Imagen No.1. Pintura del área múltiple
Imagen No.2. Pintura del área múltiple
Imagen No.3. Pintura del área múltiple
Imagen No.4. Ventana del área múltiple
Imagen No.5. Ventana del área múltiple</t>
    </r>
  </si>
  <si>
    <t>Lo anterior, debido a falta de gestión por parte del ICBF para dar cumplimiento a los Lineamientos Técnicos en la prestación del servicio, lo que genera incumplimiento en los objetivos propuestos con la estrategia de cero a siempre en la protección y garantía de los derechos de los niños y niñas pretendidos con la implementación de la estrategia y contraviene lo dispuesto por la normatividad aplicable.</t>
  </si>
  <si>
    <t>AE2014-CGR-AD-097</t>
  </si>
  <si>
    <r>
      <rPr>
        <b/>
        <sz val="10"/>
        <rFont val="Arial"/>
        <family val="2"/>
      </rPr>
      <t>Hallazgo No. 97. Deficiencias de calidad en obras. ICBF. Valle (A)</t>
    </r>
    <r>
      <rPr>
        <sz val="10"/>
        <rFont val="Arial"/>
        <family val="2"/>
      </rPr>
      <t xml:space="preserve">
Realizada una inspección física a las obras objeto del contrato No. SEM-IF-4143.0.26.001-2013 para la adecuación del CDI Villa del Sur Comuna 11, se detectaron las siguientes deficiencias:
• Fisuraciones verticales y diagonales de muros en la cara este de la zona de lavado de alimentos (incluye enchape), corredor de acceso a la zona de cocina (tableros), caras sur y este de baños de esa misma zona.
• Nivel de piso en contrasentido a sifón en la zona de lavado de alimentos, y desniveles generales en piso en la zona de cocina, evidenciado en empozamientos, posterior al lavado del mismo.
• Ingreso de agua por la chimenea a la campana extractora de la zona de cocina (ítem AD-54)
• Fuga sensible de gas en la válvula de control respectiva en zona de cocina.
• Mal función de toma corriente en el espacio de la nevera en zona de cocina.</t>
    </r>
  </si>
  <si>
    <t>Lo anterior se presenta por deficiencias de supervisión y afectan la calidad de la construcción. Como parte de la respuesta la entidad informó del compromiso del contratista para implementar los correctivos necesarios.</t>
  </si>
  <si>
    <t>AE2014-CGR-AD-098</t>
  </si>
  <si>
    <r>
      <rPr>
        <b/>
        <sz val="10"/>
        <rFont val="Arial"/>
        <family val="2"/>
      </rPr>
      <t>Hallazgo No. 98. Centro de Desarrollo Infantil (CDI) Ciudad Verde – Soacha. ICBF. Cundinamarca (A)</t>
    </r>
    <r>
      <rPr>
        <sz val="10"/>
        <rFont val="Arial"/>
        <family val="2"/>
      </rPr>
      <t xml:space="preserve">
Realizada la visita de campo al CDI “Ciudad Verde” en el Municipio de Soacha (Cundinamarca) se pudo evidenciar las siguientes debilidades:
Mediante convenio 3339 del 20 de diciembre de 2012, se construyó con recursos del ICBF un CDI, el objeto fue la responsabilidad social empresarial, por valor total de 5.240 millones para la construcción de 30 aulas.
Se pudo evidenciar que el CDI construido con recursos ICBF fue entregado para su operación mediante contrato de aporte No. 25-18-2014 bajo la modalidad de Hogar infantil a la Fundación “Acepta el cambio para vida nueva”. Es decir, que el Centro de desarrollo infantil viene operando a través del cobro de una tasa compensatoria de acuerdo con la Resolución 1740 de 2010, cuyo rango de cobro oscila entre $18.000 y $110.000, contraviniendo el principio de gratuidad.
Actualmente, se encuentran 7 aulas con su respectiva dotación, patio de juegos y baterías sanitarias, que no están operando, es decir, que aproximadamente un 40% de las instalaciones se encuentran subutilizadas.</t>
    </r>
  </si>
  <si>
    <r>
      <t xml:space="preserve">Se requerirá a la Regional Cundinamarca con copia a la Dirección de Primera Infancia para que estudie el caso el cual es un tema de operación.
</t>
    </r>
    <r>
      <rPr>
        <sz val="10"/>
        <color indexed="10"/>
        <rFont val="Arial"/>
        <family val="2"/>
      </rPr>
      <t>Revisar PI</t>
    </r>
  </si>
  <si>
    <t>Realizar oficio de requerimiento a la Sede Regional Cundinamarca con copia a la Diercción de Primera Infancia.</t>
  </si>
  <si>
    <t>AE2014-CGR-AD-099</t>
  </si>
  <si>
    <r>
      <rPr>
        <b/>
        <sz val="10"/>
        <rFont val="Arial"/>
        <family val="2"/>
      </rPr>
      <t>Hallazgo No. 99. Centro de Desarrollo Infantil (CDI) Portal de María-ICBF. - Cundinamarca. (A)</t>
    </r>
    <r>
      <rPr>
        <sz val="10"/>
        <rFont val="Arial"/>
        <family val="2"/>
      </rPr>
      <t xml:space="preserve">
Mediante convenio No. 067 de 2010 se realiza el centro de desarrollo infantil portal de los sueños, por valor de $2.651 millones.
Los informes de interventoría no reportan los porcentajes de ejecución, para determinar los avances en obra.
El convenio presenta dos adiciones que ascienden a la suma de $301 millones, las obras se ejecutaron entre el 19 de enero de 2011 hasta el 15 de abril de 2013 debido a la consecución de cinco prorrogas debido que desde el inicio del convenio se presentaron múltiples inconvenientes como el ajuste a la nueva norma sismo resistente que retrasaron el inicio de las mismas luego de comenzadas se presentaron dificultades con respecto a la dotación y trámite para la conexión de servicios públicos de energía, acueducto, alcantarillado y gas, por parte de la alcaldía, los cuales alteraron el desarrollo y entrega de la obra.</t>
    </r>
  </si>
  <si>
    <t>Actualizar la Guia de Infraestrcutura de Primera Infancia (GIPI) incluyendo los requisitos para los informes de interventoria.</t>
  </si>
  <si>
    <t>AE2014-CGR-AD-100</t>
  </si>
  <si>
    <r>
      <rPr>
        <b/>
        <sz val="10"/>
        <rFont val="Arial"/>
        <family val="2"/>
      </rPr>
      <t>Hallazgo No. 100. Centro de Desarrollo Infantil (CDI) San Agustín – Sopo. ICBF. Cundinamarca (A)</t>
    </r>
    <r>
      <rPr>
        <sz val="10"/>
        <rFont val="Arial"/>
        <family val="2"/>
      </rPr>
      <t xml:space="preserve">
Mediante convenio de Aporte 513 de 2011, suscrito entre el ICBF y la alcaldía municipal de Sopo por valor de $1.000 millones.
La falta de un diagnostico preliminar, género que durante la ejecución de la obra, se evidenciaran variaciones en las condiciones del lote encontradas; situación por la cual tuvieron que replantear los diseño y la ubicación del proyecto dentro del predio asignado.
Aunque el programa arquitectónico corresponde a un Jardín Social de 300 niños, el proyecto presenta algunas variaciones, de acuerdo al manejo pedagógico diferente del operador y previamente aprobado por el ICBF
En la visita efectuada se pudo evidenciar que la construcción carece de un área de acceso o zona de recibo adecuada, cubierta para la protección del niño, que permita el recibimiento y entrega de los niños y niñas.
De igual forma, no cuentan con espacios de sala – cuna (cunas, gateo, lactario y caminadores), ni de aula múltiple, proyectadas de manera obligatoria en los CDI de 300 niños y niñas.
La zona de almacenamiento no cuenta con las dimensiones apropiadas que permitan el acceso de los materiales y la ventilación adecuada del mismo, de igual forma este espacio resulta insuficiente para la cantidad de artículos a guardar. Teniendo en cuenta que las zonas de espacio público conformadas deben ponerse al servicio de la infraestructura como parte integral del proyecto y en condición de mejora del contexto de la misma, se puede observar una Inadecuada implementación del espacio público por la falta de obras exteriores de urbanismo, construcción de los parqueaderos, teniendo en cuenta que estos ítems fueron considerados en un adicional, con recursos aportados por el municipio para tal efecto, sin embargo según ICBF, el objeto de este adicional cambia al priorizar las obras de conexión a las redes de servicios públicos de acueducto y alcantarillado.
Aunque dentro de los lineamientos señalan que el ejecutor deberá gestionar los diseños acorde con los permisos y consultas previas emitidas por las Entidades competentes, a la fecha se encuentra la falta de conexión a los servicios públicos de energía y gas, la acometida de energía, funciona de forma provisional en un espacio destinado como parque al interior del CDI, existiendo incumplimiento por parte del municipio, con respecto a la disponibilidad de servicios públicos.
Según el ICBF, a la fecha el proceso para la conexión de energía, ha sido infructuoso debido a inconvenientes en el proceso tardío de contratación y a la suspensión del contrato realizado para este fin, teniendo en cuenta que se debe rediseñar la acometida, toda vez que la ruta de la canalización se encuentra con redes de acueducto, gas y alcantarillado que impiden que se haga las obras tal como de diseñaron.
A parte de la cubierta en los volúmenes se observa un alero hacia los corredores centrales que comunican las diferentes aulas, el cual, sobresale aproximadamente 0.60 ml, sin canal de aguas lluvias perimetral, el cual deja un margen de luz de aproximadamente 1.00 ml, sin cubrir, lo que ocasiona que al llover, los niños y niñas estén expuestos y ocasionando desaseo al dirigiesen a cada uno de los espacios que integran el complejo. De igual forma estos corredores en adoquín presentan encharcamiento.
Se observa carencia de canaletas perimetrales y sumideros en cada una de las aulas, los accesos a ellas, se realizan por pequeñas rampa de acceso, construidas en concreto a la vista, las cuales presentan desportillamiento en los bordes y en la dilatación con el piso duro piso de las aulas, ocasionando un rápido deterioramiento de las mismas. El emboquillado del duro piso de las aulas es burdo, se encuentra manchado.
Se registra el emposamiento de agua en una de las tapas de las cajas de Inspección. Tanto las puertas del módulo de la cocina, como la estructura metálica que sirve de apoyo al extractor presentan oxidación.
En una batería sanitaria no se diferencia el uso por las niñas o niños, la otra mitad del área se encuentra ocupada por un lava pinceles, lo que crea una subutilización del espacio, con carencia de unidades sanitarias, en relación a un aparato sanitario más lavamanos por cada 20 niños y niñas
Las instalaciones no cuentan con un sistema de red contra incendios de acuerdo a las normas de sismo resistencia NSR-10 capítulo de sistemas y equipos para extinción. La tubería para los bebederos se encuentra expuesta, por la carencia de los mismos.Aunque el CDI tiene capacidad para 400 niños, 200 en la modalidad Familiar, en la actualidad, el CDI San Agustín atiende a 198 niños y niñas, de los cuales 60 son hijos de trabajadores de empresa Alpina, que presentan un mayor puntaje del Sisbén, pero que de común acuerdo, se decidió continuar con la prestación del servicio, a esta población. De acuerdo a lo anterior se presentan cuatro aulas, con su respectiva dotación, sin utilizar.
El ICBF indica que se ha realizado el proceso de focalización en el municipio, que por las condiciones del municipio, siendo una zona Libre de pobreza y caracterizándose por altos resultados en las mediciones de calidad de vida, el puntaje de SISBEN no se puede asignar cupos a los niños focalizados.
Es fundamental dar a conocer que muchos de los niños y niñas que se encuentran en el CDI San Agustín son aquellos que venían siendo atendidos en el convenio de niños que se transitaron a esta infraestructura de contratos que ya se venían ejecutando con el operador CAFAM y ahora están con el operador Fundación Carulla.
Por lo anterior, el centro zonal, la Regional y la Dirección de primera infancia están realizando gestión con la Alcaldía y empresa como Alpina y Kimberly, con el fin de concretar alianzas que permitan alcanzar el 100% de la cobertura, mediante una operación que implique cofinanciación de empresas privadas, para la atención a niños de sus trabajadores con más bajos ingresos y que requieran atención institucional.}</t>
    </r>
  </si>
  <si>
    <t xml:space="preserve">Realizar oficios al ente territorial y a la Regional Cundinamarca para que con base en la guía de infraestrcutura de primera infancia realice los ajustes y  adecuaciones pertinentes con la asistencia tecnica del ICBF                   </t>
  </si>
  <si>
    <r>
      <rPr>
        <b/>
        <sz val="10"/>
        <rFont val="Arial"/>
        <family val="2"/>
      </rPr>
      <t>Hallazgo No. 100. Centro de Desarrollo Infantil (CDI) San Agustín – Sopo. ICBF. Cundinamarca (A)</t>
    </r>
    <r>
      <rPr>
        <sz val="10"/>
        <rFont val="Arial"/>
        <family val="2"/>
      </rPr>
      <t xml:space="preserve">
Mediante convenio de Aporte 513 de 2011, suscrito entre el ICBF y la alcaldía municipal de Sopo por valor de $1.000 millones.
La falta de un diagnostico preliminar, género que durante la ejecución de la obra, se evidenciaran variaciones en las condiciones del lote encontradas; situación por la cual tuvieron que replantear los diseño y la ubicación del proyecto dentro del predio asignado.
Aunque el programa arquitectónico corresponde a un Jardín Social de 300 niños, el proyecto presenta algunas variaciones, de acuerdo al manejo pedagógico diferente del operador y previamente aprobado por el ICBF
En la visita efectuada se pudo evidenciar que la construcción carece de un área de acceso o zona de recibo adecuada, cubierta para la protección del niño, que permita el recibimiento y entrega de los niños y niñas.
De igual forma, no cuentan con espacios de sala – cuna (cunas, gateo, lactario y caminadores), ni de aula múltiple, proyectadas de manera obligatoria en los CDI de 300 niños y niñas.
La zona de almacenamiento no cuenta con las dimensiones apropiadas que permitan el acceso de los materiales y la ventilación adecuada del mismo, de igual forma este espacio resulta insuficiente para la cantidad de artículos a guardar. Teniendo en cuenta que las zonas de espacio público conformadas deben ponerse al servicio de la infraestructura como parte integral del proyecto y en condición de mejora del contexto de la misma, se puede observar una Inadecuada implementación del espacio público por la falta de obras exteriores de urbanismo, construcción de los parqueaderos, teniendo en cuenta que estos ítems fueron considerados en un adicional, con recursos aportados por el municipio para tal efecto, sin embargo según ICBF, el objeto de este adicional cambia al priorizar las obras de conexión a las redes de servicios públicos de acueducto y alcantarillado.
Aunque dentro de los lineamientos señalan que el ejecutor deberá gestionar los diseños acorde con los permisos y consultas previas emitidas por las Entidades competentes, a la fecha se encuentra la falta de conexión a los servicios públicos de energía y gas, la acometida de energía, funciona de forma provisional en un espacio destinado como parque al interior del CDI, existiendo incumplimiento por parte del municipio, con respecto a la disponibilidad de servicios públicos.
Según el ICBF, a la fecha el proceso para la conexión de energía, ha sido infructuoso debido a inconvenientes en el proceso tardío de contratación y a la suspensión del contrato realizado para este fin, teniendo en cuenta que se debe rediseñar la acometida, toda vez que la ruta de la canalización se encuentra con redes de acueducto, gas y alcantarillado que impiden que se haga las obras tal como de diseñaron.
A parte de la cubierta en los volúmenes se observa un alero hacia los corredores centrales que comunican las diferentes aulas, el cual, sobresale aproximadamente 0.60 ml, sin canal de aguas lluvias perimetral, el cual deja un margen de luz de aproximadamente 1.00 ml, sin cubrir, lo que ocasiona que al llover, los niños y niñas estén expuestos y ocasionando desaseo al dirigiesen a cada uno de los espacios que integran el complejo. De igual forma estos corredores en adoquín presentan encharcamiento.
Se observa carencia de canaletas perimetrales y sumideros en cada una de las aulas, los accesos a ellas, se realizan por pequeñas rampa de acceso, construidas en concreto a la vista, las cuales presentan desportillamiento en los bordes y en la dilatación con el piso duro piso de las aulas, ocasionando un rápido deterioramiento de las mismas. El emboquillado del duro piso de las aulas es burdo, se encuentra manchado.
Se registra el emposamiento de agua en una de las tapas de las cajas de Inspección. Tanto las puertas del módulo de la cocina, como la estructura metálica que sirve de apoyo al extractor presentan oxidación.
En una batería sanitaria no se diferencia el uso por las niñas o niños, la otra mitad del área se encuentra ocupada por un lava pinceles, lo que crea una subutilización del espacio, con carencia de unidades sanitarias, en relación a un aparato sanitario más lavamanos por cada 20 niños y niñas
Las instalaciones no cuentan con un sistema de red contra incendios de acuerdo a las normas de sismo resistencia NSR-10 capítulo de sistemas y equipos para extinción. La tubería para los bebederos se encuentra expuesta, por la carencia de los mismos.Aunque el CDI tiene capacidad para 400 niños, 200 en la modalidad Familiar, en la actualidad, el CDI San Agustín atiende a 198 niños y niñas, de los cuales 60 son hijos de trabajadores de empresa Alpina, que presentan un mayor puntaje del Sisbén, pero que de común acuerdo, se decidió continuar con la prestación del servicio, a esta población. De acuerdo a lo anterior se presentan cuatro aulas, con su respectiva dotación, sin utilizar.
El ICBF indica que se ha realizado el proceso de focalización en el municipio, que por las condiciones del municipio, siendo una zona Libre de pobreza y caracterizándose por altos resultados en las mediciones de calidad de vida, el puntaje de SISBEN no se puede asignar cupos a los niños focalizados.
Es fundamental dar a conocer que muchos de los niños y niñas que se encuentran en el CDI San Agustín son aquellos que venían siendo atendidos en el convenio de niños que se transitaron a esta infraestructura de contratos que ya se venían ejecutando con el operador CAFAM y ahora están con el operador Fundación Carulla.
Por lo anterior, el centro zonal, la Regional y la Dirección de primera infancia están realizando gestión con la Alcaldía y empresa como Alpina y Kimberly, con el fin de concretar alianzas que permitan alcanzar el 100% de la cobertura, mediante una operación que implique cofinanciación de empresas privadas, para la atención a niños de sus trabajadores con más bajos ingresos y que requieran atención institucional.</t>
    </r>
  </si>
  <si>
    <t>AE2014-CGR-AD-101</t>
  </si>
  <si>
    <r>
      <rPr>
        <b/>
        <sz val="10"/>
        <rFont val="Arial"/>
        <family val="2"/>
      </rPr>
      <t>Hallazgo No. 101. Centro de Desarrollo Infantil (CDI) Contigo Contodo Fusagasugá-ICBF. Cundinamarca (A</t>
    </r>
    <r>
      <rPr>
        <sz val="10"/>
        <rFont val="Arial"/>
        <family val="2"/>
      </rPr>
      <t>)
Convenio de Cooperación y aporte No.64 de 2010, suscrito entre el ICBF, el Municipio de Fusagasugá (Cundinamarca) y Cafam, por valor $2.400 millones. Es un proyecto arquitectónico, muy bien concebido, la Construcción ejecutada en dos niveles mediante el sistema de mampostería estructural y pórticos, construidos en una sola planta en donde se busca la protección de los menores en las diferentes áreas.
La obra inicio el 19 de enero de 2011, el 12 de diciembre de 2011, se adiciona en $362 millones y prorroga el convenio hasta el 30 de junio de 2012, justificado en que Inicialmente se presenta un cambio de lote, por problemas de topografía, lo que genera retrasos en el cronograma inicial, prorroga y modificación del convenio, tal situación conlleva a que el proyecto se termine en el 2012. De igual forma los diseños arquitectónicos se debían actualizar de acuerdo a la norma NSR-2010.
En cuanto a la aplicación de los lineamientos GIPI – V1, se realizaron algunas reformas en beneficio al proyecto, teniendo en cuenta que se construyó con estándares de ambientes educativos de la modalidad Jardín social (30 niños por salón), por lo cual la proyección de capacidad es de 300 cupos. Sin embargo, al iniciar su operación como CDI, se debieron aplicar los estándares técnicos de esta modalidad, que indican que por cada 20 niños debe existir una docente/salón, traduciendo esto a una capacidad total de 230 beneficiarios.
Se observa la falta de mantenimiento ya que algunas aulas presentan daños en los pisos vinílicos.
El CDI tiene una capacidad para 300 niños y aunque se realizó un convenio con cupo para 230 niños y niñas, a la fecha se encuentran 196 matriculados, por lo cual estarían pendientes 34 cupos para la cobertura asignada.</t>
    </r>
  </si>
  <si>
    <t>AE2014-CGR-AD-102</t>
  </si>
  <si>
    <r>
      <rPr>
        <b/>
        <sz val="10"/>
        <rFont val="Arial"/>
        <family val="2"/>
      </rPr>
      <t>Hallazgo No. 102. Municipio de Panqueba-ICBF. Boyacá (A,D,F)</t>
    </r>
    <r>
      <rPr>
        <sz val="10"/>
        <rFont val="Arial"/>
        <family val="2"/>
      </rPr>
      <t xml:space="preserve">
Construcción de Desarrollo Infantil en el Municipio de Panqueba, se encuentra terminado, se realizó una eficaz planeación en estudios y diseños, sin embargo se observa falta de seguimiento en la ejecución de la obra por parte de la interventoría y el supervisor, lo que se refleja en fallas constructivas que no permiten una operación optima de la infraestructura. La dotación se encuentra almacenada en un aula del CDI, las condiciones son buenas pero no se están utilizando.
La obra presenta irregularidades técnicas en la etapa 1 construcción del CDI entre las cuales encontramos: no sirve la red eléctrica, el desnivel del suelo inunda las aulas de los niños, se presenta patologías de humedad en la gran mayoría de la edificación, están mal instaladas las puertas, no hay puertas en los baños para los niños, faltan accesorios eléctricos e hidráulicos, faltan los accesorios para el baño de discapacitados, no funcionan las bombas. La etapa 2, la cual se trata de la operación y dotación del CDI no se ha implementado por el ICBF.
Mediante informes de interventoría se observa la falta de seguimiento especialmente en temas relacionados con los ensayos y puestas en funcionamiento a las instalaciones eléctricas, hidráulicas, sanitarias y ensayos de concreto.
El proyecto cumple con lo estipulado en la Norma Sismoresistente en cuanto a estudios y diseños, sin embargo en el proceso constructivo no se evidencio cumplimiento a los diferentes ensayos establecidos en la NSR, Código Retie y el Código de Fontanería y algunos Lineamientos del Guía de Ejecución de Infraestructura Jardines Infantiles para la Atención a la Primera Infancia como la altura de los enchapes y la no instalación de las puertas de los niños y niñas.
La operación del Hogar según el convenio 089 del 2010 corresponde a la Caja de Compensación Familiar de Boyacá con asesoría y acompañamiento del ICBF, sin embargo no se ha implementado los diferentes programas de bienestar para mejorar las condiciones de bienestar de02 la primera Infancia del Municipio de Panqueba. La dotación se encuentra almacenada y no se utilizando, razón por la cual no se está mejorando las condiciones de la primera infancia del Municipio
En la visita se pudo comprobar que las instalaciones hidrosanitarios e hidráulicas presentan fugas, la red eléctrica no funciona; por otra parte en el informe de Interventoría no se evidencia la realización de las respectivas pruebas de funcionamiento de los sistemas hidrosanitarios, hidráulico y eléctrico, estas pruebas son obligatorias según el Código Colombiano de Fontanería, NSR 2010 y el RETIE, no obstante la interventoría y la supervisión por parte de Comfaboy las recibió a entera satisfacción y se efectuó el respectivo pago al contratista.
La mampostería en general presenta humedad a nivel del piso y a nivel de la cubierta, así como en la parte inferior a nivel del piso, lo cual se debe a la deficiencia de desnivel de los pisos exteriores, fugas en las instalaciones hidráulicas, estas condiciones no son adecuadas para niños de 0 a 5 años (primera infancia), que son los principales beneficiarios del proyecto.
En el caso de las aulas que se encuentra junto a los baños de niños, la humedad se presenta por la falta de impermeabilización de las vigas-canal y los tanques de almacenamiento de agua subterráneos; cuando llueve se inundan los salones, esto se debe a la deficiencia de niveles de los pisos exteriores; como se pudo evidenciar en la visita.
En la zona del comedor cuando llueve se inunda debido a que la cubierta quedo muy a ras del muro y esto permite la entrada de agua al comedor.
Todas las unidades de baños en general se encuentran correctamente instaladas y terminadas, aunque se presentan algunas falencias como son: falta de puertas en todos los baños para los niños y niñas, la falta de una tapa de cisterna en los baños de niños y la falta de los accesorios como flotadores, al igual que el baño de las personas con discapacidad no cuenta con pasamanos, los enchapes de muro de los baños de niños, niñas y adultos se realizaron a una altura promedio de 1.45 mts, los cuales deben tener una altura de mínimo 1.80 mts, según la “Guía de Ejecución de Infraestructura Jardines Infantiles para la Atención a la Primera Infancia” del Instituto Colombiano de Bienestar Familiar.
En el patio central se presentan distintas irregularidades como lo son: No se cuenta con la totalidad de las barandas perimetrales haciendo falta una de estas, las barandas que se encuentran en el patio no están instaladas simplemente están sobrepuestas en el sitio donde deberían quedar y el drenaje en general del patio es deficiente y se están presentado humedades en el perímetro de este, las cuales afectan a las aulas que se encuentran a sus costados y la cubierta en policarbonato queda muy corta respecto a la pared, lo cual ocasiona entrada de agua cuando llueve.
Las puertas en madera no se terminaron de instalar, haciendo falta para esto la colocación de los tapa luces y la chapa de una puerta de servicio se encuentra incompleta.
En el aula de gateadores hace falta una sección de la ventana principal.
En la red eléctrica interna se evidencian cajas de distribución sin tapa tanto a nivel de la cubierta como a nivel del piso, al no tener conocimiento de las pruebas realizadas a las redes internas no se puede asegurar si estas funcionan correctamente.
Las bombas eléctricas del sistema de almacenamiento de agua subterránea no cuentan con los accesorios auxiliares para su conexión y funcionamiento además estas no tienen la debida protección, la interventoría no comprobó el funcionamiento de las bombas ni lo reporta en los informes de interventoría.
Según el convenio de Cooperación y Aporte 089 del 2010 suscrito entre el Instituto Colombiano de Bienestar Familiar, El Municipio de Panqueba, El Departamento de Boyacá y la Caja de Compensación Familiar de Boyacá – COMFABOY, en la cláusula segunda, parágrafo tercero: “ Una vez terminada la infraestructura, el Municipio se encargara del sostenimiento del mismo en lo referente a servicios públicos, mantenimiento y vigilancia; la CAJA se encargará del sostenimiento en lo referente a personal pedagógico y administrativo, bajo lineamientos previamente definidos, con los recursos que el Fondo de Atención Integral a la niñez “ …. En la visita no se evidencio el aporte de la CAJA en cuanto al personal pedagógico y administrativo por otra parte la operación y cumplimiento de la FASE 2 del CDI no se está cumpliendo según el convenio.
La Dotación fue entregada por COMFABOY al Municipio de Panqueba con Acta No. 001 del 13 de Noviembre del 2012, esta se encuentra almacenada en una aula del Centro de Desarrollo Infantil sin prestar ninguna función por la falta de personal administrativo y pedagógico, habiendo transcurrido más de un año de estar guardado dicho material con el riesgo que se pueda deteriorar con el paso del tiempo.
En la visita se pudo verificar que las deficiencias anteriormente mencionadas no cumplen con los lineamientos de la “Guía de Ejecución de Infraestructura Jardines Infantiles para la Atención a la Primera Infancia” del Instituto Colombiano de Bienestar Familiar, NSR 10, RETIE, y el CODIGO COLOMBIANO DE FONTANERIA y el convenio de Cooperación y Aporte 089 del 2010.
Teniendo en cuenta la visita técnica y la revisión documental contractual se puede concluir un presunto hallazgo fiscal, a continuación se especifica los ítems:
 Enchape pared de los baños niños y niñas. $ 766.904
 4 tapas registro plástica $ 27.284
 Instalaciones eléctricas $ 27.737.237
 (3) Instalación puertas en madera $ 451.424
 Persiana celosía en aluminio $ 1.012.850
 Pasamanos CoolRoolle con soportes $ 807.043.58
 Alistado piso $ 1.862.112
 Piso exterior en concreto estampado. $ 9.083.136.68
El valor total del daño es de $ 41.747.991,26
Por el incumpliendo en la implementación de la Fase 2 del Centro de Desarrollo Infantil del Municipio de Panqueba del Convenio de Cooperación y Aporte 089 del 2010 suscrito entre el Instituto Colombiano de Bienestar Familiar, El Municipio de Panqueba, El Departamento de Boyacá y la Caja de Compensación Familiar de Boyacá – COMFABOY, se puede concluir que esta conducta se constituye en hallazgo administrativo con presunta incidencia disciplinaria y fiscal en cuantía de 41.7 millones.</t>
    </r>
  </si>
  <si>
    <t>AE2014-CGR-AD-103</t>
  </si>
  <si>
    <r>
      <rPr>
        <b/>
        <sz val="10"/>
        <rFont val="Arial"/>
        <family val="2"/>
      </rPr>
      <t>Hallazgo No. 103. Municipio de Moniquirá-ICBF. Boyacá (A- FA)</t>
    </r>
    <r>
      <rPr>
        <sz val="10"/>
        <rFont val="Arial"/>
        <family val="2"/>
      </rPr>
      <t xml:space="preserve">
4.4.2.1. CONPES
En cuanto a las inversiones realizadas con los recursos Conpes 115 de 2008, 123 de 2009, 152 de 2012 y 162 de 2013; en las visitas realizadas en los diferentes municipios, se encontró lo siguiente:
Hallazgo No. 103. Municipio de Moniquirá-ICBF. Boyacá (A- FA)
Construcción de un Hogar Agrupado - Zona Urbana – Municipio de Moniquirá, se encuentra en un 50% de ejecución, es una obra inconclusa, se realizaron los respectivos estudios y diseños; los cuales están acorde a lo ejecutado, sin embargo se encuentra abandonado y no está prestando ninguna función, la administración cuenta con los recursos del Conpes 162 para su terminación.
La obra se encuentra suspendida por faltas de recursos, sin embargo se le asignaron recursos del Conpes 162 pero la Administración Municipal no ha adelantado ningún proceso contractual para continuar con la obra. La obra ejecutada correspondiente al 50%, está acorde a los estudios, diseños y cantidades de obra.
Aunque cumple con lo estipulado en la Norma Sismoresistente en cuanto a estudios y diseños, sin embargo se debe realizar la revisión de distribución de espacios acorde a los lineamientos de la Guía de Ejecución de Infraestructura Jardines Infantiles para la Atención a la Primera Infancia y Guía de Transición de Infraestructuras a estándares de Estrategia Cero a Siempre.
En la visita realizada al sitio de obra se verificó la ejecución de 5 aulas, las cuales presentan deterioro en la red eléctrica, levantamiento de los pisos y vidrios rotos, lo construido concuerda con los planos arquitectónicos y estructurales y las cantidades de obras son las liquidadas en los contratos.
En la actualidad la estructura se encuentra abandonada y no presta ninguna función, para terminar lo proyectado hace falta la construcción de la batería de baños, un aula, restaurante y cocina.
Se le recuerda que los recursos del Conpes 152 de 2012 y 162 de 2013 tienen como objetivo la finalización de obras inconclusas y suspendidas con viabilidad técnica y operativa que fueron iniciadas con recursos de los Conpes Sociales 115 de 2008 y 123 de 2009; adecuación de Infraestructuras existentes para la Atención Integral a la Primera Infancia para mejorar las condiciones de operación de la misma, en cuanto a saneamiento básico, cumplimiento de estándares de operación, mantenimiento preventivo y siguiendo los lineamientos del Instituto Colombiano de Bienestar Familiar como: la Guía de Ejecución de Infraestructura Jardines Infantiles para la Atención a la Primera Infancia y Guía de Transición de Infraestructuras a estándares de Estrategia Cero a Siempre.
Lo anterior se debe a que la administración a pesar de disponer de recursos del CONPES 162 de 2013, no ha adelantado ninguna gestión conducente a la terminación de la obra.
Adicionalmente al encontrarse la obra inconclusa y en abandono, existe riesgo de pérdida de recursos invertidos por el deterioro de la misma y no se estaría cumpliendo con el propósito social para la atención a niños y niñas de Primera Infancia.
Por lo anterior, la Contraloría General de la República proferiría Función de Advertencia ante el riesgo de pérdida de recursos por encontrarse la obra inconclusa y observarse la falta de gestión por parte de la administración municipal para la culminación de la misma.</t>
    </r>
  </si>
  <si>
    <t>AE2014-CGR-AD-104</t>
  </si>
  <si>
    <r>
      <rPr>
        <b/>
        <sz val="10"/>
        <rFont val="Arial"/>
        <family val="2"/>
      </rPr>
      <t>Hallazgo No. 104. Municipio de Sotaquirá-ICBF. Boyacá (A- FA)</t>
    </r>
    <r>
      <rPr>
        <sz val="10"/>
        <rFont val="Arial"/>
        <family val="2"/>
      </rPr>
      <t xml:space="preserve">
Construcción de un Hogar Agrupado - Zona Urbana – Municipio de Sotaquirá, se encuentra en un 40% de ejecución, es una obra inconclusa, se realizaron los respectivos estudios y diseños; los cuales están acorde a lo ejecutado, sin embargo se encuentra abandonado y no está prestando ninguna función, la administración cuenta con los recursos del Conpes 162 para su terminación.
El proyecto cuenta con estudios de suelos, diseños arquitectónicos, estructurales y eléctricos, no se tiene un estimativo del valor total del proyecto, la obra se encuentra suspendida con estado de avance de aproximadamente el 40%.
La obra se encuentra suspendida por falta de recursos, sin embargo se le asignaron recursos del Conpes 162 pero la Administración Municipal no ha adelantado ningún proceso contractual para continuar con la obra. La obra ejecutada está acorde a los diseños arquitectónicos, estructurales y cantidades de obra.
Aunque cumple con lo estipulado en la Norma Sismoresistente en cuanto a estudios y diseños, sin embargo se debe realizar la revisión de distribución de espacios acorde a los lineamientos de la Guía de Ejecución de Infraestructura Jardines Infantiles para la Atención a la Primera Infancia y Guía de Transición de Infraestructuras a estándares de Estrategia Cero a Siempre.
Con los recursos del Conpes 123 se adquirió dotación, los cuales se están utilizando por los diferentes hogares infantiles del Municipio.
Se realizó el proyecto en dos contratos, lo ejecutado es acorde a las actas de liquidación, sin embargo la Administración no ha proyectado el costo total del proyecto.
En la visita realizada el pasado 30 de Abril y 02 de Mayo de 2014 se realizó la revisión documental del Centro de Atención Primera Infancia Municipio de Sotaquirá – Boyacá, donde se verifico en la revisión documental que se cuenta con: Estudios de suelos, Diseños arquitectónicos, Diseños estructurales y eléctricos. Para la ejecución de este proyecto se suscribieron dos contratos, el primer Contrato de Obra Pública N° 032 de 2008 por un valor de $49.998.662.5125, y un adicional de $24.997.923.95, el segundo Contrato de Obra Pública N° 022 de 2009 por un valor de $48.775.525.
En la visita realizada al sitio de obra se verificó la ejecución de: la cimentación, zapatas, pisos, vigas de cimentación, columnas, muros de contención, muros divisorios, etc… lo construido concuerda con los planos arquitectónicos y estructurales y las cantidades de obras son las liquidadas en los contratos, en la actualidad la estructura se encuentra abandonada y no presta ninguna función.
Se le recuerda que los recursos del Conpes 152 de 2012 y 162 de 2013 tiene como objetivo la finalización de obras inconclusas y suspendidas con viabilidad técnica y operativa que fueron iniciadas con recursos de los Conpes Sociales 115 de 2008 y 123 de 2009; adecuación de Infraestructuras existentes para la Atención Integral a la Primera Infancia para mejorar las condiciones de operación de la misma, en cuanto a saneamiento básico, cumplimiento de estándares de operación, mantenimiento preventivo y siguiendo los lineamientos del Instituto Colombiano de Bienestar Familiar como: la Guía de Ejecución de Infraestructura Jardines Infantiles para la Atención a la Primera Infancia.
Lo anterior se debe a que la administración a pesar de disponer de recursos del CONPES 162 de 2013, no ha adelantado ninguna gestión conducente a la terminación de la obra.
Adicionalmente al encontrarse la obra inconclusa y en abandono, existe riesgo de pérdida de recursos invertidos por el deterioro de la misma y no se estaría cumpliendo con el propósito social para la atención a niños y niñas de Primera Infancia.
Por lo anterior, la Contraloría General de la República proferirá Función de Advertencia ante el riesgo de pérdida de recursos por encontrarse la obra inconclusa y observarse la falta de gestión por parte de la administración municipal para la culminación de la misma.</t>
    </r>
  </si>
  <si>
    <t>AE2014-CGR-AD-105</t>
  </si>
  <si>
    <r>
      <rPr>
        <b/>
        <sz val="10"/>
        <rFont val="Arial"/>
        <family val="2"/>
      </rPr>
      <t>Hallazgo No. 105. Municipio de Guateque-ICBF. Boyacá (A-D-IP)</t>
    </r>
    <r>
      <rPr>
        <sz val="10"/>
        <rFont val="Arial"/>
        <family val="2"/>
      </rPr>
      <t xml:space="preserve">
Construcción de Jardín Infantil (hogar agrupado) - Zona Urbana Municipio de Guateque, no se encontraron estudios de suelos, los diseños arquitectónicos no tienen firma, algunos diseños estructurales están firmados, el diseño eléctrico no está firmado, se ejecutó la obra en dos contratos, la primera concuerda con lo diseñado, la segunda se modificó lo arquitectónico y estructural pero no se encontró las modificaciones de diseños, en la visita se evidencio que la estructura esta abandona y no presta ninguna función, se encuentra en un porcentaje de avance del 70%.
El proyecto cuenta con diseños arquitectónicos y eléctricos sin firma, algunos diseños estructurales están firmados, no se tiene un presupuesto total del valor del proyecto. En el archivo de la Alcaldía no se encontró el estudio de suelos de la zona donde se construyó el Hogar. Revisando el Plan de Ordenamiento Territorial se concluye que la zona donde se ejecutó el proyecto corresponde a una zona inestable y moderamente inestable, por lo anterior no se tiene certeza de la estabilidad del terreno, en la actualidad la obra esta inconclusa y con un estado de avance del 60%.
La construcción no cumple la Norma Sismoresistente porque no se tiene estudios de suelos, los diseños arquitectónicos, eléctricos no están firmados. Por otra parte el Plan de Ordenamiento Territorial del Municipio de Guateque estable una zona inestable y moderadamente inestable, sin el estudio de suelos no se puede establecer la estabilidad del terreno, aunque la edificación no presenta patologías estructurales pero no se está utilizando.
Con los recursos del Conpes 123 se adquirió dotación por $2.051.556, la cual se está utilizando por los diferentes hogares infantiles del municipio.
Esta obra está inconclusa, se encuentra abandonada, los vidrios se encuentran rotos. No se encontraron estudios de suelos, el POT establece zona inestable y medianamente inestable, no se encuentran firmados los diseños arquitectónicos, eléctricos y algunos estructurales, no hay evidencias de seguimiento e informes de interventoría.
La Norma Sismoresistente creada por la Ley 400 de 1997 establece: “Cuando se realice una modificación a una edificación, se debe realizar el respectivo análisis de vulnerabilidad sísmica, donde se determina el comportamiento de la estructura ante un eventual sismo, la norma establece que se debe realizarle el respectivo estudio de suelos, el diseño arquitectónico y el diseño estructural con sus respectivas memorias de cálculo”.
El Ministerio de Protección Social y el Instituto Colombiano de Bienestar Familiar, crearon la “Guía de Ejecución de Infraestructura Jardines Infantiles para la Atención a la Primera Infancia”, donde se establecen los requisitos técnicos para ejecutar este tipo de proyectos.
Para la construcción del Hogar para la primera infancia se realizaron dos contratos: la ETAPA 1 por un valor de $103.807.144 y la Etapa 2 por un valor de $65.053.962.50.
Por otra parte en el plan básico de ordenamiento territorial para el Municipio de Guateque – Boyacá del 2002, en el artículo 45. menciona la “delimitación de áreas expuestas a amenazas y riesgos naturales”.
Al realizar la revisión del Mapa N° 24 del POT donde se establecen las amenazas del casco urbano, se observa que la ubicación del Hogar para la Primera Infancia del Municipio de Guateque se encuentra dentro de dos zonas, una inestable y otra moderadamente inestable, pero como no se cuenta con el estudio de suelos del proyecto, no se puede constatar el concepto del geotecnista para la construcción del hogar, por tanto se requiere se aclare la razón por la cual se construyó el Hogar en dicha zona y el concepto del Geotecnista que realizó el respectivo estudio de suelos.
Es de anotar que los recursos del Conpes 152 de 2012 y 162 de 2013 tienen como objetivo la finalización de obras inconclusas y suspendidas con viabilidad técnica y operativa que fueron iniciadas con recursos de los Conpes Sociales 115 de 2008 y 123 de 2009; adecuación de Infraestructuras existentes para la Atención Integral a la Primera Infancia para mejorar las condiciones de operación de la misma, en cuanto a saneamiento básico, cumplimiento de estándares de operación, mantenimiento preventivo y siguiendo los lineamientos del Instituto Colombiano de Bienestar Familiar como: la Guía de Ejecución de Infraestructura Jardines Infantiles para la Atención a la Primera Infancia y Guía de Transición de Infraestructuras a estándares de Estrategia Cero a Siempre y cumpliendo la Norma Sismoresistente de nuestro país.
...
Situación que puede generar patologías de origen geotécnico y estructural, ocasionando inversiones en nuevos estudios y de obras complementarias para la terminación del proyecto.
Adicionalmente al encontrarse la obra suspendida y en abandono, existe riesgo de pérdida de recursos invertidos por el deterioro de la misma y no se estaría cumpliendo con el propósito social para la atención a niños y niñas de Primera Infancia.
Por las consideraciones anteriores se constituye en un hallazgo administrativo con presunta incidencia disciplinaria y se iniciará una indagación preliminar por la Gerencia Departamental.</t>
    </r>
  </si>
  <si>
    <t xml:space="preserve">Lo anterior se presenta por falta de planeación en cuanto a estudios previos, incumplimiento de las normas sismoresistentes (por no contar con estudio de suelos, ni planos arquitectónicos firmados, entre otros) y del Plan de Ordenamiento Territorial, al igual que falta de supervisión técnica en la ejecución de los contratos.
</t>
  </si>
  <si>
    <t>Adoptar por acto administrativo la Guía de Infraestructura de Primera Infancia actualizada. que establezca las condiciones fisicas requeridas para la operación. (esta construcción no es propiedad del ICBF)</t>
  </si>
  <si>
    <t>AE2014-CGR-AD-106</t>
  </si>
  <si>
    <r>
      <rPr>
        <b/>
        <sz val="10"/>
        <rFont val="Arial"/>
        <family val="2"/>
      </rPr>
      <t>Hallazgo No. 106. Municipio el Espino-ICBF. Boyacá. (A-FA)</t>
    </r>
    <r>
      <rPr>
        <sz val="10"/>
        <rFont val="Arial"/>
        <family val="2"/>
      </rPr>
      <t xml:space="preserve">
Compra y Adecuación de inmueble para un Hogar agrupado - Zona Urbana Municipio de El Espino, se encontraron diseños generales, los diseños específicos no son claros y no se ajustan a los lineamientos de la norma de sismo resistencia, sin embargo el inmueble que se adquirió es antiguo para la adecuación del Hogar, su ejecución se encuentra en un 30% de avance, está abandonado y la Contraloría Departamental de Boyacá emitió función de advertencia.
El proyecto cuenta con un levantamiento arquitectónico y detalles estructurales, como una parte de la casa es antigua no se cuenta con un estudio de vulnerabilidad sísmica acorde a los lineamientos de la Norma Sismo-Resistente
La obra se encuentra suspendida, la Contraloría Departamental de Boyacá emitió Función de Advertencia. La adecuación consta de tres partes una nueva que está en buen estado, y las otras dos en regular estado. En la actualidad la obra está sin prestar ningún servicio.
Se realizó el proyecto en seis contratos, dos de suministros de materiales y cuatro contratos de obra, lo ejecutado está acorde a lo liquidado.
Con los recursos del Conpes 123 se adquirió dotación, los cuales se están utilizando por los diferentes hogares infantiles del Municipio.</t>
    </r>
  </si>
  <si>
    <t>AE2014-CGR-AD-107</t>
  </si>
  <si>
    <r>
      <rPr>
        <b/>
        <sz val="10"/>
        <rFont val="Arial"/>
        <family val="2"/>
      </rPr>
      <t>Hallazgo No. 107. La Remodelación y Construcción Hogar de Bienestar Familiar, Municipio de Tipacoque –ICBF. Boyacá. (A-D-F)</t>
    </r>
    <r>
      <rPr>
        <sz val="10"/>
        <rFont val="Arial"/>
        <family val="2"/>
      </rPr>
      <t xml:space="preserve">
La hacienda Tipacoque, Localizada en el Municipio de Tipacoque es declarada bien de interés cultural de ámbito nacional, mediante Decreto 390 del 17 de marzo de 1970. Por lo anterior se estableció el Decreto 763 de 2009, en lo referente al Patrimonio Cultural de la Nación de naturaleza material y al Régimen Especial de Protección de los Bienes de interés Cultural.
Por otra parte; la Norma Sismoresistente creada por la Ley 400 de 1997 establece:
Cuando se realice una modificación a una edificación, se debe realizar el respectivo análisis de vulnerabilidad sísmica, donde se determina el comportamiento de la estructura ante un eventual sismo, la norma establece que se debe realizarle el respectivo estudio de suelos, el diseño arquitectónico y el diseño estructural con sus respectivas memorias de cálculo.
El Ministerio de Protección Social y el Instituto Colombiano de Bienestar Familiar, crearon la “Guía de Ejecución de Infraestructura Jardines Infantiles para la Atención a la Primera Infancia”, donde se establecen los requisitos técnicos para ejecutar este tipo de proyectos.
El 9 de Noviembre del 2014 se realiza la visita técnica por parte del funcionario de la Contraloría General de la Republica al inmueble ubicado en la carrera 2 N° 6 -16, el cual colinda con la Antigua Hacienda de Tipacoque, donde se pudo observar: “Que el inmueble consta de tres pisos, el cual se encuentra en obra gris y presenta estado de abandono, la edificación no fue remodelada en su totalidad, presenta espacios sin terminar y de mala calidad, especialmente en la estructura de muros, pisos, carpintería e instalaciones eléctricas e hidrosanitarias, existen modificaciones arquitectónicas y estructurales notorias especialmente en el retiro de los muros de carga que sostenían inicialmente las diferentes estructuras, se presentan grietas horizontales, corrosión en los refuerzos ; lo cual puede ocasionar colapso de la estructura. La edificación no garantiza seguridad estructural para adecuarla a un hogar infantil para la primera infancia porque no cumple la Norma Sismoresistente, Los lineamientos del ICBF y además las patologías y modificaciones estructurales son críticas. Por otra parte La hacienda Tipacoque fue declarada monumento nacional y por tanto no se cuenta con la autorización del Ministerio de Cultura para intervenir esta hacienda, sin embargo la Administración Municipal hizo caso omiso de las recomendaciones y observaciones del Ministerio y continuó con la adecuación del inmueble”.
Teniendo en cuenta la visita técnica y la revisión documental contractual se puede concluir un presunto hallazgo fiscal por un valor de $57.263.924.29.
Adicionalmente no se elaboraron los respectivos estudios y diseños acorde a la Norma sismoresistente, se afectó El patrimonio cultural de la nación por no realizar la restauración acorde a los lineamientos y permisos legales del Ministerio de Cultura, las cantidades de obra ejecutadas no coinciden con lo liquidado, adicionalmente la edificación no cumple los Lineamientos del ICBF para funcionar un Hogar Agrupado para alojar niños, y las modificaciones estructurales son críticas que puedan ocasionar el colapso de la edificación ante un eventual movimiento sísmico, por lo tanto tendría igualmente una presunta responsabilidad disciplinaria
Esta conducta se constituye en hallazgo administrativo con presunta incidencia disciplinaria y fiscal en cuantía de $57.2 millones.</t>
    </r>
  </si>
  <si>
    <t>AE2014-CGR-AD-111</t>
  </si>
  <si>
    <r>
      <rPr>
        <b/>
        <sz val="10"/>
        <rFont val="Arial"/>
        <family val="2"/>
      </rPr>
      <t>Hallazgo No. 111. Municipio Arboletes. Antioquia (A)</t>
    </r>
    <r>
      <rPr>
        <sz val="10"/>
        <rFont val="Arial"/>
        <family val="2"/>
      </rPr>
      <t xml:space="preserve">
El Convenio de Nº 525-2011 Celebrado entre el ICBF y FONADE, se encontró que la obra a la fecha se encuentra terminada según acta del 7 de enero de 2014, pero no está en funcionamiento.
Para la construcción de este CDI se realizó el Contrato N° 2130441celebrado entre FONADE y Gerardo Escobar, cuyo Objeto es “Estudios, diseños y construcción de un CDI en el Municipio de arboletes- Antioquia para 160 cupos”, con un plazo de la obra era de 9 meses contados a partir del acta de inicio.
El 7 de mayo de 2014, se visitó la obra y se verificó que aunque las instalaciones presentan los espacios requeridos, y servicios públicos en funcionamiento, sin embargo, en la batería de baños, se encontró que los lavamanos y orinales no cumplen con la altura establecida en los lineamientos del ICBF ya que estos están demasiado bajitos para la edad promedio de los niños de primera infancia.</t>
    </r>
  </si>
  <si>
    <t>Requerir al ejecutor - FONADE con el fin que subsane lo encontrado ya que esta bra corresponde al convenio 525 del 2011 el cual se encuentra  en  ejecucion.</t>
  </si>
  <si>
    <t>Realizar oficio dirigido a FONADE.</t>
  </si>
  <si>
    <t>AE2014-CGR-AD-112</t>
  </si>
  <si>
    <r>
      <rPr>
        <b/>
        <sz val="10"/>
        <rFont val="Arial"/>
        <family val="2"/>
      </rPr>
      <t>Hallazgo No. 112. Municipio de Don Matías. Antioquia (A- D- IP)</t>
    </r>
    <r>
      <rPr>
        <sz val="10"/>
        <rFont val="Arial"/>
        <family val="2"/>
      </rPr>
      <t xml:space="preserve">
En visita efectuada al CDI saltarines el objeto del contrato 20110445, celebrado entre FONADE y el consorcio CENTRO, se encontró que la obra a la fecha se encuentra terminada y en funcionamiento.
Se inspeccionaron las diferentes áreas, las cuales se encontraron en excelentes condiciones en cumplimiento de lo establecido en los lineamientos ICBF para la vigencia 2011, aunque se presentan deficiencias en las canales, dado que cuando llueve se filtra el agua a los salones.
De otra parte, la planta de aguas no se encuentra en funcionamiento por deficiencias de gestión, generando afectación a la población beneficiaria con el riesgo de deterioro de la obra.
La cláusula décima segunda del contrato trata sobre las garantias que se deben exigir al contratista para la ejecución del contrato, entre ellas la de cumplimiento.
En visita efectuada al CDI objeto del contrato, se encontro que el operador envio oficio en la vigencia 2013 al coordinador del Centro Zonal Aburra Norte, sobre unas irregularidades presentadas en la construcción respecto a goteras, funcionamiento de la planta de tratamiento de aguas y cerramiento total de la oficina de administración, esto ultimo debido a que uno de los muros de la oficina no llega hasta el techo, hecho este que provocó un hurto en la oficina, por su parte el coordinador del Centro Zonal informa de este hecho a la Regional y a la fecha no se ha obtenido respuesta alguna, lo anterior por deficiencias de supervision y control, con el riesgo de que en un momento dado la entidad tenga que asumir mayores costos por la no exigencia oportuna de las garantías.
El literal A del articulo 2 de la ley 87 de 1993, expresa: Proteger los recursos de la organización, buscando su adecuada administración ante posibles riesgos que lo afecten. La planta de tratamiento de agua potable construida bajo el contrato 20110445, no esta siendo utilizada, lo anterior dado que al operador no se le ha dado una capaciitación sobre el manejo de la misma, debido a esto el tanque de agua se encuentra con maleza en su interior y con restos de aguas lluvias, lo que prolifera vichos que pueden causar enfermedades a los niños, ademas la maquinaria se esta deteriorando, con el riesgo de un posible daño patrimonial por la inoperancia y deterioro de la misma (Indagación Preliminar). Por las consideraciones anteriores se constituye en un hallazgo administrativo con presunta incidencia disciplinaria y se iniciará una indagación preliminar por la Gerencia Departamental.</t>
    </r>
  </si>
  <si>
    <t>AE2014-CGR-AD-114</t>
  </si>
  <si>
    <r>
      <rPr>
        <b/>
        <sz val="10"/>
        <rFont val="Arial"/>
        <family val="2"/>
      </rPr>
      <t>Hallazgo No. 114. Municipio de Baranoa-ICBF. Atlántico. (A-D-IP)</t>
    </r>
    <r>
      <rPr>
        <sz val="10"/>
        <rFont val="Arial"/>
        <family val="2"/>
      </rPr>
      <t xml:space="preserve">
El Centro de Desarrollo Infantil CDI fue construido con base en el convenio interadministrativo No 2011048- 525 del 29 de diciembre de 2011, celebrado entre el ICBF y el Fondo Financiero de Proyectos de Desarrollo-FONADE, para atender la Política Pública de Primera de Infancia de acuerdo con los proyectos de inversión programados para el cumplimiento de las metas del Plan Nacional de Desarrollo 2010-2014; la obra está totalmente terminada pero a la fecha de la visita no está en funcionamiento por falta de energía eléctrica, gas natural y alcantarillado, por falta de seguimiento y control por parte de la interventoría e ICBF, para exigir el cumplimiento de la instalación de totalidad de los servicios y poner en funcionamiento el CDI y cumplir de esta manera con la misión social por el cual se construyó, corriendo el riesgo de deterioro por abandono del mismo.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t>
    </r>
  </si>
  <si>
    <t>Realizar oficio dirigido a FONADE y al ente territorial.</t>
  </si>
  <si>
    <t>AE2014-CGR-AD-115</t>
  </si>
  <si>
    <r>
      <rPr>
        <b/>
        <sz val="10"/>
        <rFont val="Arial"/>
        <family val="2"/>
      </rPr>
      <t>Hallazgo No. 115. Municipio de Sabanalarga-ICBF. Atlántico (A-D-IP)</t>
    </r>
    <r>
      <rPr>
        <sz val="10"/>
        <rFont val="Arial"/>
        <family val="2"/>
      </rPr>
      <t xml:space="preserve">
El Centro de Desarrollo Infantil CDI fue construido con base en el convenio interadministrativo No 2011048- 525 del 29 de diciembre de 2011 para la atención de 300 niños, celebrado entre el ICBF y el Fondo Financiero de Proyectos de Desarrollo-FONADE, para atender la Política Pública de Primera de Infancia de acuerdo con los proyectos de inversión programados para el cumplimiento de las metas del Plan Nacional de Desarrollo 2010-2014, la obra no está en funcionamiento debido a falta de servicios públicos, por falta de seguimiento y control por parte de la interventoría e ICBF, para exigir el cumplimiento de la instalación de totalidad de los servicios y poner en funcionamiento el CDI y cumplir de esta manera con la misión social por el cual se construyó, corriendo el riesgo de deterioro por abandono del mismo.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
</t>
    </r>
  </si>
  <si>
    <t>AE2014-CGR-AD-116</t>
  </si>
  <si>
    <r>
      <rPr>
        <b/>
        <sz val="10"/>
        <rFont val="Arial"/>
        <family val="2"/>
      </rPr>
      <t>Hallazgo No. 116. Municipio de Manizales-ICBF. Caldas. (A)</t>
    </r>
    <r>
      <rPr>
        <sz val="10"/>
        <rFont val="Arial"/>
        <family val="2"/>
      </rPr>
      <t xml:space="preserve">
Se observaron infraestructuras que no cumplen con las condiciones adecuadas para la atención de niños y niñas que promuevan su desarrollo integral con el fin de garantizar el cumplimiento de los objetivos previstos en esta modalidad de atención, Incumpliéndose el artículo 42 y 44 de la Constitución Política y la Estrategia de Cero a Siempre, se evidenció por la CGR los siguiente:
Centro de Desarrollo Infantil Semillitas (Barrio Villahermosa): Techos en mal estado, humedad en algunas paredes.
CDI Mundo de Colores: Tomas sin protección y al alcance de los niños.
CDI Puerta de Sol: Opera en 2 casas de habitación, espacios estrechos, casa de 2 pisos con escaleras no adecuadas para transitar los menores, hacinamiento, escaleras pendientes, tomas eléctricos sin protección y al alcance de los niños, sin espacio para el adecuado almacenamiento de material didáctico, no tiene un área adecuada para el consumo de alimentos por parte de los menores.
CDI Pulgarcito: El piso presenta agrietamiento.
CDI Cervantes: Las tejas y cielos rasos se encuentran en mal estado, Las paredes presentan humedad, toma eléctrica sin protección y al alcance de los niños, las zonas verdes están descuidadas, basuras alrededor del centro infantil.
CDI Fe y Alegría El Caribe Sede 1: Cocina estrecha sin espacio adecuado para el almacenamiento de alimentos, humedad en las paredes, techos en mal estado, juegos infantiles con humedades que no permiten ser utilizados por los menores, estantes para almacenar papelería y material pedagógicos, obsoletos y en mal estado, estantes de la cocina en pésimo estado, tomas eléctricos sin protector y al alcance de los niños, muebles de oficina en mal estado.
CDI Fe y Alegría El Caribe Sede 2: Paredes internas y externas con humedad.
CDI Gobernadorcitos: Área del comedor estrecha para el número de niños atendidos, pipa de gas dentro de la cocina, muebles de oficina obsoletos y en mal estado, grieta en algunas paredes y pintura de paredes en mal estado.
CDI Semillitas El Porvenir: Las sillas para los niños son en madera por lo tanto no cumplen con el estándar, no hay un área adecuada para el almacenamiento de material pedagógico, colchonetas, pisos donde se encuentra ubicado el lavamanos en mal estado.
CDI San Sebastián: Las paredes no cuentan con los acabados pertinentes como pañete, estuco y pintura.
CDI Semillitas Solferino: Cocina sin gabinetes con puerta para guardar los implementos, algunos techos en mal estado, sillas para los niños en madera que no cumple los estándares.</t>
    </r>
  </si>
  <si>
    <t>AE2014-CGR-AD-117</t>
  </si>
  <si>
    <r>
      <rPr>
        <b/>
        <sz val="10"/>
        <rFont val="Arial"/>
        <family val="2"/>
      </rPr>
      <t>Hallazgo No. 117. Municipio de Salamina-ICBF. Caldas (A)</t>
    </r>
    <r>
      <rPr>
        <sz val="10"/>
        <rFont val="Arial"/>
        <family val="2"/>
      </rPr>
      <t xml:space="preserve">
CDI Exploradores Sede 1 Barrio Obrero: Archivadores en mal estado, sillas en madera para los niños, ventanas mal instalada que permite la entrada del agua ocasionando inundaciones, paredes con humedad y peladas, no hay señalización adecuada en caso de emergencias, algunos techos en mal estado, pipas de gas ubicadas en espacio donde transitan los niños, extintor guardado con llave lo que no permite la utilización rápida en caso de emergencia, baños oscuros y sin bombillos.
CDI Exploradores Sede 2 Fundadores: Grietas y fisuras en las paredes a pesar de ser una construcción relativamente nueva ( febrero de 2011), humedades en algunas paredes, gabinetes de cocina sin puertas, el depósito de basura y el lavadero se encuentran mal ubicados al lado de la zona de recreación de los niños con acceso total a este.
CDI Casa del Niño Rosita Sierra: Paredes y techos en mal estado, sillas en madera para los niños las cuales no están acordes con los estándares, inadecuado almacenamiento de frutas y verduras.</t>
    </r>
  </si>
  <si>
    <t>AE2014-CGR-AD-118</t>
  </si>
  <si>
    <r>
      <rPr>
        <b/>
        <sz val="10"/>
        <rFont val="Arial"/>
        <family val="2"/>
      </rPr>
      <t>Hallazgo No. 118. Municipio de Pacora-ICBF. Caldas (A)</t>
    </r>
    <r>
      <rPr>
        <sz val="10"/>
        <rFont val="Arial"/>
        <family val="2"/>
      </rPr>
      <t xml:space="preserve">
CDI Martinita Ángel Sede 1: Ubicado en casa antigua en regular estado de conservación, en el segundo piso se presentan goteras, sillas en madera para los niños, techos con humedades y grietas, escaleras pendientes y en regular estado, divisiones de las unidades sanitarias con moho, pisos de las unidades sanitarias en mal estado, estantería de la cocina en mal estado, no hay estantería adecuada para almacenar los implementos de cocina, algunas paredes con grietas y fisuras, archivadores antiguos y en mal estado, parque infantil sin podar.
CDI Martinita Ángel Sede 2: Funciona provisionalmente desde el mes de febrero del presente año en la casa del deporte del municipio; presenta inconvenientes tales como: Área de cocina estrecha, pipa de gas instalada dentro de la cocina, la sede está ubicada enseguida de una subestación de energía, tomas de energía sin protección y al alcance de los niños, cuando llueve se inunda toda la sede teniendo que evacuar a los niños cuando esto sucede.
CDI Martinita Ángel Sede 2: En visita de la CGR se encuentra pendiente de habilitación por parte del ICBF: se detectó goteras en algunas aulas nuevas, los baños de los niños que adecuaron en la parte baja del CDI no tienen servicio de energía y se inunda cuando llueve, los orinales que se encontraban allí, no cuentan con llave (tienen una puntilla atravesada) generando peligro para los niños, no se evidenció el lava colas, está el sitio pero no está instalado, el baño de adultos no tiene puerta y se encuentra en el mismo sitio del baño de los niños, el comedor presenta deterioro en cielo raso, goteras, humedad; la cocina presenta humedad, el lava platos se encuentra oxidado, las gavetas presentan humedad, el baño para las manipuladoras de alimentos y el depósito de alimentos presentan goteras y humedad.</t>
    </r>
  </si>
  <si>
    <t>AE2014-CGR-AD-119</t>
  </si>
  <si>
    <r>
      <rPr>
        <b/>
        <sz val="10"/>
        <rFont val="Arial"/>
        <family val="2"/>
      </rPr>
      <t>Hallazgo No. 119. Municipio de Aguadas-ICBF. Caldas (A)</t>
    </r>
    <r>
      <rPr>
        <sz val="10"/>
        <rFont val="Arial"/>
        <family val="2"/>
      </rPr>
      <t xml:space="preserve">
CDI Tejiendo Sueños: El CDI funciona en dos casas antiguas, pequeñas y en mal estado de conservación; se encontró: Sede oscura, techos en mal estado y a punto de caer, humedades en paredes, pisos de madera en mal estado, salones estrechos para el número de niños atendidos, pisos resbalosos, cocina estrecha y sin sitio para el almacenamiento de utensilios y alimentos, al lado del lavadero donde se lavan trapeadoras y se almacena implementos de aseo se almacenan también frutas y verduras.
Se observaron tomas eléctricos sueltos y colgando. Falta de iluminación en los baños de los niños, los extintores se encuentran vencidos.
En general se observa hacinamiento total.
CDI Michín Sede A: Algunos techos presentan deterioro, Tomas eléctricas sin protección.
CDI Michín Sede B: Tomas eléctricos sin protección, y las divisiones metálicas de las unidades sanitarias con moho,</t>
    </r>
  </si>
  <si>
    <t>AE2014-CGR-AD-120</t>
  </si>
  <si>
    <r>
      <rPr>
        <b/>
        <sz val="10"/>
        <rFont val="Arial"/>
        <family val="2"/>
      </rPr>
      <t>Hallazgo No. 120. Municipio de Anserma-ICBF. Caldas (A)</t>
    </r>
    <r>
      <rPr>
        <sz val="10"/>
        <rFont val="Arial"/>
        <family val="2"/>
      </rPr>
      <t xml:space="preserve">
CDI Niña María Sede 1: El centro funciona en una edificación de propiedad del Municipio de Anserma, en la cual se encuentra evidencias que ha sido intervenida varias veces, pues se encontraron obras que se podrían denominar como nuevas aunque ya tienen varios años.
No obstante lo anterior se encontraron techos deteriorados, sus soportes en algunas zonas presentan mal estado, pues se encontraron cuartones que presentan deterioro con el riesgo de un posible desplome del techo.
Hay presencia de humedad en gran parte de la infraestructura tanto en techos como en paredes.
Pisos de madera zapan los cuales en algunos sitios están levantados o sueltos, no son firmes lo que ocasiona que se muevan con el paso de las personas y están soportados en viguetas de maderas las cuales tienen presencia de broma lo cual potencializa el riesgo de desplome y se amerita intervención lo más pronto posible y así evitar el peligro ante el cual están expuestos no solo los infantes como también los docentes y demás personas que visitan el CDI.
CDI Arco Iris Sede 1: El centro atiende a 156 niñas y niños. La infraestructura es una casa alquilada, funciona en un segundo piso, presenta humedades en techos y paredes. Los espacios son reducidos e insuficientes por lo cual presenta hacinamiento.
CDI Arco Iris Sede 2: La infraestructura es una casa alquilada, en el momento de la visita de la CGR la institución estaba ad portas de ser traslada a otra edificación también alquilada, se evidencia hacinamiento, pues los espacios son insuficientes para la población atendida.
Dado lo anterior y de acuerdo con consultas realizadas a las responsables de los CDI se puede concluir que la oferta es insuficiente pues hay lista de espera en los cuatro centros, sin embargo no se puede ampliar la oferta por insuficiencia de infraestructura física.
Lo anterior tiene como causa las debilidades en la expedición de los certificados de idoneidad técnico administrativa del operador y la habilitación de las sedes por parte del Instituto sin las condiciones requeridas para la prestación del servicio y el incumplimiento de lo regulado para orientar la prestación del servicio en Centros de Desarrollo Infantil.
Se presenta riesgo en la sanidad y salubridad de los niños beneficiarios de los CDI, así como riesgo a la integridad por el debilitamiento de las infraestructuras. De igual forma se puede afectar la nutrición de los niños por el almacenamiento inadecuado de los víveres. Afectación del desarrollo integral de los niños por falta de espacios adecuados.</t>
    </r>
  </si>
  <si>
    <t>Lo anterior tiene como causa las debilidades en la expedición de los certificados de idoneidad técnico administrativa del operador y la habilitación de las sedes por parte del Instituto sin las condiciones requeridas para la prestación del servicio y el incumplimiento de lo regulado para orientar la prestación del servicio en Centros de Desarrollo Infantil.</t>
  </si>
  <si>
    <t>AE2014-CGR-AD-122</t>
  </si>
  <si>
    <r>
      <rPr>
        <b/>
        <sz val="10"/>
        <rFont val="Arial"/>
        <family val="2"/>
      </rPr>
      <t>Hallazgo No. 122. Centro de Desarrollo Infantil Guadual-ICBF. Cauca (A)</t>
    </r>
    <r>
      <rPr>
        <sz val="10"/>
        <rFont val="Arial"/>
        <family val="2"/>
      </rPr>
      <t xml:space="preserve">
Acta de visita fiscal de fecha 30 de abril de 2014; Acta de Recibo Final sin fecha de contrato de obra civil No.46COLFY13, Convenio No. 506, suscrito el 26 de diciembre de 2011, por el Instituto Colombiano de Bienestar Familiar, el Departamento Administrativo de la Presidencia de la República –DAPRE- y entidad particular, por valor de $2.091 millones, plazo al 31 de diciembre de 2012.
De la verificación in-situ realizada, al Centro de Desarrollo Infantil “El Guadual” en el Municipio de Villa Rica, se evidenciaron irregularidades en el funcionamiento de algunos componentes de la infraestructura entregada, como se menciona a continuación:
 En la aula 2, constantemente se acumula agua en la zona del piso, ubicado bajo el mesón construido y en la parte donde se instalaron los sanitarios, las mangueras que alimentan los tanques de los sanitarios en varias ocasiones han experimentado daño.
 Se detectaron filtraciones por acción de aguas lluvias, provenientes de las cubiertas y lucetas para aireación natural, las cuales bajan por los muros y causan encharcamiento, poniendo en riesgo la integridad de niños y personal que transite las zonas afectadas. Estas zonas son:
 Aulas 1, 2, 3, 4, 5, 6, 7, 8, 9 y 10
 Oficina de coordinación
 Aula Múltiple
 Ludoteca
 Lavandería
 Se han desprendido y guardado algunas hojas de poliuretano utilizado en la cubierta, específicamente las localizadas en los pasillos exteriores que comunican las aulas entre sí y con las demás áreas.
 En la parte posterior del aula 10 (zona verde contigua a los sanitarios), se observó fuga de agua constante, que es recogida por el canal en concreto existente. Al momento de accionar el sistema de bombeo, el caudal de la fuga se incrementa considerablemente.
</t>
    </r>
  </si>
  <si>
    <t>Lo anterior, se deriva de fallas en el proceso constructivo de la obra desarrollada, las cuales afectan su correcto funcionamiento, así como la operación del programa que ahí se implementa, poniendo en riesgo la estabilidad y durabilidad esperada de la infraestructura. Sin embargo el operador ha iniciado acciones correctivas.</t>
  </si>
  <si>
    <t>AE2014-CGR-AD-123</t>
  </si>
  <si>
    <r>
      <rPr>
        <b/>
        <sz val="10"/>
        <rFont val="Arial"/>
        <family val="2"/>
      </rPr>
      <t>Hallazgo No. 123. Dotación Centro de Desarrollo Infantil Guadual-ICBF. Cauca (A)</t>
    </r>
    <r>
      <rPr>
        <sz val="10"/>
        <rFont val="Arial"/>
        <family val="2"/>
      </rPr>
      <t xml:space="preserve">
Artículo 2 de la Ley 87/1993. Contrato de aporte No. 448/13 celebrado por el ICBF, Convenio No. 506, suscrito el 26 de diciembre de 2.011, entre el Instituto Colombiano de Bienestar Familiar, el Departamento Administrativo de la Presidencia de la República –DAPRE- y entidad particular, por valor de $2.091 millones, plazo al 31 de diciembre de 2.012 el proyecto tiene como alcance la construcción y dotación de la infraestructura requerida.
En la dotación entregada al CDI el Guadual se determinó que se incluyen en el listado de dotación, 2 dvd, de las cuales uno no aparece físicamente, el operador oficiosamente se comprometió a remplazarlo asumiendo el costo de reposición, lo anterior es causado por deficiencias en la administración y control de los inventarios, generando riesgos en el uso.</t>
    </r>
  </si>
  <si>
    <t>Lo anterior es causado por deficiencias en la administración y control de los inventarios, generando riesgos en el uso.</t>
  </si>
  <si>
    <t>AE2014-CGR-AD-127</t>
  </si>
  <si>
    <r>
      <rPr>
        <b/>
        <sz val="10"/>
        <rFont val="Arial"/>
        <family val="2"/>
      </rPr>
      <t>Hallazgo No. 127. Municipio de Riosucio-ICBF. Choco (A-D-IP)</t>
    </r>
    <r>
      <rPr>
        <sz val="10"/>
        <rFont val="Arial"/>
        <family val="2"/>
      </rPr>
      <t xml:space="preserve">
Convenio No. 501-2011 suscrito para la remodelación del Hogar Infantil del Municipio de Riosucio – Chocó, según visita técnica realizada los días 7 y 8 de mayo de 2014 se evidencio que la estructura que se encuentra en funcionamiento comenzó a presentar fisuras en los muros, desportillamiento del pañete causados por los movimientos o desplazamientos relativos de las diferentes partes de una estructura a causa de un asentamiento irregular de la misma, provocados por un desequilibrio de esfuerzos en el suelo”. Dado lo anterior y teniendo en cuenta el informe técnico que evidencia un deficiente estudio de suelos por lo cual, este organismo de control realizará una Indagación Preliminar –IP a fin de establecer los elementos estructurales del daño. Por las consideraciones anteriores se constituye en un hallazgo administrativo con presunta incidencia disciplinaria y se adelantara una Indagación Preliminar por la Gerencia Departamental.
</t>
    </r>
  </si>
  <si>
    <t>Requerir al ejecutor - FUNDACION PLAN con el fin que subsane lo encontrado y nos inmforme de las obras que se requieren para resolver el problema.</t>
  </si>
  <si>
    <t>Realizar oficio dirigido a FUNDACIÓN PLAN.</t>
  </si>
  <si>
    <t xml:space="preserve">Informe sobre los trabajos </t>
  </si>
  <si>
    <t>AE2014-CGR-AD-128</t>
  </si>
  <si>
    <r>
      <rPr>
        <b/>
        <sz val="10"/>
        <rFont val="Arial"/>
        <family val="2"/>
      </rPr>
      <t>Hallazgo No. 128. Convenio No. 200951 de 2009-ICBF. Guajira (A)</t>
    </r>
    <r>
      <rPr>
        <sz val="10"/>
        <rFont val="Arial"/>
        <family val="2"/>
      </rPr>
      <t xml:space="preserve">
Convenio N° 200951 de 2009, suscrito por el Instituto Colombiano de Bienestar Familiar, FONADE y el Ministerio de Educación Nacional, cuyo objeto es la construcción y dotación de nueva infraestructura adecuada para la Atención integral a la primera infancia en varios municipios a nivel nacional, y cuya contratación y gerencia para la ejecución de las obras está a cargo de FONADE, quien celebró el Contrato de Obra N° 2101070 que tiene por objeto realizar “Los estudios técnicos, diseños y construcción de Hogares Múltiples para el ICBF y el MEN, por el sistema de precio global fijo en el Municipio de Fonseca, Departamento de La Guajira”. El CDI construido se encuentra ubicado en el Municipio de Fonseca en la calle 21 N° 13-35, Barrio Cristo Rey.
Información Contractual:
 Contrato: Contrato de Obra N° 2101070 de 2010.
 Valor: $1.011.5 millones
 Objeto: Estudios técnicos, diseños y construcción de Hogares Múltiples para el ICBF y el Ministerio de Educación Nacional, por el sistema de precio global fijo en el Municipio de Fonseca, Departamento de La Guajira
 Fecha de Inicio: 02 de junio de 2010
 Plazo: 6 meses y quince días más adicional de 35 días
 Estado actual: Finalizado
 Contratista: Consorcio constructora Lacorazza
Se presentan dos áreas que no cumplen con el requerimiento mínimo según los lineamientos técnicos de referencia; esto sucede en las áreas de comedor y aulas.
Para el caso de las aulas que no cumplen con el área mínima, como se anotó en el numeral anterior, se hace la observación que de acuerdo al área con que se construyeron las aulas para los niños y niñas de pre-jardín, la cual es de 33,32M2, se puede deducir que deben ser aulas para operar máximo con 15 niños y así poder cumplir con los lineamientos y la Norma técnica para planeamiento y diseño de instalaciones y ambientes escolares NTC 4595, que estipula una ocupación mínimo de 2M2 por niño o niña. En la visita se establece que las aulas están siendo ocupadas por 26 niños y niñas, superando el máximo permitido según el área de cada aula, presentando una ocupación de 1,28M2 por niño. Lo anterior genera una Observación administrativa por el no cumplimiento de los lineamientos de ocupación por área construida, situación que se puede corregir disminuyendo el número de niños por aula, que para el caso de las áreas del CDI visitado, debe ser máximo de 16 niños o niñas por cada aula.</t>
    </r>
  </si>
  <si>
    <t>AE2014-CGR-AD-129</t>
  </si>
  <si>
    <r>
      <rPr>
        <b/>
        <sz val="10"/>
        <rFont val="Arial"/>
        <family val="2"/>
      </rPr>
      <t>Hallazgo No. 129. Convenio N° 505 de 2011-ICBF. Guajira (A).</t>
    </r>
    <r>
      <rPr>
        <sz val="10"/>
        <rFont val="Arial"/>
        <family val="2"/>
      </rPr>
      <t xml:space="preserve">
Convenio N° 505 de 2011, suscrito por el Instituto Colombiano de Bienestar Familiar, la Gobernación de La Guajira, Municipio de San Juan del Cesar y Comfaguajira, que tiene por objeto la ejecución y operación de un Centro de Desarrollo Infantil y sus actividades complementarias en el Municipio de San Juan del Cesar, Departamento de La Guajira  Valor: $1.280 millones
 Objeto: Aunar esfuerzos dirigidos a la ejecución y operación de un Centro de Desarrollo Infantil y sus actividades complementarias, como estrategia de cualificación de la atención de los niños y niñas menores de seis años pertenecientes al programa de Hogares Comunitarios a cargo del ICBF en el Municipio de San Juan del Cesar, Departamento de la Guajira.
 Fecha de Inicio: 09 de abril de 2012
 Plazo: 8 meses
 Estado actual: Finalizado
 Convenientes: Instituto Colombiano de Bienestar Familiar
Municipio de San Juan del Cesar
Gobernación de La Guajira
Comfaguajira
Se observan algunos espacios de la infraestructura construida que no cumplen con los lineamientos establecidos, de acuerdo a su área construida según el número de usuarios y el tipo de CDI.
Igualmente, al realizar la revisión, se pudo establecer que de acuerdo a la Guía de ejecución de Infraestructura, no se cumple con los siguientes parámetros técnicos estipulados:
 Los espacios pedagógicos (aulas) deben contar con puertas de acceso abriendo al exterior que permitan la fácil evacuación con ancho no inferior a 1 M., según los parámetros para el manejo espacial de los ambientes en los CDI. Para el caso del CDI visitado los anchos de las puertas son de 0,90 M. y abren hacia adentro, no cumpliendo con los parámetros que solicita el ICBF en sus lineamientos técnicos.
 Según los lineamientos incluidos en la Guía, las paredes de los baños y la lavandería deben estar enchapadas a una altura mínima de 1,80 M., lo cual no se cumple ya que las alturas de los enchapes de pared de baños, cocina y lavadero son de 1.55 M.
Se pudo observar en la visita que existe una estructura en perfilería metálica que se construyó en el área central de la plazoleta de reunión, que al parecer sirve de soporte para una cubierta, pero no se instaló ningún tipo de cubierta bien sea en policarbonato o termo acústica, por tanto no se evidencia la finalidad de la construcción de estos elementos estructurales, ya que actualmente colgaron sobre ellos una tela negra en la parte superior, que da sombra pero no protege contra la lluvia ni el intemperie a la estructura, que ya se observa oxidada en algunos tramos y, con el tiempo, se corre el riesgo de su deterioro total si no se instala la cubierta, lo cual puede generar un riesgo en la inversión realizada para la construcción de la estructura metálica.</t>
    </r>
  </si>
  <si>
    <t>AE2014-CGR-AD-130</t>
  </si>
  <si>
    <r>
      <rPr>
        <b/>
        <sz val="10"/>
        <rFont val="Arial"/>
        <family val="2"/>
      </rPr>
      <t>Hallazgo No. 130. Infraestructura Caminito de Luna-ICBF. Magdalena (A-D-IP)</t>
    </r>
    <r>
      <rPr>
        <sz val="10"/>
        <rFont val="Arial"/>
        <family val="2"/>
      </rPr>
      <t xml:space="preserve">
4.4.3.7. Gerencia Departamental Colegiada del Magdalena
En la obligación del Operador contemplada en el contrato de aportes, relacionadas con la Infraestructura se establece: “Gestionar la adecuación de los espacios físicos donde se brinda la atención, cuando se requiera. Velar por el mantenimiento, orden y seguridad de los espacios físicos donde se realiza la prestación del servicio, entre otros”.
En el CDI, Caminito de Luna, por falta de una debida atención por parte del fondo Nacional de Desarrollo FONADE, se vienen presentando agrietamiento continuo que vienen sufriendo las paredes, lo cual se convierte en un riesgo para la integridad física de los niños y niñas y quienes allí laboran. Esto fue puesto en conocimiento por parte del Municipio en tres oportunidades a FONADE, a quien le corresponde gestionar con el Consorcio GR8 (contratista constructor de la obra) reparar la parte física deteriorada del CDI, pero a la fecha no ha respondido a la solicitud del Municipio.
En respuesta del ICBF preciso: “En cuanto a la observación del CDI Caminito de Luna del Centro Zonal El Banco, se realizará seguimiento a la gestión que ha realizado la Entidad Administradora del Servicio con FONADE y el Ente Territorial”.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t>
    </r>
  </si>
  <si>
    <t>Se conminara al municipio de El Banco - Bolivar,  ya que esta obra es propiedad de la alcaldia y fue ejecutada con recursos CONPES 152  para que a su vez requiera a FONADE para que subsane lo encontrado por la CGR.</t>
  </si>
  <si>
    <t>Originar oficio al municipio Del Banco.</t>
  </si>
  <si>
    <t>AE2014-CGR-AD-131</t>
  </si>
  <si>
    <r>
      <rPr>
        <b/>
        <sz val="10"/>
        <rFont val="Arial"/>
        <family val="2"/>
      </rPr>
      <t>Hallazgo No. 131. Infraestructura CDI Chimila- ICBF Magdalena (A-D-IP)</t>
    </r>
    <r>
      <rPr>
        <sz val="10"/>
        <rFont val="Arial"/>
        <family val="2"/>
      </rPr>
      <t xml:space="preserve">
En la obligación del Operador establecida en el Contrato de Aportes, relacionada con la Infraestructura, se establece: “Gestionar la adecuación de los espacios físicos donde se brinda la atención, cuando se requiera. Velar por el mantenimiento, orden y seguridad de los espacios físicos donde se realiza la prestación del servicio, entre otros”.
En el Hogar Infantil FUNDACION CHIMILA, se presenta, por deficiencia en la vigilancia por parte del ICBF Regional Magdalena, la problemática de inundaciones en época de invierno, por encontrarse este hogar en un nivel más bajo que el de las calles y carreras en donde se encuentra ubicado. Asimismo se observa que en los alrededores del dicho hogar Infantil, se crece la maleza debido a la humedad presentada en el lugar, lo que conlleva a que se presenten todo tipo de insectos, roedores y animales peligrosos (culebras), que ponen en riesgo la integridad física de los niños y niñas; de la misma manera pueden, presentarse epidemias entre la población infantil y focos de enfermedades infectocontagiosas que desmejoran la salud y por ende la ausencia temporal de los niños a las aulas.
No obstante las gestiones realizadas por el Representante Legal de la ONG ante la Alcaldía del Municipio, no se ha logrado un apoyo efectivo que repercuta positivamente en el mejoramiento de la planta física.
En respuesta el ICBF precisó:“Referente a la vieja problemática de esta UDS, la cual es conocida por todos los niveles del ICBF y el Ente Territorial por haberse construido en zona de riesgo, las medidas o acciones que se realizan están orientadas a la prevención de las enfermedades en la población infantil en coordinación permanentes con las EAS, con los organismos de salud, como ha sido evidenciado cuando se han aplicado los estándares de calidad, como también las gestiones que ha adelantado la entidad con la alcaldía desde el año anterior para que se solucione el problema del sector aledaño al hogar infantil que se encuentra lleno de maleza. El día 7 de mayo/14 estas gestiones dieron resultado en cuanto que este día, la alcaldía realizó el desmonte y limpieza de la maleza del sector. En el Mes de Abril, este Hogar Infantil fue visitado por Infraestructura del ICBF Sede Nacional quien viene adelantando un diagnóstico de las infraestructuras de los Hogares Infantiles con el fin de determinar las intervenciones que se requieran. Se enviará oficio a la alcaldía Municipal dándole a conocer las observaciones encontradas y recomendadas por la CGR”.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t>
    </r>
  </si>
  <si>
    <t>AE2014-CGR-AD-132</t>
  </si>
  <si>
    <r>
      <rPr>
        <b/>
        <sz val="10"/>
        <rFont val="Arial"/>
        <family val="2"/>
      </rPr>
      <t>Hallazgo No. 132. Construcción CDI Potosí- ICBF. Nariño (A-D-IP)</t>
    </r>
    <r>
      <rPr>
        <sz val="10"/>
        <rFont val="Arial"/>
        <family val="2"/>
      </rPr>
      <t xml:space="preserve">
4.4.3.8. Gerencia Departamental Colegiada de Nariño
En el Municipio de Potosí se celebró el contrato de obra No. SA-002-2008, con el objeto de ejecutar la “Construcción de dos aulas y una batería sanitaria para la atención infantil EMAUS, en la zona urbana del Municipio”, por valor de $127,5 millones, distribuidos en dos contratos, uno de $85 millones y el segundo para construcción de cocina, cuarto de aseo, un baño y una oficina de administración por valor de $42.5 millones, recursos provenientes del CONPES 115 de 2008.
El lote seleccionado para su construcción fue en la sede del antiguo Palacio Municipal, que por estar ubicado junto al cuartel de Policía, tuvo que ser trasladado cuando dicha sede fue atacada por la guerrilla.
La administración municipal, al construir el CDI, junto al cuartel de policía, no observó el riesgo al cual estaba sometiendo a los niños y niñas al riesgo de atentados terroristas, al construir las aulas para la atención del Hogar infantil para albergar 48 niños y niñas de 5 años, hecho que dio lugar a la reubicación por presiones de los padres de familia a una casa de familia en arrendamiento, donde se benefician 60 niños y niñas, la que no cumple con las especificaciones técnicas de infraestructura para la atención que se enmarque en la Estrategia “De Cero a Siempre”.
La administración municipal no tuvo en cuenta los parámetros y especificaciones orientadas por el ICBF en cuanto a construcción infraestructuras para atender a la primera infancia, ya que los Hogares Infantiles ICBF se empezaron a construir desde 1974. Desde su inicio, los Hogares Infantiles han contado con infraestructura establecida específicamente para primera infancia, al igual que los Jardines Sociales y los Hogares Múltiples y Empresariales.
El hecho descrito permite evidenciar la falta de responsabilidad por parte de los actores de la construcción e incumplimiento del principio de planeación.
“…El principio de planeación es una manifestación del principio de economía, consagrado en el artículo 25 de la Ley 80 de 1993, como se desprende de lo dispuesto en los numerales 6, 7 y 12 a 14 de esta disposición.
Con la construcción del CDI en zona de riesgo se incumple se causa riesgo en la integridad física de la población beneficiaria y riesgo de pérdida de los recursos públicos asignados a la construcción, dado que el bien no está cumpliendo con los fines para cual fue construido.
Se verificó que en el momento esta construcción hace parte de la administración municipal donde funciona una Biblioteca Municipal, causando de igual manera riesgo para las personas que utilizan los servicios ofrecidos por la Administración Municipal.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t>
    </r>
  </si>
  <si>
    <t>AE2014-CGR-AD-133</t>
  </si>
  <si>
    <r>
      <rPr>
        <b/>
        <sz val="10"/>
        <rFont val="Arial"/>
        <family val="2"/>
      </rPr>
      <t>Hallazgo No. 133. Recursos Conpes 152 -162 destinados a los municipios de Nariño – Atención primera infancia. Nariño. (A-D)</t>
    </r>
    <r>
      <rPr>
        <sz val="10"/>
        <rFont val="Arial"/>
        <family val="2"/>
      </rPr>
      <t xml:space="preserve">
El Manual de Implementación del Conpes 152 de 2012- Primera Infancia, determina lineamientos para la adecuada distribución y ejecución de los recursos del Sistema General de Participaciones para la atención integral a la Primera Infancia, destinados a financiar las prioridades definidas por el Consejo Nacional de Política Nacional, vigencia 2012 en infraestructura, formación de talento humano y dotación del PAI y de Bibliotecas Públicas, para la atención Integral a la Primera Infancia, que deben tener en cuenta las administraciones municipales y distritales en la destinación de dichos recursos.
Con el propósito de verificar el uso de los recursos destinados mediante CONPES 152-2012 y 162-2013, se tomó una muestra de 26 municipios, que representan en el 41% del total de los municipios existentes en el Departamento de Nariño, a los cuales se les solicitó relación de compromisos y presupuesto ejecutado de los recursos CONPES asignados para la atención a la primera infancia, una vez efectuada la evaluación a la información recibida se encontró lo siguiente: Cuadro No. 61. Ejecución de Recursos Conpes 152-2012 y 162-2013 Municipios Nariño
La ineficiente planificación de los recursos asignados muestran que el 81% de la muestra seleccionada de municipios no se cumplen con los lineamientos establecidos en el manual de los documentos Conpes y los determinados por Instituto Colombiano de Bienestar Familiar, debido a que dichos recursos no fueron ejecutados para lo cual fueron destinados o tienen bajo nivel de ejecución, lo que no muestra una efectiva y eficiente gestión en la ejecución de los recursos durante la vigencia 2013, situación que no garantiza un logro óptimo de resultados que busca obtener la Estrategia de Cero a Siempre implementada por el gobierno nacional, como es la atención integral de los menores de 5 años, vulnerando el derecho de los niños y niñas de primera infancia a recibir o mejorar la protección especial, oportunidades y servicios, para que pueda desarrollarse física, mental, moral, espiritual y socialmente en forma saludable y normal, así como en condiciones de libertad y dignidad.
Esta conducta se constituye en hallazgo administrativo con presunta incidencia disciplinaria.</t>
    </r>
  </si>
  <si>
    <t xml:space="preserve">Realizar oficios a los entes territoriales para que con base en la guía de infraestrcutura de primera infancia ejecute los recursos con la asistencia tecnica requerida del ICBF                   </t>
  </si>
  <si>
    <t>AE2014-CGR-AD-134</t>
  </si>
  <si>
    <r>
      <rPr>
        <b/>
        <sz val="10"/>
        <rFont val="Arial"/>
        <family val="2"/>
      </rPr>
      <t>Hallazgo No. 134. Estudios y diseños iniciales para la construcción del CDI Chachagüí -ICBF. Nariño (A-D-IP)</t>
    </r>
    <r>
      <rPr>
        <sz val="10"/>
        <rFont val="Arial"/>
        <family val="2"/>
      </rPr>
      <t xml:space="preserve">
El Fondo Financiero de Proyectos de Desarrollo – FONADE -, el Instituto Colombiano de Bienestar Familiar – ICBF - y el Ministerio de Educación Nacional — MEN - suscribieron el Convenio No. 200951 de fecha 12 de agosto de 2009, para la Gerencia por parte de FONADE de los proyectos de inversión del ICBF destinados a la construcción y dotación de nueva infraestructura adecuada para la atención integral a la primera infancia.
En el marco del Convenio No. 200951 de 2009, FONADE suscribió el contrato de obra No. 2100933 de fecha 17 de marzo de 2010 en el cual el Contratista se comprometía a realizar los estudios técnicos, diseño y construcción de hogares múltiples para el ICBF y el Ministerio de Educación Nacional, de acuerdo con los grupos establecidos, por el sistema de precio global fijo en el Municipio de Chachagüí, Departamento de Nariño.
El valor inicial del contrato de obra fue por $1.020 millones incluido el AIU e IVA sobre la utilidad, discriminados de la siguiente manera: $42 millones para la ejecución de los estudios y diseños en un plazo de dos (2) meses contados a partir de la suscripción del acta de inicio de esta etapa; y $978 millones para la ejecución de la obra en un plazo de cuatro (4) meses y quince (15) días contados a partir de la suscripción del acta de inicio de la etapa de obra.
El Anexo 01 “Documentos de Estudios Previos Grupo 09”, el cual hace parte integral del contrato, señala: “Descripción del predio. El lote, localizado en la Carrera 8 No. 2-26 para el desarrollo del proyecto, está dentro de un predio de propiedad del Municipio donde está actualmente la cancha de futbol, la cual será retirada para desarrollar el proyecto. El predio está localizado en pleno centro del  casco urbano y vecino al coliseo cubierto. Topográficamente, es plano, sin arborización y posee todos los servicios.”
De acuerdo al informe de gestión de FONADE del período abril – junio de 2010, el 12 de junio de 2010 se reciben a satisfacción los estudios y diseños para el predio seleccionado en los estudios previos.
Se encontró que en la construcción del CDI de Chachaguí se contrataron estudios y diseños iniciales, por valor de $42 millones, los que no fueron utilizados finalmente debido a que el predio sobre el cual se proyectó construir el CDI era la cancha de futbol del municipio lo que ocasionó problemas de orden público por la negativa de la comunidad a la ejecución de la obra. Estos hechos conllevaron a la suspensión del contrato hasta tanto se subsanara dicha situación.
La Gobernación de Nariño, adquirió y donó al Municipio de Chachaguí un lote para la construcción del CDI. Debido al cambio de lote inicial, se suscribió el 7 de marzo de 2011 un otrosí al contrato de obra en el cual se adicionaron recursos por valor de $42 millones con el fin de efectuar los estudios y diseño para la nueva implantación en el nuevo lote.
Posteriormente, el 13 de diciembre de 2011 se suscribió un nuevo otrosí al contrato de obra en el cual se adicionaron $142 millones, de los cuales $75 millones fueron para mayores cantidades e ítems no previstos por cambio de lote y $67 millones a la valoración por cambio de año.
Y el 2 de abril de 2012 se suscribió un otrosí al contrato de obra en el cual se adicionaron recursos por valor de $68 millones por concepto a las mayores cantidades e ítems no previstos por cambio de lote.
El 31 de julio de 2012 el Fondo Financiero de Proyectos de Desarrollo – FONADE - hace entrega del CDI Chachagüí al Instituto Colombiano de Bienestar Familiar – ICBF - y al Ministerio de educación Nacional — MEN-.
La negativa de la comunidad de permitir la ejecución de la obra en el sitio inicialmente dispuesto, demuestra deficiencias en el proceso de socialización del proyecto, y por ende de su planeación, situación que va en contravía a lo referido por la Procuraduría General de la Nación.
Lo anterior conllevó a que por motivos de orden público, se tuviera que suspender la ejecución del proyecto, se adquiriera un nuevo predio para su ejecución, se retrasara de manera considerable la entrega del CDI del Municipio de Chachagüí y se incurriera en gastos adicionales que, por un lado, no cumplieron con el fin para el cual fueron contratados como fue el valor pagado por los estudios y diseños iniciales equivalentes a $42 millones y, por el otro lado, se pudieron evitar como fue el valor pagado por la valoración por cambio de año equivalentes a $67 millones, lo que constituye un presunto daño fiscal en la suma de $109 millones.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t>
    </r>
  </si>
  <si>
    <t>Adoptar por acto administrativo la Guía de Infraestructura de Primera Infancia actualizada. que establezca las condiciones fisicas requeridas para la operación y actividades de socialización por parte de los entes territoriales.</t>
  </si>
  <si>
    <t>Requerir al ejecutor - FONADE con el fin que atienda alas observaciones por parte de la CGR ya que el convenio con el cual se adelanto la obra es de gerencia integral.</t>
  </si>
  <si>
    <t>AE2014-CGR-AD-135</t>
  </si>
  <si>
    <r>
      <rPr>
        <b/>
        <sz val="10"/>
        <rFont val="Arial"/>
        <family val="2"/>
      </rPr>
      <t>Hallazgo No. 135. Lineamientos Generales de ejecución de Infraestructura Para la atención a la Primera Infancia-ICBF. Nariño (A-D)</t>
    </r>
    <r>
      <rPr>
        <sz val="10"/>
        <rFont val="Arial"/>
        <family val="2"/>
      </rPr>
      <t xml:space="preserve">
De acuerdo a lo estipulado en el Decreto 3075 de 1997 en el CAPITULO I, Artículo 8, literales d) y e) se establece:
“Los establecimientos destinados a la fabricación, el procesamiento, envase, almacenamiento y expendio de alimentos deberán cumplir las condiciones generales que se establecen a continuación:
(…) d) La edificación debe estar diseñada y construida de manera que proteja los ambientes de producción, e impida la entrada de polvo, lluvia, suciedades u otros contaminantes, así como del ingreso y refugio de plagas y animales domésticos;
e) La edificación debe poseer una adecuada separación física y/o funcional de aquellas áreas donde se realizan operaciones de producción susceptibles de ser contaminadas por otras operaciones o medios de contaminación presentes en las áreas adyacentes; (…)”
En visita realizada al CDI del Municipio de Chachagüí se evidenció que al lado de la cocina donde se procesan los alimentos que se les ofrece a los niños, se construyeron los baños para el servicio de hombres, mujeres y minusválidos. Dichos espacios no están totalmente independizados quedando un área libre entre el muro divisorio de estos dos espacios y la cubierta de aproximadamente 4,34 m2.
El inadecuado diseño y/o construcción del muro divisorio entre la cocina y los baños demuestra una falla en la supervisión debido a la inobservancia de lo estipulado en el Decreto 3075 de 1997, poniendo en riesgo la salud de los niños por posibles contaminaciones del alimento.
Por otra parte, según lo estipulado en la Guía de Ejecución de Infraestructura para la atención a la Primera Infancia, entre otros aspectos, se establecen los siguientes:
“4.5.11. LAVADO E IMPERMEABILIZACIÓN DE LADRILLO
Todos los muros de ladrillo deberán entregarse completamente limpios. Las superficies expuestas a la intemperie que vayan terminados en ladrillo a la vista, se protegerán contra la humedad, formación de lama o colonias de hongos, con un hidrófugo fabricado con siliconas. Esta protección, además de ser incolora y sin brillo, será de tal calidad que no cambie en ninguna forma el aspecto y color de los materiales. Su aplicación se efectuará acogiéndose a las instrucciones del fabricante, utilizando como mínimo tres (3) manos mediante pistola, fumigador o brocha, según el caso. (…)”
De acuerdo con la visita realizada al CDI de Chachagüí se evidenciaron las siguientes situaciones:
En las zonas administrativas, de servicios, aula múltiple, baños de niños y niñas y salacuna se presentan humedades severas originadas, en unos casos, por ausencia en la aplicación de materiales impermeabilizantes en el remate superior horizontal de los muros expuestos a la intemperie produciendo degradación del material de pega de los ladrillos (factor que incrementa la filtración de agua lluvia entre el muro), en otros, por fallas en la instalación de los canales de aguas lluvias toda vez que no tienen las pendientes requeridas para conducir el agua hasta los bajantes o no se empalmaron y sellaron adecuadamente al muro, y en otros, por fugas presentadas en la tubería hidráulica. Estas situaciones producen encharcamientos en las zonas referidas.
Por otro lado, no se observó lo señalado en la Guía de Transición de Infraestructuras a Estándares de Estrategia Cero a Siempre, que establece:
“(…) Adecuación de áreas que impliquen algún riesgo de accidente
 Instalar barandas donde exista un desnivel de 0.50 cm o mayor, al que tenga acceso los niños.
Señalización
 Se debe incluir señalización apropiada para cada espacio y para facilitar los procesos de seguridad y evacuación. (…)”
En visita realizada al CDI del Municipio de Chachagüí se observó lo siguiente:
 Se construyó un muro de contención a un lado del salón de la salacuna cuya altura libre es de 1.83 metros. Es muy fácil el acceso a la parte superior del muro por parte de los niños, sin embargo, no existe ningún tipo de protección (baranda) que impida la caída de un niño o limite su acceso a la parte superior del muro.
 No hay señalización que identifiquen los cuartos técnicos, la ubicación general de los espacios del CDI, salones como los de Párvulos, Prejardín 1, Prejardín 2, Jardín 1, Jardín 2, entre otros.
Las falencias en los procesos constructivos y la omisión en la señalización y en mecanismos que prevengan la ocurrencia de accidentes en el CDI de Chachagüí demuestran una falta de control y supervisión debido a la inobservancia de lo estipulado en la Guía de Ejecución de Infraestructura para la atención a la Primera Infancia y en la Guía de Transición de Infraestructuras a Estándares de Estrategia Cero a Siempre, poniendo en riesgo la integridad física y la salud de los niños. Esta conducta se constituye en hallazgo administrativo con presunta incidencia disciplinaria.</t>
    </r>
  </si>
  <si>
    <t>AE2014-CGR-AD-137</t>
  </si>
  <si>
    <r>
      <rPr>
        <b/>
        <sz val="10"/>
        <rFont val="Arial"/>
        <family val="2"/>
      </rPr>
      <t>Hallazgo No. 137. Jardín Social del Municipio de Piedecuesta –ICBF. Santander (A-D-IP)</t>
    </r>
    <r>
      <rPr>
        <sz val="10"/>
        <rFont val="Arial"/>
        <family val="2"/>
      </rPr>
      <t xml:space="preserve">
Como resultado de la visita técnica realizada por el Ingeniero Civil al Jardín Social del Municipio de Piedecuesta, se presenta la siguiente conclusión:
En el Municipio de Piedecuesta sobre el Lote 1 Portal del Valle, Sector Los Cisnes, zona Urbana se realizó la construcción del Jardín Social Los Cisnes del Instituto Colombiano de Bienestar Familiar, obra ejecutada mediante convenio de Cooperación y aporte N° 0 / 066 del 15 de diciembre de 2010, suscrito entre el Instituto Colombiano de Bienestar Familiar–ICBF-, el Municipio de Piedecuesta (Santander) y la Caja Santandereana de Subsidio Familiar CAJASAN y el Contrato 2008-2011-01 entre CAJASAN y cuyo objeto es “Construcción a todo costo con mano de obra calificada del jardín social del Municipio de Piedecuesta (SANTANDER), por la modalidad de precios unitarios fijos sin formula de reajustes”, por valor de $1.601,8 millones.
La construcción consta en general de un área de recepción, una área administrativa, cuatro módulos para atención de niños hasta cinco años construidos en Sistema Durapanel, aprobado por el convenio según consta en el Otro sí N° 3 de fecha 29 de mayo de 2012, los cuales a la fecha de visita se encuentran en funcionamiento, presentan buen aspecto constructivo, su dotación y áreas son todas utilizables, no se observan en el área de influencia fábricas, industrias ni otro tipo de construcciones que generen material particulado, vapores, ruido que puedan poner en riesgo la salud de sus usuarios; así las cosas la construcción y dotación cumplen con los fines de estado y presta un invaluable servicio a la población de su área de influencia; sin embargo como se anotó anteriormente revisado el capítulo correspondiente item no previsto del acta de entrega y recibo final de obra del contrato 2008-2011-01, se observa que el ítem 14,06, excavación mayor a 2 metros incluye adecuación, retiro roca, presenta un error en su operación matemática que genera que tanto en la citada acta de Recibo Final de Obra del Contrato 2008-2011-01, como en el Acta de Liquidación se pague un mayor valor por concepto de obra pagada pero no ejecutada, correspondiente a costos directos más indirectos de $186.354.605,28, ciento ochenta y seis millones trescientos cincuenta y cuatro mil seiscientos cinco, pesos con veintiocho centavos, los cuales no se observó en la documentación vista por la auditoria que este error se hubiera corregido.
Por lo anterior, se traslada la respectiva observación a la Caja de Compensación Cajasan, en razón a debilidades en los controles en la ejecución de la obra que deben ejercer los interventores y/o supervisores del contrato, así como de aquellos que tuvieron a su cargo la liquidación del mismo, situación que genera un gestión deficiente en el manejo de los recursos del Estado, lo que podría configurarse en un presunto daño fiscal.
Analizada la respuesta suministrada por Cajasan, la CGR concluye que la misma no desvirtúa el hallazgo debido a que los soportes presentados requieren un análisis técnico, toda vez que se encuentra contradicción entre lo justificado por la entidad frente a las Actas de Corte Nos. 1, 2 y 3 y el ítem 1.3 Comisión de Topografía de los Compromisos Contractuales, razón por la cual amerita el inicio de Indagación Preliminar. Por las consideraciones anteriores se constituye en un hallazgo administrativo con presunta incidencia disciplinaria y teniendo en cuenta que se pudo haber ocasionado un posible detrimento patrimonial se solicitará la apertura de Indagación Preliminar para su cuantificación por la Gerencia Departamental.
</t>
    </r>
  </si>
  <si>
    <t xml:space="preserve">Requerir al ejecutor - CAJASAN para que a su vez requiera al interventor con el fin de que aclare los mayores valores encontrados. </t>
  </si>
  <si>
    <t>Realizar oficio dirigido a CAJASAN</t>
  </si>
  <si>
    <t>CUMPLIMIENTO:</t>
  </si>
  <si>
    <t>CPM = POMVi/PAMVi</t>
  </si>
  <si>
    <t>AVANCE:</t>
  </si>
  <si>
    <t>APM= POMi/PAMi</t>
  </si>
  <si>
    <t>Tema de la Auditoria</t>
  </si>
  <si>
    <t>AE-PRIMERA INFANCIA</t>
  </si>
  <si>
    <t>DIRECCIÓN ADMINISTRATIVA</t>
  </si>
  <si>
    <r>
      <t xml:space="preserve">Hallazgo 10. Propiedad, Planta y Equipo- CAQUETA- Con presunta incidencia Administrativa.
</t>
    </r>
    <r>
      <rPr>
        <sz val="10"/>
        <rFont val="Arial"/>
        <family val="2"/>
      </rPr>
      <t xml:space="preserve">En  el  saldo  de  la  cuenta   1615  (Construcciones    en  Curso)  y la  cuenta   164027 (Edificaciones   -  Pendientes  de  Legalizar),  las cuales  no han sido ajustadas  a 31 de diciembre  de 2013  con base en las novedades  presentadas  en las inversiones de infraestructura o no se encontraron   en los archivos  de la regional  los soportes de algunas  inversiones,  tal como se describe  a continuación:   
• En la cuenta  1615 (Construcciones   en  curso)  fue  registrada   durante   la vigencia   2011  la  suma  de $559.50   millones,   por  concepto   del  convenio   501-11 suscrito   entre  el  ICBF  y Fundación  PLAN  el cual  no se llevo a cabo  porque  las instalaciones   no cumplían con   las  características    mínimas,   sin  embargo   en  contabilidad    se   registró Ia inversión  como  si se hubiese  realizado  en la Regional  Caquetá.   
</t>
    </r>
  </si>
  <si>
    <t>Deficiencias  de control  interno  lo relacionado  con el registro  de los ajustes  que se realizan  a los. convenios  en el área de infraestructura   y fallas  de comunicación entre la Regional y el Nivel Nacional,  situación  que genera  incertidumbre  en saldos del  Balance  de la Regional -  Caquetá,  por valor  de $622.04 millones y un menor valor registrado  en la cuenta  191502  Edificaciones   (Obras  y mejoras  en propiedad ajena)  y  un  mayor  valor   contabilizado    en  la  cuenta   1615  (Construcciones    en Curso), en cuantía  equivalente  a $279.81  millones.</t>
  </si>
  <si>
    <t>1.Realizar la solicitud a Grupo de Bienes del cargue de las obras donde realmente se ejecutaron, es decir en el Valle del Cauca y se eliminan de Caqueta, debido a que no se ejcutaron las obras en dicha regional por inestabilidad en el terreno.</t>
  </si>
  <si>
    <t xml:space="preserve">1. Realizar solicitud al Grupo de Gestion de Bienes con la cancelación del registro correspondiente.
</t>
  </si>
  <si>
    <t>Realizar la solicitud a Grupo de Bienes del cargue de las obras donde realmente se ejecutaron, es decir en el Valle del Cauca y se eliminan de Caqueta, debido a que no se ejcutaron las obras en dicha regional por inestabilidad en el terreno.</t>
  </si>
  <si>
    <t>2.Realizar registro de desembolso por traslado de obras convenio 501.</t>
  </si>
  <si>
    <t>3.Realizar adjudicacion del dinero a la Regional Valle.</t>
  </si>
  <si>
    <t>4.Realizar adjudicacion del dinero a la Regional Valle.</t>
  </si>
  <si>
    <t>Certificado</t>
  </si>
  <si>
    <r>
      <t xml:space="preserve">Hallazgo 10. Propiedad, Planta y Equipo- CAQUETA- Con presunta incidencia Administrativa.
</t>
    </r>
    <r>
      <rPr>
        <sz val="10"/>
        <rFont val="Arial"/>
        <family val="2"/>
      </rPr>
      <t xml:space="preserve">En  el  saldo  de  la  cuenta   1615  (Construcciones    en  Curso)  y la  cuenta   164027 (Edificaciones   -  Pendientes  de  Legalizar),  las cuales  no han sido ajustadas  a 31 de diciembre  de 2013  con base en las novedades  presentadas  en las inversiones de infraestructura o no se encontraron   en los archivos  de la regional  los soportes de algunas  inversiones,  tal como se describe  a continuación:   
• Se registró  el convenio   200951   para   la  Construcción    de  un  Hogar   Múltiple   ubicado   en  el Municipio  de Solita - Caquetá   en un predio del que el ICBF   no allego el documento que acredite  su propiedad,   por valor de $267.27  millones,  el cual no coincide  con el acta de entrega  y recibo  de infraestructura   en donde  consta  que el ICBF aporto recursos   por  valor  de  $279.81   millones, presentando   una  diferencia   de  $12.54 millones,  esta  obra  representa    mejoras en  propiedad   ajena  y se determinó   que hasta el momento  su valor  no se ha ajustado  con base al acta de recibo y entrega de  la  infraestructura. 
</t>
    </r>
  </si>
  <si>
    <t xml:space="preserve">2. Realizar el proceso de legalizacion y liquidacion del convenio marco 200951-2009, el cual consta de 15 proyectos ejecutados a nivel nacional. </t>
  </si>
  <si>
    <t xml:space="preserve">1. Continuar con las mesas de trabajo con Fonade y MEN. Con el f in de consolidar la totalidad de las actas de entrega y recibo de las obras. 
</t>
  </si>
  <si>
    <t>Actas de Reunion</t>
  </si>
  <si>
    <t xml:space="preserve">Realizar el proceso de legalizacion y liquidacion del convenio marco 200951-2009, el cual consta de 15 proyectos ejecutados a nivel nacional. </t>
  </si>
  <si>
    <r>
      <rPr>
        <sz val="10"/>
        <rFont val="Arial"/>
        <family val="2"/>
      </rPr>
      <t>2.Realizar el  Seguimiento a la  solicitud  enviada a Fonade  con el fin  de continuar con el informe desupervision para la liquidacion del  convenio marco.</t>
    </r>
    <r>
      <rPr>
        <sz val="10"/>
        <color indexed="10"/>
        <rFont val="Arial"/>
        <family val="2"/>
      </rPr>
      <t xml:space="preserve">
</t>
    </r>
  </si>
  <si>
    <r>
      <t xml:space="preserve">Hallazgo 10. Propiedad, Planta y Equipo- CAQUETA- Con presunta incidencia Administrativa.
</t>
    </r>
    <r>
      <rPr>
        <sz val="10"/>
        <rFont val="Arial"/>
        <family val="2"/>
      </rPr>
      <t xml:space="preserve">En  el  saldo  de  la  cuenta   1615  (Construcciones    en  Curso)  y la  cuenta   164027 (Edificaciones   -  Pendientes  de  Legalizar),  las cuales  no han sido ajustadas  a 31 de diciembre  de 2013  con base en las novedades  presentadas  en las inversiones de infraestructura o no se encontraron   en los archivos  de la regional  los soportes de algunas  inversiones,  tal como se describe  a continuación:   
• En  la  cuenta   164027   (Edificaciones  -  Pendientes   de Legalizar)   se  observó   saldo  por  valor  de  $50  millones,   correspondiente    a. los convenios  72/2003  y 260/2004,  sin que se cuente  con los soportes  respectivos  en los archivos  de la Regional.
</t>
    </r>
  </si>
  <si>
    <t>3., Realizar el cierre financiero de los convenios 260 y 072 para su legalizacion</t>
  </si>
  <si>
    <t xml:space="preserve">1. Convocar a comité de sostenibilidad contable
</t>
  </si>
  <si>
    <t>Memorando- (ejecutor).</t>
  </si>
  <si>
    <t>Realizar el cierre financiero de los convenios 260 y 072 para su legalizacion</t>
  </si>
  <si>
    <t xml:space="preserve">
2. Continuar con as mesas de trabajo involucrando a los actores: financiera, contabilidad, entre otros  </t>
  </si>
  <si>
    <t xml:space="preserve">Actas de Reunion- </t>
  </si>
  <si>
    <t xml:space="preserve">AR- FINANCIERA </t>
  </si>
  <si>
    <t>AR2013-CGR-AD-010</t>
  </si>
  <si>
    <t>AR2008-SN015</t>
  </si>
  <si>
    <t>19 01 002</t>
  </si>
  <si>
    <r>
      <t xml:space="preserve">Exceso de Bienes Inmuebles en el ICBF: </t>
    </r>
    <r>
      <rPr>
        <sz val="9"/>
        <rFont val="Arial"/>
        <family val="2"/>
      </rPr>
      <t>A 31 de diciembre de 2008 el ICBF contaba con aproximadamente 844 inmuebles repartidos en todas las Seccionales del país, inmuebles que en su mayoría son improductivos para el Instituto.</t>
    </r>
  </si>
  <si>
    <t>La mayoría de inmuebles que ingresan al Instituto provienen de procesos de denuncia de bienes vacantes, los cuales en su mayoría son recibidos con problemas de orden jurisdiccional y administrativo.</t>
  </si>
  <si>
    <t>Mantener el seguimiento a los bienes Inmuebles en situación "desocupado", a fin de lograr su utilización o enajenación correspondiente, para lo cual la política del ICBF es requerir a las regionales el análisis de utilidad una vez ingrese el Bien Inmueble al patrimonio del ICBF.</t>
  </si>
  <si>
    <t>Realizar seguimiento mensual de los 79 inmuebles</t>
  </si>
  <si>
    <t>AR2008-SN017</t>
  </si>
  <si>
    <t>18 04 100</t>
  </si>
  <si>
    <r>
      <t>Certificados de libertad y tradición y recibos de pago de impuesto</t>
    </r>
    <r>
      <rPr>
        <sz val="9"/>
        <rFont val="Arial"/>
        <family val="2"/>
      </rPr>
      <t>: La Oficina de Coordinación del Grupo de Bienes del ICBF, no posee los certificados de libertad y tradición de los bienes inmuebles, tampoco los recibos de pago de los impuestos de los inmuebles ni del parque automotor.</t>
    </r>
  </si>
  <si>
    <t>Ausencia en el control de la propiedad de los inmuebles y del pago de los impuestos, aduciendo competencia del nivel regional señalado en el numeral 4 del art. 10 de la resolución 1616 del 12 de junio de 2006.</t>
  </si>
  <si>
    <t>Disponer de la totalidad de los certificados de tradición y libertad, así como de los recibos de pago de impuesto predial en el sistema de informaicón SEVEN/ERP.</t>
  </si>
  <si>
    <t xml:space="preserve"> Suscribir nuevo convenio con la Superintendencia de Notariado y Registro a efectos de obtener los certificados de libertad y tradición de cada inmueble.  
- Registrar en el sistema de información Seven ERP, la totalidad de los certificados de libertad de los inmuebles propiedad del ICBF.
- Registrar en el sistema SEVEN ERP, la totalidad de los recibos del pago de impuesto predial de cada inmueble.
-Realizar seguimiento semestral en el sistema SEVEN ERP del registro de Certificado de tradición y libertad, pago de impuestos de los bienes Inmuebles.</t>
  </si>
  <si>
    <t>Informe</t>
  </si>
  <si>
    <t>Registrar y cargar al sistema de información SEVEN ERP los soportes del pago de los impuestos del vehículo.</t>
  </si>
  <si>
    <t>Realizar seguimiento mensual al registro y cargue de los soportes en el Sistema de InformaciónSEVEN ERP</t>
  </si>
  <si>
    <t>AR2008-SN019</t>
  </si>
  <si>
    <r>
      <t xml:space="preserve">Gastos parque automotor: </t>
    </r>
    <r>
      <rPr>
        <sz val="9"/>
        <rFont val="Arial"/>
        <family val="2"/>
      </rPr>
      <t>A 31 de diciembre de 2008 el ICBF contaba con 364 unidades de transporte a nivel nacional,  los cuales están produciendo gastos anuales aproximados de $1,173,371 mil, por concepto de repuestos, herramientas, llantas, mantenimiento, reparaciones, arrendamiento de garajes, seguros, gasolina, aceites, lubricantes, ACPM, impuestos entre otros gastos.</t>
    </r>
  </si>
  <si>
    <t>Ausencia de políticas claras en materia de parque automotor.</t>
  </si>
  <si>
    <t>Entrega de 15 (quince) vehiculos,  al intermediario comercial para su venta, los cuales representan el 17.65% del total de vehículos que conformaban el plan de mejoramiento 2008.</t>
  </si>
  <si>
    <t>Realizar seguimiento mensual a las ventas realizadas por el Intermediario Comercial de los quince (15) vehiculos que le fueron entregados en desarrollo del contrato 1135 de 2014.</t>
  </si>
  <si>
    <t>AR2012-CGR-DG171</t>
  </si>
  <si>
    <t>DIRECCIÓN ADMINISTRATIVA
DIRECCIÓN FINANCIERA</t>
  </si>
  <si>
    <t>Hallazgo No. 171 – Propiedad Planta y Equipo (A)  PARTE 1 ADMINISTRATIVA -FINANCIERA
El saldo reflejado en este grupo presenta incertidumbre en $294.022.5 millones al encontrarse diferencias entre lo reportado en el aplicativo SEVEN y lo reflejado en el Balance General a 31 de diciembre de 2012; evidenciando falta de conciliación entre las diferentes áreas que reportan información a contabilidad, toma de inventarios físicos y que afectan el capital fiscal del Instituto.
De otra parte, se observa la existencia de bienes muebles e inmuebles con un costo histórico de un (1) peso, bienes inmuebles activados en la vigencia 2012 y que no aparecen reportados en el aplicativo, otros sobre los cuales figura el mismo número de matrícula inmobiliaria pero el número de placa no corresponde. Situaciones que incumplen los principios de revelación y registro.  TABLA No. 63  
En la respuesta dada por el Instituto manifiesta que dichas diferencias obedecen a “…Registros realizados por las áreas de contabilidad en el mes de Diciembre de 2012 y en el aplicativo SEVEN ERP fueron registrados en los meses de enero y febrero de 2013…”, explicación que ratifica que el Instituto no está dando aplicación a los procedimientos internos establecidos para el manejo de bienes.</t>
  </si>
  <si>
    <t xml:space="preserve">Tener conciliadas y sin diferencias los registros de movimientos y saldos de las cuentas de Propiedad Planta y Equipo entre SEVEN ERP Y SIIF NACION   </t>
  </si>
  <si>
    <t xml:space="preserve">
- Migración automática de registros realizados en el sistema SEVEN ERP de la cuenta Propiedad Planta y Equipo. 
- Establecer como procedimiento, una conciliación interáreas a efectos de determinar las difererncias en las cuentas de Propiedad Planta y Equipo. Si hay diferencias, efectuar los ajustes o reclasificaciones del caso dentro de la misma vigencia.</t>
  </si>
  <si>
    <t xml:space="preserve">Informes de conciliacion mensual interáreas </t>
  </si>
  <si>
    <t>AR2012-CGR-DG176</t>
  </si>
  <si>
    <t>DIRECCIÓN ADMINISTRATIVA
DIRECCION FINANCIERA</t>
  </si>
  <si>
    <r>
      <rPr>
        <b/>
        <sz val="9"/>
        <rFont val="Arial"/>
        <family val="2"/>
      </rPr>
      <t>Hallazgo No. 176 parte 1.</t>
    </r>
    <r>
      <rPr>
        <sz val="9"/>
        <rFont val="Arial"/>
        <family val="2"/>
      </rPr>
      <t xml:space="preserve"> Valorización Bienes Inmuebles (A)
De la información reportada por el ICBF correspondiente a los bienes inmuebles, que se encuentra registrada en el aplicativo SEVEN-ERP, se observa que figuran 1.108 inmuebles cuyo costo histórico asciende a $42.131.8 millones y el valor de su avalúo es de $127.949.1 millones a los cuales se les realizó el avalúo hace más de 3 años, situación que genera incertidumbre sobre las cuentas 1999 Valorizaciones y 3240 Superávit por Valorización en dicho valor. 
</t>
    </r>
  </si>
  <si>
    <t>Solicitar la elaboración de 154 avalúos de inmuebles propiedad del ICBF 2014
Registrar la Valorización y/o provisión de 272 avalúos Bienes Inmuebles.</t>
  </si>
  <si>
    <t xml:space="preserve">Registrar en el sistema SEVEN ERP de 118 avalúos de bienes inmuebles efectuados en los años 2012 y 2014
Realizar y registrar en el sistema de información SEVEN 154 avalúos en el año 2014.
Actualizar la Guía Gestión de Bienes con la normatividad vigente para la realización de la actualización contable de bienes: Circular 060 de 2005.
Actualizar del procedimiento para la realización de los avalúos de los bienes del ICBF, atendiendo la normatividad contemplada en el Manual de Procedimientos de la Contabilidad Pública.  
Realizar seguimiento mensual al avance del registro de los 272 avalúos de  los Bienes Inmuebles (118 de los años 2012 y 2014 mas 154 del ultimo bimestre del 2014) 
</t>
  </si>
  <si>
    <t>Relación del registro en el sistema SEVEN ERP</t>
  </si>
  <si>
    <t>Informes</t>
  </si>
  <si>
    <t>Informes presentados</t>
  </si>
  <si>
    <t>CRISTINA PLAZAS MICHELSEN</t>
  </si>
  <si>
    <t>OBSERVACIONES OCI</t>
  </si>
  <si>
    <t>Relacionar en números enteros el Avance físico de ejecución.</t>
  </si>
  <si>
    <t>Revisar la relación entre los logros / dificultades descritas y la actividad a ejecutar, indicar sí es el caso de que contribuyan a la ejecución de la actividad.</t>
  </si>
  <si>
    <t xml:space="preserve">Relacionar en números enteros el Avance físico de ejecución.
Revisar la relación entre los logros / dificultades descritas y la actividad a ejecutar.
</t>
  </si>
  <si>
    <t>Relacionar en números enteros el Avance físico de ejecución.
Revisar la relación entre los logros / dificultades descritas y la actividad a ejecutar, indicar sí es el caso de que contribuyan a la ejecución de la actividad.</t>
  </si>
  <si>
    <t>Relacionar en números enteros el Avance físico de ejecución.
Revisar la relación entre los logros / dificultades descritas y la actividad a ejecutar, indicar cómo, sí es el caso, contribuyan a la ejecución de la actividad.</t>
  </si>
  <si>
    <t>Indicar las dificultades en cumplir la presente meta ya que se encuentra vencida. 
Gestionar actividades que conduzcan al cumplimiento de la actividad para reportar el próximo mes.</t>
  </si>
  <si>
    <t>Gestionar actividades que conduzcan al cumplimiento de la actividad para reportar el próximo mes.</t>
  </si>
  <si>
    <t>GGB
Se realiza el informe actualizado del parque automotor de propiedad del ICBF a los cuales se les hará seguimiento del registro y cargue del recibo del impuesto</t>
  </si>
  <si>
    <t>EL Grupo Gestión de Bienes, realiza permanmentemente  seguimiento a los 79 Inmuebles en estado desocupado, arrojando  a corte de noviembre de 2014 la siguiente situación:
*PENDIENTES DE AVALÚO COMERCIAL 19
*EN COMODATO 1
*EN OBRA 4
*FUERA DE LOS ACTIVOS 1
*INCLUIDO EN EL PEO: 11
*INVADIDO: 4
*PENDIENTE DE DOCUMENTACIÓN POR PARTE DE LAS REGIONALES: 11
*RESERVA FORESTAL: 1
*SANEAMIENTO: 13
*USO PROPIO: 13
*VENDIDO A TERCERO: 1</t>
  </si>
  <si>
    <r>
      <t xml:space="preserve">
*</t>
    </r>
    <r>
      <rPr>
        <b/>
        <sz val="10"/>
        <rFont val="Arial"/>
        <family val="2"/>
      </rPr>
      <t>ACUERDO DE SERVICIOS</t>
    </r>
    <r>
      <rPr>
        <sz val="10"/>
        <rFont val="Arial"/>
        <family val="2"/>
      </rPr>
      <t>: En tramite de legalización el acuerdo de servicios.
*</t>
    </r>
    <r>
      <rPr>
        <b/>
        <sz val="10"/>
        <rFont val="Arial"/>
        <family val="2"/>
      </rPr>
      <t>CERTIFICADOS DE TRADICION Y LIBERTAD</t>
    </r>
    <r>
      <rPr>
        <sz val="10"/>
        <rFont val="Arial"/>
        <family val="2"/>
      </rPr>
      <t>: de los 1059 inmuebles registrados en el Sistema de Información SEVEN ERP se ha realizado una revisión del 76,86% de los cuales el  67,52% cuenta con la información registrada,
*</t>
    </r>
    <r>
      <rPr>
        <b/>
        <sz val="10"/>
        <rFont val="Arial"/>
        <family val="2"/>
      </rPr>
      <t>RECIBO DE PAGO DEL IMPUESTO PREDIAL</t>
    </r>
    <r>
      <rPr>
        <sz val="10"/>
        <rFont val="Arial"/>
        <family val="2"/>
      </rPr>
      <t>: de los 1059 inmuebles registrados en el Sistema de Información SEVEN ERP se ha realizado una revisión del 33,52%.
*Se realiza  seguimiento en el Sistema de Información SEVEN/ERP de verificación del cargue del certificado de tradición y libertad como el del recibo del pago del Impuesto predial. En éste segundo seguimiento corresponde al 18,18% evidenciando un avance en la revisión de los 1059 inmuebles así:
certificados tradición y libertad: 76,86%
recibo impuesto predial: 33,52%</t>
    </r>
  </si>
  <si>
    <t xml:space="preserve">
Se envío oficio al promotor comercializadora Nave Ltda con la programación para la enajenación por el mecanismo de subasta pública de bienes muebles e inmuebles de propiedad del ICBF con radicado S-2014-281639-0101.</t>
  </si>
  <si>
    <t>EL GRUPO GESTIÓN DE BIENES diariamente reporta a Contabilidad del Nivel Nacional los movimientos de bienes realizados en cada una de las regionales por los almacenistas.
* Se estableció la Certificación de la conciliación mensual,  la cual debe ser suscrita por las áreas Financiera y Administratriva en las Regionales. 
(ve rmemorando conciliaciones en pdf, archivo CERTIFICACIÓN DE  CONCILIACIÓN DE PROPIEDAD PLANTA Y EQUIPO en excel y correo electónico outlook del Martes, 21 de Octubre de 2014 03:12 p.m.) (esta actividad ya se cumplió al 100%)
Resultado de las certificaciones enviadas por  las Regionales: cuenta Propiedad Planta y Equipo del mes de (ver pestaña CONCILIACIONES):
       Septiembre: 88,24%
       Octubre 26,47%</t>
  </si>
  <si>
    <t xml:space="preserve">
*A 30 de noviembre  de 2014, se han registrado 105 avalúos con un cumplimiento del 89,74%. (VER PESTAÑA CONSOLIDADO AVALUA 2012-2013)(ANEXOS EN LA CARPETA)
*Se suscribió el contrato 1201 de 2014 para la realización de 183 avalúos con la firma Valorar los cuales deben ser entregados antes del 31 de Diciembre de 2014 se encuentra en proceso de realización de los avaluos.
*Se actualizó en la Guía de Gestion de Bienes (AVANCE 100%)
*Se actualizó el procedimeintos de solicitud de avalúos para actualización contable o comercialización de bienes (AVANCE 100%)</t>
  </si>
  <si>
    <t>Se está estructurando el ajuste del GIPI - sobre esta cuestión se tiene informado a la oficina de control interno del ICBF.</t>
  </si>
  <si>
    <t>GRUPO INFRAESTRUCTURA INMOBILIARIA</t>
  </si>
  <si>
    <t xml:space="preserve">GRUPO INFRAESTRUCTURA INMOBILIARIA. Se estructuro plan  de accion en aras de lograr consolidar la informacion de las infraestructuras del ICBF. </t>
  </si>
  <si>
    <t>GRUPO INFRAESTRUCTURA INMOBILIARIA. Se está estructurando el ajuste del GIPI - sobre esta cuestión se tiene informado a la oficina de control interno del ICBF.</t>
  </si>
  <si>
    <t>GRUPO INFRAESTRUCTURA INMOBILIARIA.. Se está estructurando el ajuste del GIPI - sobre esta cuestión se tiene informado a la oficina de control interno del ICBF.</t>
  </si>
  <si>
    <t xml:space="preserve">GRUPO INFRAESTRUCTURA INMOBILIARIA.. </t>
  </si>
  <si>
    <t>GRUPO INFRAESTRUCTURA INMOBILIARIA.</t>
  </si>
  <si>
    <t>GRUPO INFRAESTRUCTURA INMOBILIARIA.. Se requirio a la Caja de compensacion Comfaboy, para que atienda lo requerido por la CGR,  sobre las garantias del proyecto.
Se realizo comision de servicios por parte de un funcionario tecnico, con el fin de evaluar el estado actual de la infraestructura, convocando a las autoridades municipales a las cuales se les entrego la infraestructura.
Se  realizo mesa de trabajo con la Directora Regional de Boyaca donde se aclaro el tema en lo legal.</t>
  </si>
  <si>
    <t>GRUPO INFRAESTRUCTURA INMOBILIARIA.. Se  realizo mesa de trabajo con la Direccion regional Boyaca donde se aclaro el tema en lo legal.</t>
  </si>
  <si>
    <t>GRUPO INFRAESTRUCTURA INMOBILIARIA.. Se  realizo mesa de trabajo con la Direccion regional Boyaca donde se aclaro el tema en el punto de vista legal.</t>
  </si>
  <si>
    <t>GRUPO INFRAESTRUCTURA INMOBILIARIA.. Se  realizo mesa de trabajo con la Direccion regional Boyaca donde se aclaro el tema en el punto de vista legal. sobre esta cuestión se tiene informado a la oficina de control interno del ICBF</t>
  </si>
  <si>
    <t xml:space="preserve">GRUPO INFRAESTRUCTURA INMOBILIARIA.. Se  realizo mesa de trabajo con la Direccion regional Boyaca donde se aclaro el tema en el punto de vista legal. </t>
  </si>
  <si>
    <t xml:space="preserve">GRUPO INFRAESTRUCTURA INMOBILIARIA.. Se  realizo mesa de trabajo con la Direccion regional Boyaca donde se aclaro el tema en el punto de vista legal.                                                              </t>
  </si>
  <si>
    <t xml:space="preserve">GRUPO INFRAESTRUCTURA INMOBILIARIA.. Se  realizo mesa de trabajo con la Direccion regional Boyaca donde se aclaro el tema en lo legal. Se está estructurando el ajuste del GIPI - sobre esta cuestión se tiene informado a la oficina de control interno del ICBF.                                                                                      </t>
  </si>
  <si>
    <t>GRUPO INFRAESTRUCTURA INMOBILIARIA.. Se  realizo mesa de trabajo con la Direccion regional Boyaca donde se aclaro el tema en el punto de vista legal.                                                                                                     Se está estructurando el ajuste del GIPI - sobre esta cuestión se tiene informado a la oficina de control interno del ICBF.</t>
  </si>
  <si>
    <t>GRUPO INFRAESTRUCTURA INMOBILIARIA.. Se  realizo mesa de trabajo con la Direccion regional Boyaca donde se aclaro el tema en el punto de vista legal. Se está estructurando el ajuste del GIPI - sobre esta cuestión se tiene informado a la oficina de control interno del ICBF.</t>
  </si>
  <si>
    <t>GRUPO INFRAESTRUCTURA INMOBILIARIA.. Se  realizo mesa de trabajo con la Direccion regional Boyaca donde se aclaro el tema en el punto de vista legal.Se está estructurando el ajuste del GIPI - sobre esta cuestión se tiene informado a la oficina de control interno del ICBF.</t>
  </si>
  <si>
    <t>GRUPO INFRAESTRUCTURA INMOBILIARIA.. Mediante oficio  No. S-2014-141699-0101 de 26 Agosto de 2014, se requeirio  al ejecutor Fonade, para atender las observaciones planteadas por la CGR.</t>
  </si>
  <si>
    <t>GRUPO INFRAESTRUCTURA INMOBILIARIA.. Mediante oficio  No. S-2014-122128-0101 de 11 de Agosto de 2014, se requeirio  al ejecutor Fonade para que atienda las observaciones planteadas por la CGR.</t>
  </si>
  <si>
    <t>GRUPO INFRAESTRUCTURA INMOBILIARIA.. Se está estructurando el ajuste del GIPI - sobre esta cuestión se tiene informado a la oficina de control interno del ICBF</t>
  </si>
  <si>
    <t>GRUPO INFRAESTRUCTURA INMOBILIARIA… Se está estructurando el ajuste del GIPI - sobre esta cuestión se tiene informado a la oficina de control interno del ICBF.</t>
  </si>
  <si>
    <t>GRUPO INFRAESTRUCTURA INMOBILIARIA..Se está estructurando el ajuste del GIPI - sobre esta cuestión se tiene informado a la oficina de control interno del ICBF.</t>
  </si>
  <si>
    <t>GRUPO INFRAESTRUCTURA INMOBILIARIA..</t>
  </si>
  <si>
    <t>GRUPO INFRAESTRUCTURA INMOBILIARIA. Mediante Ofico y Mesa de Trabajo de 03 de Julio de 2014 en Chahaui - Nariño y Oficio de la Alcaldia del Municipio en cita, del 09 de Julio de 2014, se aclaro y por ende se subsano lo observado.</t>
  </si>
  <si>
    <t>GRUPO INFRAESTRUCTURA INMOBILIARIA.. Se realizo mesa de trabajo con Claudia Alvarado (Funcionaria MEN), Carlos Morales (Fonade) y Pilar Peñuela - Ricardo Restrepo (ICBF); en donde se acordaron acopiar soportes para la Legalización y Liquidación del Convenio. Se está estructurando el ajuste del GIPI - sobre esta cuestión se tiene informado a la oficina de control interno del ICBF.</t>
  </si>
  <si>
    <t>GRUPO INFRAESTRUCTURA INMOBILIARIA.. A través de mesa de trabajo y visita de campo, se debatió y concluyó que existe acta de recibo y entrega al Municipio de Piedecuesta de la Infraestructura y dotación, lo que determina que a la fecha el Municipio es el responsable del mantenimiento, custodia y vigilancia de ésta infraestructura. Ahora bien es preciso aclarar que los recursos asignados no fueron ejecutados en un 100% por lo que el ejecutor CAJASAN realizó devolución al ICBF de $232.219.975.00.  Así mismo el interventor de la obra manifestó que había que realizar unas obras complementarias al Jardín, tarea que esta a cargo del Municipio de Bucaramnga.</t>
  </si>
  <si>
    <t>GRUPO INFRAESTRUCTURA INMOBILIARIA.. Mediante memorandos No. 201474300008000400 de 28 Abril de 2014 y 20140014380101 de 08 de mayo de 2014, se realizo solicitud a la Coordinación de Bienes, con el fin de que subsanaran la inconsistencia..</t>
  </si>
  <si>
    <t>GRUPO INFRAESTRUCTURA INMOBILIARIA.. Mediante Memorando I-2014-001438-0101 de 8 de mayo de 2014, Coordinación de Bienes informa el movimiento de activos fijos, de Regional Caqueta a la del valle.</t>
  </si>
  <si>
    <t>GRUPO INFRAESTRUCTURA INMOBILIARIA.. Con memorando I-2014-001437-0101, Bienes informa del Registro.</t>
  </si>
  <si>
    <t>GRUPO INFRAESTRUCTURA INMOBILIARIA.. Registro de desembolso comunicado la certificación mediante memorando S-2014-013457-0101.</t>
  </si>
  <si>
    <t>GRUPO INFRAESTRUCTURA INMOBILIARIA.. Se realizo mesa de trabajo con Claudia Alvarado (Funcionaria MEN), Carlos Morales (Fonade) y Pilar Peñuela - Ricardo Restrepo (ICBF); en donde se acordaron acopiar soportes para la Legalización y Liquidación del Convenio. Falta una reunión para subsanar el hallazgo, se tiene informada al Oficina de Control Interno del ICBF.</t>
  </si>
  <si>
    <t>GRUPO INFRAESTRUCTURA INMOBILIARIA.. Mediante memorandos No. 20140143150101 de 02 Julio de 2014, se solicito a Dirección de Contratos lineamientos para liquidar Convenios que prescribieron terminos legales para su liquidación.</t>
  </si>
  <si>
    <t>Auditoría Financiera 2017 (Ordenado por número de hallazgo)</t>
  </si>
  <si>
    <t xml:space="preserve">CÓDIGO HALLAZGO
CGR </t>
  </si>
  <si>
    <t>Impuesto Predial Unificado Pendiente de Pago</t>
  </si>
  <si>
    <t>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Equipo se registren bienes inmuebles, cuya titularidad está a nombre de un tercero.
Conforme con la respuesta de la entidad, la observación queda en firme constituyéndose en hallazgo administrativo con presunta incidencia disciplinaria por no cumplir con lo definido en la Guía de Gestión de Bienes del ICBF, así como la normatividad aplicable para este tema de titularización de bienes inmuebles.</t>
  </si>
  <si>
    <t>Lo anterior evidencia debilidades de mecanismos de control interno, en lo que respecta a la supervisión de los contratos, que permita garantizar la entrega oportuna de bienes objeto de los contratos y su debido registro de ingresos a los activos, teniendo en cuenta que las adquisiciones de bienes son para el uso oportuno en la entidad, lo que genera riesgo de pérdidas de bienes y recursos, al no poder determinar la ubicación de los mismos.
evidenciando la falta de seguimiento y control sobre bienes muebles adquiridos a través de estos convenios.</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</si>
  <si>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</si>
  <si>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 xml:space="preserve">Situación que se presenta por deficiencias en la parametrización por bien inmueble en el sistema SEVEN. </t>
  </si>
  <si>
    <t xml:space="preserve">Lo anterior, por falta de conciliación de saldos establecidos para el registro de la información contable, de la cuenta 1999 Valorizaciones, en atención a que los reportes fuente de los registros, presentan inconsistencias sobre los bienes a los que se refieren las actualizaciones realizadas en la vigencia 2017; hechos que afectan la razonabilidad de los Estados Contables del ICBF, así como la razonabilidad, comprensibilidad, consistencia y verificabilidad de la información contable.  </t>
  </si>
  <si>
    <t xml:space="preserve">La anterior situación evidencia deficiencias en el control interno contable de la entidad, lo que no permite tener verificación de las cifras presentadas en la información de saldos y movimientos en el periodo auditado. </t>
  </si>
  <si>
    <t>Las situaciones anteriores, denotan debilidades en el control interno contable, lo que genera que no se reconozcan los hechos financieros en el tiempo que sucedan y que no se presenten saldos reales en las cuentas afectadas.</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</si>
  <si>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</si>
  <si>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 xml:space="preserve">Situación causada por deficiente flujo de información entre los procesos responsables de la gestión de bienes y el posterior reconocimiento de su valor en los estados contables de la entidad, afectando la razonabilidad de las afirmaciones del gasto por depreciación en el estado de situación financiera, económica, social y ambiental del ICBF, emitido con corte a 31 de diciembre de 2017. </t>
  </si>
  <si>
    <t xml:space="preserve">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reconocimiento oportuno del gasto por depreciación en los estados contables a 31 de diciembre de 2017.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</si>
  <si>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</si>
  <si>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</si>
  <si>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Protocolización Bien Inmueble Buenaventura (D)</t>
  </si>
  <si>
    <t>Bienes muebles, equipo de oficina por legalizar.</t>
  </si>
  <si>
    <t>Propiedad, Planta y Equipos no Explotados (D)</t>
  </si>
  <si>
    <t xml:space="preserve">Bienes inmuebles por placa no desenglobados </t>
  </si>
  <si>
    <t xml:space="preserve">Valorizaciones </t>
  </si>
  <si>
    <t>Equipos por Legalizar</t>
  </si>
  <si>
    <t xml:space="preserve">Saldos de Construcciones en Curso </t>
  </si>
  <si>
    <t>Muebles, Enseres y Equipo de Oficina sin Placa</t>
  </si>
  <si>
    <t>Cuenta 1920 – Bienes Muebles Entregados a Terceros sin Contrato de Comodato</t>
  </si>
  <si>
    <t>Cuenta 1637 – Depreciación Acumulada de Propiedades, Planta y Equipos No Explotados</t>
  </si>
  <si>
    <t>Cuenta 1635 – Bienes Muebles en Bodega Inexistentes</t>
  </si>
  <si>
    <t>Soportes Construcciones en Curso</t>
  </si>
  <si>
    <t xml:space="preserve">Lo anterior, originado por ausencia de registro contable de la valorización a efectuar por cada bien en SEVEN, de acuerdo al Informe S-2017-589915-0101 del 10 de octubre de 2017, situación que terminó por afectar la razonabilidad de las afirmaciones sobre las Propiedades, planta y equipo en el balance general del ICBF, emitido con corte a 31 de diciembre de 2017. </t>
  </si>
  <si>
    <t xml:space="preserve">Lo anterior, ocasionado por deficiencias en el flujo de información y comunicación entre los procesos responsables de la gestión de inmuebles y el posterior reconocimiento de su valor en los estados contables de la entidad, situación que terminó por afectar la razonabilidad de las afirmaciones sobre Propiedades, planta y equipo en el balance general del ICBF, emitido a 31 de diciembre de 2017. </t>
  </si>
  <si>
    <t xml:space="preserve">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contratista e incorporados en los estados contables del ICBF Regional Cauca, con corte a 31 de diciembre de 2017. </t>
  </si>
  <si>
    <t>Situación generada por la falta de control y  seguimiento en la custodia de estos activos y en la  reclasificación oportuna de los mismo; asociado a la falta de celeridad en el  desarrollo  de procedimientos efectivos que permitan  efectuar proceso de baja y  remate.</t>
  </si>
  <si>
    <t xml:space="preserve">Las situaciones descritas obedecen a fallas en el control interno contable, contribuyendo a que se presenten sobreestimaciones y subestimaciones en los saldos de las cuentas analizadas.  </t>
  </si>
  <si>
    <t>Las situaciones señaladas muestran deficiencias en el Control Interno Contable, lo que genera confusión en la información reportada, así como sobreestimaciones y subestimaciones en los saldos de las cuentas.</t>
  </si>
  <si>
    <t>Lo que demuestra debilidades en la gestión financiera y contable, evidenciándose inventarios desactualizados y cantidad de elementos arrumados e inservibles en los centros visitados.</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</si>
  <si>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</si>
  <si>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 xml:space="preserve">Registros contables Otros Activos </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</si>
  <si>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entregados a terceros.</t>
  </si>
  <si>
    <t>Lo anterior por falta de conciliación con los diferentes actores tanto internos (Dirección Administrativa) como externos (Ejecutores de los convenios y/o contratos); así como falencias en el control y seguimiento permanente de estos bienes, lo que afectan la razonabilidad y consistencia de la información contable pública y genera incertidumbre en el saldo de la cuenta 1637 Propiedad, planta y equipo no explotados).</t>
  </si>
  <si>
    <t xml:space="preserve">Lo anterior, por deficiencias de control interno contable en el proceso de saneamiento de los bienes invadidos. </t>
  </si>
  <si>
    <t>Debido a fallas en los mecanismos de control interno en la conciliación entre el área contable y almacén al cierre del ejercicio a 31 de diciembre de 2017</t>
  </si>
  <si>
    <t xml:space="preserve">Debido a que la Entidad desconocía la existencia de estos bienes, lo que ocasiona que se subestime el Grupo de Propiedad, Planta y Equipo -16 en la cuenta Terrenos – 1605, subcuenta Urbanos – 160501 por $2.912.624, con efecto a la cuenta del Patrimonio 3255 - Patrimonio institucional incorporado, subcuenta 325525 – Bienes por $2.912.624, afectando la razonabilidad de los estados contables. </t>
  </si>
  <si>
    <t xml:space="preserve">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del Régimen de Contabilidad Pública. </t>
  </si>
  <si>
    <t xml:space="preserve">Situación que se presenta, por debilidades en el control y seguimiento de la información registrada en el Inventario de la Propiedad, Planta y Equipo, afectando el principio de revelación y las características cualitativas de la información contable pública, confiabilidad, relevancia y comprensibilidad, toda vez, que no se refleja la realidad de la situación financiera, económica y social de la entidad, atendiendo los criterios conceptuales contemplados dentro del Régimen de Contabilidad Pública. </t>
  </si>
  <si>
    <t>Con lo expuesto, se demuestran deficiencias en el proceso de depuración y conciliación entre las áreas de almacén y contabilidad de la Regional, generando que la cuenta contable 1637 Propiedades, planta y equipo no explotados y 1685.</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</si>
  <si>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contra (CR); afectando las cualidades de los estados financieros a 31 de diciembre de 2017.</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</si>
  <si>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deficiencias en el proceso de depuración y conciliación entre las áreas de almacén y contabilidad de la Regional.</t>
  </si>
  <si>
    <t xml:space="preserve">Se evidencia sobreestimación del activo afectando las cualidades de los estados financieros en cuanto a la razonabilidad de los mismos al no reflejar la real situación de la entidad, todo ello por deficientes procesos de registro de las operaciones generadas en la Regional Arauca del ICBF.  
Las inconsistencias referidas en el hallazgo afectan los resultados de cada ejercicio económico y social, durante las vigencias en las que debió registrarse en la cuenta de gastos la respectiva amortización en las condiciones descritas, lo cual impacta en el patrimonio de la regional. </t>
  </si>
  <si>
    <t>Se evidencia distorsión en los saldos de las cuentas del activo mencionadas, afectando las cualidades de los estados contables al no reflejar la real situación de la entidad, todo ello por deficientes procesos de registro de las operaciones generadas en la Regional Arauca del ICBF.</t>
  </si>
  <si>
    <t xml:space="preserve">HALLAZGO 9. Propiedades, planta y equipo No explotados (A).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 la Regional, por lo que su clasificación no corresponde a la descripción de la cuenta. 
A continuación, se muestran los saldos de bienes deteriorados clasificados como propiedad, planta y equipo no explotados y su respectiva depreciación, que afectan la razonabilidad  de la información contable: (Ver Cuadro  49. Saldo contable propiedad, planta y equipo no explotados- deteriorados). 
Dado que la entidad no aplicó el procedimiento establecido en el sistema de gestión de calidad para la baja definitiva de bienes muebles, se observa una sobreestimación del saldo de la cuenta 1637 por $403.650.474, así como una sobreestimación en la depreciación acumulada registrada por los bienes deteriorados por $390.175.002, con efecto en la cuenta de Capital Fiscal.
Como se observa en la respuesta de la entidad, efectivamente son bienes pendientes para dar de baja por su condición de deteriorados, lo cual confirma la observación ya que son bienes que no deben estar registrados en el activo sino en cuentas de orden deudoras como se indica en el procedimiento contable, por lo anterior se determina también subestimación en la cuenta 8315 Activos retirados y subestimación en la cuenta 8915 Deudoras de control en contra (Cr) por $403.650.474.
</t>
  </si>
  <si>
    <t>Como se observa en la respuesta de la entidad, efectivamente son bienes pendientes para dar de baja por su condición de deteriorados, lo cual confirma la observación ya que son bienes que no deben estar registrados en el activo sino en cuentas de orden deudoras como se indica en el procedimiento contable, por lo anterior se determina también subestimación en la cuenta 8315 Activos retirados y subestimación en la cuenta 8915 Deudoras de control en contra (Cr) por $403.650.474.</t>
  </si>
  <si>
    <t xml:space="preserve">Lo anterior, se presenta por debilidades de control interno en la conciliación entre las áreas de Contabilidad y Bienes que intervienen en el procedimiento del inventario y reconocimiento contable de los bienes del ICBF regional Bolívar, subestimando las subcuentas 167002 - Equipo de computación y la contrapartida del patrimonio 325525 – Bienes, en cuantía de $7.659.121,08, afectando así la razonabilidad de la información reportada en los Estados Financieros a 31 de diciembre de 2017. </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</si>
  <si>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de la cuenta 1605 Terrenos, subcuenta 160501 Urbanos por $265.762.232; así mismo, en el saldo de la cuenta 1640 Edificaciones, en la subcuenta 164001 Edificios y casas por $4.779.176.666, afectando la razonabilidad de la información reportada en los Estados Contables, a 31 de diciembre de 2017. </t>
  </si>
  <si>
    <t>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 equipo, 1665 Muebles y enseres y equipos de oficina y la 1660 Equipo médico científico.
Con la respuesta se corrobora lo observado y aunque se ha avanzado en el proceso de recolección de la información, esta no se encuentra en su totalidad y tampoco se ha registrado o cargado, por tanto se mantiene lo observado y se valida como hallazgo con presunto alcance disciplinario, acorde con lo señalado en la normatividad antes citada.</t>
  </si>
  <si>
    <t>Lo anterior, causado por deficiencias en el flujo de información y comunicación entre los procesos involucrados de la gestión de bienes muebles y el posterior reconocimiento de su valor en los estados contables de la entidad, situación que terminó por afectar la razonabilidad de las afirmaciones sobre la depreciación acumulada y gastos por depreciación, con corte a 31 de diciembre de 2017 por $12.250.023 y su contrapartida con efecto del patrimonio.</t>
  </si>
  <si>
    <t xml:space="preserve">El registro inoportuno de bienes muebles, enseres y equipo de oficina en el sistema de gestión de inventarios SEVEN, terminó por generar una subestimación del gasto por depreciación por $60.035.038 con efecto en el patrimonio
Situación causada por deficiente flujo de información entre los procesos responsables de la gestión de bienes y el posterior reconocimiento de su valor en los estados contables de la entidad, afectando la razonabilidad de las afirmaciones del gasto por depreciación en el estado de situación financiera, económica, social y ambiental del ICBF, emitido con corte a 31 de diciembre de 2017. 
</t>
  </si>
  <si>
    <t xml:space="preserve">El hecho se originó por ausencia de registro contable de la valorización a efectuar por cada bien en SEVEN, de acuerdo con el Informe S-2017-589915-0101 del 10 de octubre de 2017, situación que terminó por afectar la razonabilidad de las afirmaciones sobre Otros activos en el balance general del ICBF, emitido con corte a 31 de diciembre de 2017. </t>
  </si>
  <si>
    <t>Cuenta 1695 – Provisión para Protección de Propiedades, Planta y Equipos sin Reconocimiento en el Balance General</t>
  </si>
  <si>
    <t>Cuenta 1640 – Edificaciones Reconocidas en el Balance General sin Soportes Contables</t>
  </si>
  <si>
    <t xml:space="preserve">Cuenta 1920 – Inventario y Registro Contable de Bienes Muebles Adquiridos como Dotación. </t>
  </si>
  <si>
    <t>Propiedad, Planta y Equipo no Explotados</t>
  </si>
  <si>
    <t>Edificaciones</t>
  </si>
  <si>
    <t>Edificaciones Pendientes por Legalizar</t>
  </si>
  <si>
    <t xml:space="preserve">Bienes en Comodato </t>
  </si>
  <si>
    <t>Bienes Muebles (D)</t>
  </si>
  <si>
    <t xml:space="preserve">Propiedad Planta y Equipo No Explotados    </t>
  </si>
  <si>
    <t>Bienes inmuebles invadidos (D)</t>
  </si>
  <si>
    <t xml:space="preserve">Impuesto Predial </t>
  </si>
  <si>
    <t xml:space="preserve">Propiedad, Planta y Equipo </t>
  </si>
  <si>
    <t xml:space="preserve">Saldos a Favor por Concepto de Impuesto Predial Unificado </t>
  </si>
  <si>
    <t>Del 01/07/2018 al 30/06/2019</t>
  </si>
  <si>
    <t>Verificar si los inmuebles relacionados en el hallazgo  y reportados por el IGAC y la SDH son propiedad del ICBF, para realizar las gestiones correspondientes para el registro en el Sistema de Información, con la documentación respectiva.</t>
  </si>
  <si>
    <t>Comunicación</t>
  </si>
  <si>
    <t>Reporte</t>
  </si>
  <si>
    <t>Comprobante de Ingreso</t>
  </si>
  <si>
    <t xml:space="preserve">Explicar cual es el impacto de la implementación de las NICSP frente a los bienes inmuebles.
</t>
  </si>
  <si>
    <t>Verificar y dar instrucciones sobre el registro de los inmuebles que son propiedad del ICBF en la base de datos de la Entidad</t>
  </si>
  <si>
    <t xml:space="preserve">Verificar que el registro realizado en el Sistema de Información cuente con los documentos idóneos correspondientes.  </t>
  </si>
  <si>
    <t>Verificar si los inmuebles relacionados en el hallazgo  son propiedad del ICBF, para realizar las gestiones correspondientes para el registro en el Sistema de Información, con la documentación respectiva.</t>
  </si>
  <si>
    <t>Realizar los registros de los inmuebles y cancelar la cuenta por cobrar del aporte parafiscal</t>
  </si>
  <si>
    <t>Verificar y gestionar el reintegro o compensación , si es necesario, de cada uno de los saldos a favor del ICBF  indicados en el cuadro 82</t>
  </si>
  <si>
    <t>Verificar y gestionar el reintegro o compensación , si es necesario, de cada uno de los saldos a favor indicados en el cuadro 82</t>
  </si>
  <si>
    <t>Consolidado</t>
  </si>
  <si>
    <t>Verificar y gestionar el pago si es necesario, de cada uno de los inmuebles del cuadro 83.</t>
  </si>
  <si>
    <t>Comprobante</t>
  </si>
  <si>
    <t>Registrar en el aplicativo SEVEN-ERP, con base en los soportes entregados por el grupo de Infraestructura Inmobiliaria, las legalizaciones adelantadas de los contratos y/o convenios.</t>
  </si>
  <si>
    <t>Análisis de utilidad</t>
  </si>
  <si>
    <t>Certificado de tradición y libertad actualizado</t>
  </si>
  <si>
    <t>Encargos Fiduciarios</t>
  </si>
  <si>
    <t>Registros</t>
  </si>
  <si>
    <t>Actas</t>
  </si>
  <si>
    <t>Comunicaciones</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</si>
  <si>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</si>
  <si>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Fortalecer el seguimiento a la depuración y actualizacion de los inventarios individuales de los bienes muebles en las bodegas de almacén y servicio, que se encuentra establecidas en los procedimientos P5.SA Procedimiento para Definir la Destinación de Bienes Muebles v1 y P2.SA Procedimiento Baja Definitiva de Bienes Muebles v2.</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</si>
  <si>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</si>
  <si>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Memorando o Correo Electrónico</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</si>
  <si>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las cuentas: 163503 Muebles, enseres y equipo de oficina de $52.809.941 y 163511 Equipos de comedor, cocina, despensa y hotelería de $5.575.094, afectando la razonabilidad de la información reportada en los Estados Financieros, a 31 de diciembre de 2017. (Ver Cuadro  53. PCI Regional Bolívar – ICBF Vigencia Fiscal 2017 Reportes compra de dotación operadores de los centros zonales).</t>
  </si>
  <si>
    <t>Realizar el seguimiento al ingreso de los bienes adquiridos a través de contratos de aporte y a la ejecución del procedimiento de ingreso de bienes muebles al almacén.</t>
  </si>
  <si>
    <t>Balances de Almacén</t>
  </si>
  <si>
    <t>Realizar mesas de trabajo conjuntas con los grupos de Infraestructura Inmobiliaria y de Gestión de Bienes, con el fin de realizar seguimiento a los procesos de legalización de convenios.</t>
  </si>
  <si>
    <t>Cronograma</t>
  </si>
  <si>
    <t>Informe trimestral</t>
  </si>
  <si>
    <t>Informe con las reclasificaciones</t>
  </si>
  <si>
    <t>Realizar seguimiento para que las Regionales realicen la reclasificación de los bienes que se encuentran registrados como comodato, y no tienen contrato de comodato.</t>
  </si>
  <si>
    <t xml:space="preserve">Memorando                                 </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</si>
  <si>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hecho que pone en riesgo la administración y control efectivo de los recursos a cargo de la entidad.</t>
  </si>
  <si>
    <t>1. Solicitar base de datos al IGAC y la SHD de los bienes inmuebles que se encuentran a nombre del ICBF.</t>
  </si>
  <si>
    <t>2. Verificar que los inmuebles reportados por los entes externos  estén registrados en el sistema de Información con el fin de establecer las diferencias.</t>
  </si>
  <si>
    <t>Soportes y comprobante de registro</t>
  </si>
  <si>
    <t xml:space="preserve">Revisar y gestionar los ajustes pertinentes si es el caso, de las placas relacionadas en el hallazgo
</t>
  </si>
  <si>
    <t>1. Generar reporte del Sistema de Información Seven-ERP para verificar si los inmuebles de las placas relacionadas en el hallazgo se encuentran bien clasificadas, de lo contrario solicitar los ajustes respectivos.</t>
  </si>
  <si>
    <t xml:space="preserve">Revisar la consistencia entre la situación del inmueble con la clase de bodega 
</t>
  </si>
  <si>
    <t>2. Generar reporte del Sistema de Información Seven-ERP para verificar si los inmuebles de las placas relacionadas en el hallazgo.</t>
  </si>
  <si>
    <t>Verificar la situación actual de cada uno de los inmuebles invadidos y común y proindiviso, con el fin de hacer las gestiones  para definir su uso</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</si>
  <si>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</si>
  <si>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</si>
  <si>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comunicación</t>
  </si>
  <si>
    <t>Comunicación o pago</t>
  </si>
  <si>
    <t>1. Gestionar con la Regional Bolívar para que remita los documentos respectivos a la Regional Sucre  para registro de los bienes inmuebles y posterior cancelación del aporte parafiscal a nombre CIA Cartagenera de ACUACULTURA SA.</t>
  </si>
  <si>
    <t>correos electrónicos</t>
  </si>
  <si>
    <t>Hacer seguimiento a los saldos de las participaciones de los encargos fiduciarios</t>
  </si>
  <si>
    <t xml:space="preserve">2. Solicitar mediante comunicación el reintegro o la compensación del saldo a favor por concepto de impuesto predial, si lo amerita, de los inmuebles del hallazgo relacionados en el cuadro 82 a la SHD.  </t>
  </si>
  <si>
    <t>3. Realizar seguimiento al reintegro o compensación de los inmuebles que amerite por parte de la SDH.</t>
  </si>
  <si>
    <t xml:space="preserve">Verificar si el registro en el SEVEN-ERP está correcto
Realizar el registro de la información verificando previamente la consistencia de la información registrada en los memorandos. </t>
  </si>
  <si>
    <t>Dar insttrucciones  y verificar la división de las placas relacionadas en el hallazgo</t>
  </si>
  <si>
    <t>Comprobantes</t>
  </si>
  <si>
    <t>Verificar la situación actual de cada uno de los inmuebles desocupados relacionado en el hallazgo con el fin de determinar las acciones a seguir</t>
  </si>
  <si>
    <t>Verificar la situación actual de cada uno de los inmuebles desocupados con el fin de determinar las acciones a seguir</t>
  </si>
  <si>
    <t>Solicitar el registro de la cancelación del contrato de comodato en la Oficina de Instrumentos Públicos</t>
  </si>
  <si>
    <t>3. Registrar en el Sistema de Información los bienes inmuebles que tengan los documentos idóneos.</t>
  </si>
  <si>
    <t>4. Oficializar a los entes externos la relación de los inmuebles que el ICBF no tiene documento en el cual se evidencia la propiedad  para la corrección en sus bases de datos.</t>
  </si>
  <si>
    <t>1. Solicitar a la Regional Bolívar las acciones adelantadas con el IGAC respecto a los inmuebles relacionados en el hallazgo, cuadro 51.</t>
  </si>
  <si>
    <t>2. Dar instrucciones y hacer seguimiento a la Regional sobre el procedimiento a seguir.</t>
  </si>
  <si>
    <t>1. Coordinar con los grupos de Infraestructura Inmobiliaria y  Almacen e Inventarios la justificación del porque con la implementación de las NICSP queda subsanado el hallazgo indicado.</t>
  </si>
  <si>
    <t>1. Ubicar los documentos que respalda el registro contable realizado por la Regional Cauca para los convenios 3322 de 2012 y 1719 de 2013.</t>
  </si>
  <si>
    <t>2. Solicitar reporte  a la DIT para verificar la situación del inmueble con la clase de bodega, y si se presentan inconsistencias remitir a las Regionales para realizar los ajustes respectivos.</t>
  </si>
  <si>
    <t>2. Solicitar reporte  a la DIT para verificar la situación del inmueble con la clase de bodega, y si se presentan inconsistencias remitir a las regionales para realizar los ajustes respectivos.</t>
  </si>
  <si>
    <t>1. Verificar y comunicar a la Regional  la tenencia o no del inmueble para la gestión respectiva.</t>
  </si>
  <si>
    <t>2. Realizar las gestiones para la cancelación de la obligación enviando los soportes respectivos o emitir comunicación al ente externo para la corrección en las bases de datos.</t>
  </si>
  <si>
    <t>1. Registrar los saldos a 31 de diciembre de 2018 en el Sistema de Información SEVRN - ERP conforme a las certificaciones del porcentaje de participación patrimonial y el valor contable expedidas por las entidades fiduciarias.</t>
  </si>
  <si>
    <t>2. Efectuar reunión o acercamiento con las Fiducias  con el fin de establecer la fecha para la entrega de los informes.</t>
  </si>
  <si>
    <t>3. Solicitar el envío de las certificaciones del porcentaje de participación patrimonial y el valor contable a 31 de diciembre de 2018 con anterioridad al cierre de la vigencia del ICBF, con el fin de garantizar el registro en el sistema de información.</t>
  </si>
  <si>
    <t>1. Emitir comunicación a la Secretaría Distrital de Hacienda de Bogotá – SHD, para determinar el estado de cuenta de cada uno de los 35 inmuebles relacionados en el hallazgo.</t>
  </si>
  <si>
    <t>4. Solicitar a las Regionales que gestionen el estado de cuenta de los Bienes Inmuebles Propios y a cargo de la Entidad.</t>
  </si>
  <si>
    <t>1. Solicitar el estado de cuenta de los inmuebles del cuadro 83 del informe de la CGR.</t>
  </si>
  <si>
    <t>2. Verificar y realizar el pago de los  inmuebles en que se adeuda el impuesto predial, a cargo del Grupo de Gestión de Bienes, según el caso.</t>
  </si>
  <si>
    <t>3. Realizar la gestión ante la Regional respectiva, para determinar el estado de cuenta y pago de obligaciones por Impuesto Predial de los inmuebles incluidos en el hallazgo.</t>
  </si>
  <si>
    <t>1. Revisar si el registro solicitado en el memorando esta acorde con el registrado en el Sistema de Información.</t>
  </si>
  <si>
    <t>1. Solicitar al Grupo de Infraestructura los soportes respectivo para el registro en el aplicativo SEVEN-ERP.</t>
  </si>
  <si>
    <t>1. Enviar memornado a la Regional con las instrucciones para la desagregaciónde las placas señaladas en el cuadro 103 del hallazgo.</t>
  </si>
  <si>
    <t>2. Verificar en el Sistema de Información lo solicitao en la actividad 1 y generar los comprobantes.</t>
  </si>
  <si>
    <t>1. Solicitar a las Regionales el análisis de utilidad de los inmuebles desocupados y sobre los cuales se pueda definir su uso.</t>
  </si>
  <si>
    <t>2. Definir la destinaciones los bienes inmuebles disponibles y desocupados.</t>
  </si>
  <si>
    <t>1. Solicitar a la Regional que adelante las acciones para el debido registro de cancelación del comodato ante la Oficina de Instrumentos Públicos y remita el certificado donde conste dicha cancelación.</t>
  </si>
  <si>
    <t>1. Memorando a Coordinadores Administrativos y Servidores Públicos con funciones de Almacenistas,  reiterando la obligación de realizar la depuración de las bodegas como también la actualización de los inventarios individuales por traslado al servicio, traslado entrecuentadantes y/o devoluciones al almacén.</t>
  </si>
  <si>
    <t>2. Realizar seguimiento trimestral al cumplimiento de los procedimientos para definir la destinación de los bienes muebles y la baja definitiva de los mismos de acuerdo con las directrices impartidas en el memorando remitido.</t>
  </si>
  <si>
    <t>Informe Saldos Iniciales</t>
  </si>
  <si>
    <t>Reclasificar los bienes  de acuerdo a la nueva normativad vigente (NICSP) y políticas internas. Saldos iniciales.</t>
  </si>
  <si>
    <t>Reclasificación de los bienes  de acuerdo a la nueva normativad vigente (NICSP) y a las políticas internas.</t>
  </si>
  <si>
    <t>1. Redactar y remitir a los Coordinadores Administrativos y a los Servidores Públicos con funciones de Almacenistas, comunicación reiterando la obligación de realizar la depuración de las bodegas de almacén mediante la aplicación  de los procedimientos para definir la destinación de bienes muebles y para adelantar la baja definitiva de los bienes muebles.</t>
  </si>
  <si>
    <t>2. Realizar seguimiento trimestral al cumplimiento de los procedimientos para definir la destinación de los bienes muebles y la baja definitiva de los bienes muebles de acuerdo con las directrices impartidas en el memorando remitido.</t>
  </si>
  <si>
    <t>Revisión del Balance de Almacén por niveles (modulo  Inventarios vs modulo Activos fijos) del sistema de Información Seven ERP.</t>
  </si>
  <si>
    <t>1.Revision trimestral del Balance de Almacén por niveles (módulo de Inventarios vs módulo de Activos fijos) del sistema de Información Seven ERP.</t>
  </si>
  <si>
    <t>Informe trimestral de conciliación</t>
  </si>
  <si>
    <t>2. De ser halladas diferencias, adelantar trámite ante el proveedor del sistema y realizar seguimiento hasta lograr la corrección de la falla que dio origen a las diferencias.</t>
  </si>
  <si>
    <t>Informe de resultados</t>
  </si>
  <si>
    <t>1. Realizar mesas de trabajo conjuntas con las áreas Misionales, con el fin de realizar seguimiento a los procesos de lingreso de bienes adquiridos mediante contratos de aporte.</t>
  </si>
  <si>
    <t>2. Verificación de los ingresos revisando trimestralmente el balance de almacén por niveles.</t>
  </si>
  <si>
    <t>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establecer responsabilidades, lo cual genera incertidumbre en las cuentas 1635 Bienes muebles en bodega y 1637 Propiedades planta y equipo no explotados.</t>
  </si>
  <si>
    <t>1. Redactar y remitir a los Coordinadores Administrativos y a los Servidores Públicos con funciones de Almacenista,  memorando reiterando la obligación de dar cumplimiento a lo establecido en la Guía de Gestión de Bienes en cuanto a la marcación de los bienes muebles devolutivos, anexando al mismo, un formato de placa que sea igual para todas las regionales.</t>
  </si>
  <si>
    <t>2. Requerir a las regionales la presentación de un informe semestral respecto del cumplimiento del procedimiento de marcación de los bienes en el cual se evidencie la labor realizada. Una vez recibidos se analizarán y se consolidaran para soportar el cumplimiento de esta acción.</t>
  </si>
  <si>
    <t>1. Establecer el cronograma de reuniones y socializarlo con los coordinadores de los grupos involucrados.</t>
  </si>
  <si>
    <t>2. Realizar reunio de acuerdo al cronograma establecidos.</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</si>
  <si>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</si>
  <si>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</si>
  <si>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Correos Electrónicos</t>
  </si>
  <si>
    <t>1. Memorando a Coordinadores Administrativos y Servidores Públicos con funciones de Almacenistas,  solicitanto la reclasificación de los bienes contemplados como comodato.</t>
  </si>
  <si>
    <t>2. Verificar las reclasificaciones que se hayan realizado.</t>
  </si>
  <si>
    <t>2. Realizar reuniones de acuerdo al cronograma establecido.</t>
  </si>
  <si>
    <t>Cuadro Consolidado</t>
  </si>
  <si>
    <t>Actas de Reunion y Seguimiento a Compromisos.</t>
  </si>
  <si>
    <t xml:space="preserve">1.Realizar reuniones para socializar con el Grupo Gestión de Bienes la forma como se va a legalizar los saldos pendientes de la cuenta 1615 Construcciones en curso. </t>
  </si>
  <si>
    <t>1.Realizar reuniones para socializar con los Grupos de Gestión de Bienes y Almacén de Inventarios la forma como se va a legalizar los convenios de vigencias anteriores.</t>
  </si>
  <si>
    <t>1.Realizar reuniones para socializar con los Grupos de Gestión de Bienes y Almacén e Inventarios la forma como se va a legalizar el saldo de la Cuenta bienes pendientes por legalizar de vigencias anteriores.</t>
  </si>
  <si>
    <t xml:space="preserve">Realizar la socialización de  la nueva parametrización de las bodegas de acuerdo a la implementación de las Normas NICSP y las politicas internas del ICBF.
</t>
  </si>
  <si>
    <t>Socializar reporte de parametrización de bodegas en SEVEN ERP.</t>
  </si>
  <si>
    <t>Dar instrucciones a los Almacenistas que tengan registros  en la bodega 07: Entregados en Comodato, para que oficien a la Entidad Pública el registro de los bienes entregados en comodato en el activo</t>
  </si>
  <si>
    <t>Hacer seguimiento a la solicitud de traslado a la entidad pública, que tiene los bienes en comodato</t>
  </si>
  <si>
    <t xml:space="preserve">La anterior situación se presenta por debilidades en el control de la información registrada por la entidad, que no permiten el seguimiento y actualización de la información relacionada con los encargos fiduciarios, toda vez, que no se refleja la realidad de la situación financiera, económica y social de la entidad, teniendo en cuenta los criterios conceptuales contemplados dentro del Régimen de Contabilidad Pública.
Por lo anterior, se evidencia que la entidad no ha actualizado la información correspondiente a los encargos fiduciarios a 31 de diciembre de 2017, toda vez que se presentan diferencias entre los certificados emitidos por las entidades fiduciarias y la información reportada por el ICBF, manteniéndose el hallazgo.
</t>
  </si>
  <si>
    <t>SOL INIDIRA QUICENO FORERO</t>
  </si>
  <si>
    <t>Inventario de Bienes Inmuebles</t>
  </si>
  <si>
    <t>Sobreestimación Propiedades, Planta y Equipo no Explotados</t>
  </si>
  <si>
    <t>Muebles y Enseres</t>
  </si>
  <si>
    <t>Equipos de Computación</t>
  </si>
  <si>
    <t>Obras y Mejoras en Propiedad Ajena</t>
  </si>
  <si>
    <t>Bienes Entregados a Terceros</t>
  </si>
  <si>
    <t>Propiedades, planta y equipo No explotados</t>
  </si>
  <si>
    <t>Razonabilidad Cuenta Auxiliar Equipos de Computación</t>
  </si>
  <si>
    <t>Razonabilidad de las Propiedades, Planta y Equipo</t>
  </si>
  <si>
    <t>Registro Contable Almacén de la Dotación de los contratos de aportes adquiridas en las vigencias 2016 y 2017</t>
  </si>
  <si>
    <t xml:space="preserve">Manejo Inventarios </t>
  </si>
  <si>
    <t>Inventarios sin reportar e incorporar.</t>
  </si>
  <si>
    <t xml:space="preserve">Cuenta 1685 – Depreciación Acumulada Bienes Muebles, Enseres y Equipo de Oficina </t>
  </si>
  <si>
    <t>Cuenta 1685 – Depreciación Acumulada Bienes Muebles, Enseres y Equipo de Oficina</t>
  </si>
  <si>
    <t>Cuenta 1999 – Valorizaciones sin Reconocimiento en el Balance General</t>
  </si>
  <si>
    <t>AF2017</t>
  </si>
  <si>
    <r>
      <t xml:space="preserve">HALLAZGO 3. Inventario de Bienes Inmuebles  (A-D)
</t>
    </r>
    <r>
      <rPr>
        <sz val="10"/>
        <rFont val="Arial"/>
        <family val="2"/>
      </rPr>
      <t xml:space="preserve">En el Inventario de Bienes Inmuebles, entregado por la entidad a 31 de diciembre de 2017, reportan saldos para la Sede Nacional en las subcuentas 160501 - Terrenos Urbanos por $18.741.712.500, 163701 - No Explotados Terrenos por $3.630.493.434, 163703 - No Explotados Edificaciones por $3.215.311.038, 164001 - Edificios y casas por $12.623.000.902, 164018 – Bodegas por $2.850.000.000 y 192006 - Bienes Inmuebles entregados en Comodato por $2.818.957, así: (Ver Cuadro  33. Inventario Bienes Inmuebles).
Una vez verificada la información de los bienes inmuebles reportados por el Instituto Geográfico Agustín Codazzi – IGAC, la Secretaría Distrital de Hacienda de Bogotá – SHD y la Unidad Administrativa Especial de Catastro Distrital de Bogotá – UAECD, donde el ICBF aparece como titular de la propiedad, se identificaron ocho (8) bienes inmuebles por $5.727.971.000 correspondientes a Bogotá y Cundinamarca, valor que corresponde al avaluó catastral y que no se encuentran registrados en el inventario de la Propiedad Inmobiliaria de la entidad, los que se relacionan a continuación: (Ver Cuadro  34. Bienes Inmuebles – IGAC). 
Lo anterior, genera incertidumbre en las cuentas 1605 – Terrenos 1637 – Propiedades, Planta y Equipo y 1640 – Edificaciones del grupo 16 Propiedades, Planta y Equipo con efecto en el patrimonio, toda vez que existen bienes inmuebles donde el ICBF aparece como titular y no se encuentran registrados en el inventario de la Propiedad Inmobiliaria de la entidad. 
</t>
    </r>
  </si>
  <si>
    <r>
      <t xml:space="preserve">HALLAZGO 4. Sobreestimación Propiedades, Planta y Equipo no Explotados (A)
</t>
    </r>
    <r>
      <rPr>
        <sz val="10"/>
        <rFont val="Arial"/>
        <family val="2"/>
      </rPr>
      <t xml:space="preserve">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$50.461.644; lo que representa una sobreestimación de $60.676.770.
Adicionalmente, en el inventario de estos bienes se evidenció, en la prueba selectiva realizada a los mismos, que varios de ellos, en cuantía de $2.657.223, se encuentran deteriorados e inservibles. 
Depreciación acumulada, esté sobre estimada en $63.333.993, mientras que las cuentas de orden 8315 Activos retirados (DB) y 8915 Deudoras de control por contra (CR) se subestiman en la misma cifra; afectando las cualidades de los estados contables a 31 de diciembre de 2017. (Ver Cuadro  36. Propiedad, Planta y Equipo no Explotados). 
En su respuesta la entidad hace referencia a la dinámica de la cuenta 1637 Propiedad planta y equipo no explotados; no obstante, la entidad incluye bienes  que se encuentran en la bodega 30 Bienes Deteriorados y en la bodega 13,  no requeridos por la Entidad, estos últimos totalmente inservibles como se estableció en la revisión física de los mismos; en tal sentido, no cumplen con la condición dada en la misma dinámica de estar disponibles para poner en servicio, más aún porque allí se establece un crédito en esta cuenta cuando el bien se coloca en servicio, lo cual no corresponde a los bienes registrados en las bodegas mencionadas anteriormente.
</t>
    </r>
    <r>
      <rPr>
        <b/>
        <sz val="10"/>
        <rFont val="Arial"/>
        <family val="2"/>
      </rPr>
      <t xml:space="preserve">
</t>
    </r>
  </si>
  <si>
    <r>
      <t xml:space="preserve">HALLAZGO 5. Muebles y Enseres (A)
</t>
    </r>
    <r>
      <rPr>
        <sz val="10"/>
        <rFont val="Arial"/>
        <family val="2"/>
      </rPr>
      <t xml:space="preserve">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 siguientes cuadros: (Ver Cuadro  37. Centro Zonal Arauca , Cuadro  38. Centro Zonal Tame y Cuadro  39. Centro Zonal Saravena).
Adicionalmente, se evidenció que los siguientes bienes fueron transferidos a los diferentes CDI del municipio de Tame, sin que se realizara el respectivo traslado de inventarios. (Ver Cuadro  40. Zona Tame).
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contra (CR); afectando las cualidades de los estados financieros a 31 de diciembre de 2017. (Ver Cuadro  41.  Muebles y enseres). 
</t>
    </r>
  </si>
  <si>
    <r>
      <t xml:space="preserve">HALLAZGO 6. Equipos de Computación (A)
</t>
    </r>
    <r>
      <rPr>
        <sz val="10"/>
        <rFont val="Arial"/>
        <family val="2"/>
      </rPr>
      <t xml:space="preserve">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cuadro. (Ver Cuadro  42. Centro Zonal Tame).
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deficiencias en el proceso de depuración y conciliación entre las áreas de almacén y contabilidad de la Regional. (Ver Cuadro  43. Equipo de comunicación y computación).  
</t>
    </r>
  </si>
  <si>
    <r>
      <rPr>
        <b/>
        <sz val="10"/>
        <rFont val="Arial"/>
        <family val="2"/>
      </rPr>
      <t xml:space="preserve">HALLAZGO 7. Obras y Mejoras en Propiedad Ajena (A)
</t>
    </r>
    <r>
      <rPr>
        <sz val="10"/>
        <rFont val="Arial"/>
        <family val="2"/>
      </rPr>
      <t xml:space="preserve">El ICBF Regional Arauca, a 31 de diciembre de 2017, presenta saldo en la cuenta 1915 Obras y mejoras en propiedad ajena de $2.172.623.333; el cual obedece al registro del convenio tripartita No. 074 de 2010 por $2.165.000.000 y al convenio de cooperación y aporte No. 256 de 2011 por $60.000.000. 
El convenio tripartita fue suscrito entre el ICBF, la Gobernación de Arauca y COMFIAR, correspondiente a la construcción del CDI ubicado en la calle 1 No. 11 – 64 del Municipio de Arauca, donde se estableció una vigencia en la operación del CDI de 20 años, que inició el 3 de mayo de 2013 con el contrato de aporte No. 091 de 2013.
A su vez, el convenio de cooperación y aporte No. 256 de 2011, se suscribió entre el ICBF, la Alcaldía de Tame y COMFIAR, para la elaboración de estudios y diseños requeridos para la construcción de un CDI ubicado en la calle 20 No. 57 – 19 del Municipio de Tame, Arauca; con plazo de ejecución de 4 meses y 6 días, recibido a satisfacción el 28 de octubre de 2011.
Si se tiene en cuenta que la obra del convenio 074 de 2010 se debió empezar a amortizar a partir del mes de mayo de 2013, por un valor anual de $108.250.000, se generaría un acumulado a 31 de diciembre de 2017 de $505.166.667; de igual forma lo correspondiente al convenio 256 de 2011, a 31 de diciembre de 2017 debería presentar una amortización del 100% es decir $60.000.000.
En la contabilidad de la Regional Arauca, el saldo de la amortización acumulada de dichas obras a 31 de diciembre de 2017 es $52.376.666,62, discriminado en $50.516.666,62 para el CDI del Municipio de Arauca y $1.860.000 del CDI de Tame. (Ver Cuadro  44. Saldo en libros ICBF a 31 de diciembre de 2017 y Cuadro  1. Amortización según convenios). 
En consecuencia, el ICBF Regional Arauca no realizó la correcta amortización de las obras realizadas en propiedad ajena dejando de amortizar los bienes de acuerdo con la vida útil de cada proyecto, razón por la cual, la cuenta contable 1915 Obras y mejoras en propiedad ajena, subcuenta 191502 Edificaciones, presenta una sobre estimación por $512.790.000 y una subestimación por el mismo valor en la subcuenta del gasto 521110 Obras y mejoras en propiedad ajena, con su correspondiente efecto de sobreestimación en el patrimonio. (Ver Cuadro  46. Edificaciones). 
Se evidencia sobreestimación del activo afectando las cualidades de los estados financieros en cuanto a la razonabilidad de los mismos al no reflejar la real situación de la entidad, todo ello por deficientes procesos de registro de las operaciones generadas en la Regional Arauca del ICBF.  
</t>
    </r>
    <r>
      <rPr>
        <b/>
        <sz val="10"/>
        <rFont val="Arial"/>
        <family val="2"/>
      </rPr>
      <t xml:space="preserve">
</t>
    </r>
  </si>
  <si>
    <r>
      <t>1. Justificar porqué con la convergencia a las NICSP no se realiza la</t>
    </r>
    <r>
      <rPr>
        <b/>
        <sz val="10"/>
        <rFont val="Arial"/>
        <family val="2"/>
      </rPr>
      <t xml:space="preserve"> amortización</t>
    </r>
    <r>
      <rPr>
        <sz val="10"/>
        <rFont val="Arial"/>
        <family val="2"/>
      </rPr>
      <t xml:space="preserve"> a los bienes inmuebles.</t>
    </r>
  </si>
  <si>
    <r>
      <t xml:space="preserve">HALLAZGO 8. Bienes Entregados a Terceros (A). 
</t>
    </r>
    <r>
      <rPr>
        <sz val="10"/>
        <rFont val="Arial"/>
        <family val="2"/>
      </rPr>
      <t xml:space="preserve">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 inmuebles entregados en comodato por $2.422.543.743
Al respecto, se evidenció frente a los bienes entregados en administración, que en el aplicativo de almacén SEVEN bodega 16 bienes entregados en administración a terceros, se registran elementos por $84.333.241 y en bodega 37 bienes entregados a terceros por $169.131.278 para un total de $253.464.519; lo que constituye una subestimación de la subcuenta 192001 Bienes muebles entregados en administración por $169.131.278.
En el mismo sentido, para el caso de los bienes muebles entregados en comodato cargados en almacén en la bodega 07 bienes entregados en comodato ascienden a $31.491.695 y en la bodega 08 bienes Inmuebles entregados en comodato $24.988.894; para un total de $56.480.859, lo que representa una subestimación en la subcuenta 192005 Bienes muebles entregados en comodato por $31.491.695, con efecto en el patrimonio. 
Con lo anterior se evidencia subestimación en la cuenta 1920 Bienes entregados a terceros así: (Ver Cuadro  47. Bienes Entregados a Terceros). 
Adicionalmente, la Regional Arauca recibió el 17 de diciembre de 2017, el inmueble identificado con matrícula inmobiliaria No. 410-47994 Hogar Infantil Semillas de Paz, el cual se encontraba en comodato y registrado en la subcuenta 192006 Bienes inmuebles entregados en comodato por $2.068.678.639, valor que incluye el precio del terreno por $404.000, correspondiéndole a las edificaciones $2.068.274.639. 
En consecuencia, la entidad no realizó una correcta reclasificación de sus activos de acuerdo con las operaciones generadas en cumplimiento de su objeto misional, como se indica en el siguiente cuadro: (Ver Cuadro  48. Reclasificación Activos). 
En este sentido, los bienes referenciados en el hallazgo, fueron entregados a los operadores de CDI mediante Contratos de Aporte, que representaron afectación a la situación financiera de la entidad, por las erogaciones de dinero para su adquisición y por lo tanto los $169.131.278, no debieron afectar el gasto sino el activo en la cuenta 1920 Bienes entregados a terceros; máxime si este mobiliario debe reintegrarse a la entidad cuando cada contrato finalice.
Bajo este mismo razonamiento, los bienes muebles entregados en comodato por $31.491.695 registrados en la cuenta 834704 Propiedades planta y equipo, debieron engrosar la cuenta del activo 192005 Bienes muebles entregados en comodato.
En cuanto, al bien inmueble devuelto a la Regional Arauca por $2.068.678.639, la entidad no demostró en su respuesta que éste hubiese sido entregado nuevamente en comodato entre el 18 y el 31 de diciembre de 2017.
</t>
    </r>
  </si>
  <si>
    <r>
      <t xml:space="preserve">Fortalecer el </t>
    </r>
    <r>
      <rPr>
        <b/>
        <u/>
        <sz val="10"/>
        <rFont val="Arial"/>
        <family val="2"/>
      </rPr>
      <t>seguimiento</t>
    </r>
    <r>
      <rPr>
        <sz val="10"/>
        <rFont val="Arial"/>
        <family val="2"/>
      </rPr>
      <t xml:space="preserve"> a la depuración de los bienes muebles en las bodegas de almacén, la cual se encuentra establecida en los procedimientos P5.SA Procedimiento para Definir la Destinación de Bienes Muebles v1 y P2.SA Procedimiento Baja Definitiva de Bienes Muebles v2.</t>
    </r>
  </si>
  <si>
    <r>
      <rPr>
        <b/>
        <sz val="10"/>
        <rFont val="Arial"/>
        <family val="2"/>
      </rPr>
      <t xml:space="preserve">HALLAZGO 10. Razonabilidad Cuenta Auxiliar Equipos de Computación (A). </t>
    </r>
    <r>
      <rPr>
        <sz val="10"/>
        <rFont val="Arial"/>
        <family val="2"/>
      </rPr>
      <t xml:space="preserve">
Al analizar la información reportada por el Departamento de Bienes del ICBF Regional Bolívar, relacionada con el Inventario de la cuenta 167002 – Equipos de computación de la vigencia 2017, que refleja un saldo a 31 de diciembre de 2017, según Balance Almacén de $989.794.674 y según Reporte de Saldos de $982.135.553, se presenta una diferencia de $7.659.121, tal como se muestra en el cuadro siguiente:(Ver Cuadro  50. PCI Regional Bolívar – ICBF Vigencia Fiscal 2017 Comparativo entre el inventario de los Bienes y Contabilidad).
Lo anterior, se presenta por debilidades de control interno en la conciliación entre las áreas de Contabilidad y Bienes que intervienen en el procedimiento del inventario y reconocimiento contable de los bienes del ICBF regional Bolívar, subestimando las subcuentas 167002 - Equipo de computación y la contrapartida del patrimonio 325525 – Bienes, en cuantía de $7.659.121,08, afectando así la razonabilidad de la información reportada en los Estados Financieros a 31 de diciembre de 2017. </t>
    </r>
  </si>
  <si>
    <r>
      <t xml:space="preserve">HALLAZGO 11. Razonabilidad de las Propiedades, Planta y Equipo (A-D)
</t>
    </r>
    <r>
      <rPr>
        <sz val="10"/>
        <rFont val="Arial"/>
        <family val="2"/>
      </rPr>
      <t xml:space="preserve">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Codazzi, correspondiente a las siguientes propiedades:(Ver Cuadro  51. PCI Regional Bolívar – ICBF Vigencia Fiscal 2017 Total Bienes reportados por IGAC y no reconocidos contablemente por ICBF – Regional Bolívar). 
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de la cuenta 1605 Terrenos, subcuenta 160501 Urbanos por $265.762.232; así mismo, en el saldo de la cuenta 1640 Edificaciones, en la subcuenta 164001 Edificios y casas por $4.779.176.666, afectando la razonabilidad de la información reportada en los Estados Contables, a 31 de diciembre de 2017. 
</t>
    </r>
  </si>
  <si>
    <r>
      <rPr>
        <b/>
        <sz val="10"/>
        <rFont val="Arial"/>
        <family val="2"/>
      </rPr>
      <t xml:space="preserve">
HALLAZGO 13. Registro Contable Almacén de la Dotación de los contratos de aportes adquiridas en las vigencias 2016 y 2017 (A-D)
</t>
    </r>
    <r>
      <rPr>
        <sz val="10"/>
        <rFont val="Arial"/>
        <family val="2"/>
      </rPr>
      <t xml:space="preserve">
Se evidenció que el Instituto Colombiano de Bienestar Familiar, Regional Bolívar, no registró contablemente el ingreso al almacén de la dotación correspondiente a los contratos de aportes de las vigencias 2016 y 2017. Se comprobó en la Regional la existencia de reportes de la vigencia 2017, de los centros zonales (Magangué, Industrial y de la Bahía, Mompos, La Virgen y Turístico, Carmen de Bolívar y Turbaco), de las dotaciones por $4.052.381.929, no registradas en el sistema de información, con el fin de mantener actualizado los inventarios de la entidad.
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las cuentas: 163503 Muebles, enseres y equipo de oficina de $52.809.941 y 163511 Equipos de comedor, cocina, despensa y hotelería de $5.575.094, afectando la razonabilidad de la información reportada en los Estados Financieros, a 31 de diciembre de 2017. (Ver Cuadro  53. PCI Regional Bolívar – ICBF Vigencia Fiscal 2017 Reportes compra de dotación operadores de los centros zonales). 
</t>
    </r>
  </si>
  <si>
    <r>
      <rPr>
        <b/>
        <sz val="10"/>
        <rFont val="Arial"/>
        <family val="2"/>
      </rPr>
      <t xml:space="preserve">HALLAZGO 15. Manejo Inventarios (A). </t>
    </r>
    <r>
      <rPr>
        <sz val="10"/>
        <rFont val="Arial"/>
        <family val="2"/>
      </rPr>
      <t xml:space="preserve">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 cual hace dispendiosa su ubicación; de igual manera, la clase de bien no es clara ya que la especificación es muy general, sin marca ni referencia y presenta nombres como “superficie”,  “Tarjeta”, “Switch” y “Monitor”, por lo que no se sabe a qué hacen referencia específicamente.
• Los centros zonales han recibido bienes que no se han incorporado a los inventarios individuales, es el caso de 4 balanzas y 4 tallímetros en Chiquinquirá y otros bienes que ya no están en servicio y fueron trasladados a la regional siguen apareciendo en los inventarios de los centros zonales, al igual que bienes que están para dar de baja dada su condición, permanecen en bodega o en las dependencias del centro zonal.
De otra parte, se evidencia la adquisición de elementos que no son utilizados o presentan poco uso desde su adquisición como: tabletas, cámaras fotográficas, camillas, equipos antropométricos, dispensador de agua y una grabadora.   
Algunos elementos de los inventarios individuales en el Centro Zonal de Chiquinquirá, no reposan en las oficinas de las personas que los tienen a cargo y, a pesar de conocer la situación desde noviembre de 2017, no han efectuado los respectivos traslados.
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establecer responsabilidades, lo cual genera incertidumbre en las cuentas 1635 Bienes muebles en bodega y 1637 Propiedades planta y equipo no explotados.
</t>
    </r>
  </si>
  <si>
    <r>
      <t xml:space="preserve">Fortalecer el </t>
    </r>
    <r>
      <rPr>
        <b/>
        <u/>
        <sz val="10"/>
        <rFont val="Arial"/>
        <family val="2"/>
      </rPr>
      <t>cumplimiento</t>
    </r>
    <r>
      <rPr>
        <sz val="10"/>
        <rFont val="Arial"/>
        <family val="2"/>
      </rPr>
      <t xml:space="preserve"> de los lineamientos y las políticas generales establecidas en la Guía de Gestión de Bienes, especialmente en los los numerales 4,1 Ingresos y 5 Inventarios, en los que se establece la obligatoriedad de identificar los bienes que ingresan al almacén con su respectiva placa de inventario y la permanencia que dicha identificación debe conservar, como requisito indispensable para adelantar el procedimiento de toma física periódica de inventarios.</t>
    </r>
  </si>
  <si>
    <r>
      <rPr>
        <b/>
        <sz val="10"/>
        <rFont val="Arial"/>
        <family val="2"/>
      </rPr>
      <t xml:space="preserve">HALLAZGO 16. Inventarios sin reportar e incorporar. (A-D)
</t>
    </r>
    <r>
      <rPr>
        <sz val="10"/>
        <rFont val="Arial"/>
        <family val="2"/>
      </rPr>
      <t xml:space="preserve">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
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 equipo, 1665 Muebles y enseres y equipos de oficina y la 1660 Equipo médico científico.
</t>
    </r>
  </si>
  <si>
    <r>
      <rPr>
        <b/>
        <sz val="10"/>
        <rFont val="Arial"/>
        <family val="2"/>
      </rPr>
      <t>HALLAZGO 24. Cuenta 1685 – Depreciación Acumulada Bienes Muebles, Enseres y Equipo de Oficina (A-D).</t>
    </r>
    <r>
      <rPr>
        <sz val="10"/>
        <rFont val="Arial"/>
        <family val="2"/>
      </rPr>
      <t xml:space="preserve">
De acuerdo con el auxiliar de inventarios de sistema de información SEVEN e informe contable del ICBF Regional Cauca, cuenta 163503 Bienes muebles en bodega – Muebles, enseres y equipo de oficina, se evidenció el registro inoportuno de ciento diez y nueve (119) bienes muebles y enseres registrados en el sistema SEVEN el 19 de diciembre de 2016 por $45.564.708, adquiridos mediante Contrato No. 1426 de 2015, con acta de entrega sin fecha de recibido y fecha de ejecución del contrato el 31 de diciembre de 2015; así mismo, muebles y enseres por $14.825.339,56 registrados el 16 de junio de 2017, adquiridos mediante Contrato No. 1620 de 2013 y acta de entrega del 24 de noviembre de 2014, situación que terminó por generar, a 31 de diciembre de 2017, subestimación del gasto por depreciación, por $12.250.023 con efecto en el patrimonio.
320801 Capital Fiscal        $12.250.023
168506 Muebles, enseres y equipos de oficina         $12.250.023  
Lo anterior, causado por deficiencias en el flujo de información y comunicación entre los procesos involucrados de la gestión de bienes muebles y el posterior reconocimiento de su valor en los estados contables de la entidad, situación que terminó por afectar la razonabilidad de las afirmaciones sobre la depreciación acumulada y gastos por depreciación, con corte a 31 de diciembre de 2017 por $12.250.023 y su contrapartida con efecto del patrimonio.
</t>
    </r>
  </si>
  <si>
    <r>
      <rPr>
        <b/>
        <sz val="10"/>
        <rFont val="Arial"/>
        <family val="2"/>
      </rPr>
      <t xml:space="preserve">HALLAZGO 25. Cuenta 1637 – Depreciación Acumulada de Propiedades, Planta y Equipos No Explotados (A). </t>
    </r>
    <r>
      <rPr>
        <sz val="10"/>
        <rFont val="Arial"/>
        <family val="2"/>
      </rPr>
      <t xml:space="preserve">
De acuerdo con el auxiliar de inventarios de sistema de información SEVEN e informe contable del ICBF Regional Cauca, se identificaron registros inoportunos en la cuenta 1637 Propiedades, planta y equipo no explotados, como se relaciona a continuación:(Ver Cuadro  57. Depreciación Acumulada). 
El registro inoportuno de bienes muebles, enseres y equipo de oficina en el sistema de gestión de inventarios SEVEN, terminó por generar una subestimación del gasto por depreciación por $60.035.038 con efecto en el patrimonio:
320801 Capital fiscal     $60.035.038
168506 Muebles, enseres y equipos de oficina           $60.035.038
Situación causada por deficiente flujo de información entre los procesos responsables de la gestión de bienes y el posterior reconocimiento de su valor en los estados contables de la entidad, afectando la razonabilidad de las afirmaciones del gasto por depreciación en el estado de situación financiera, económica, social y ambiental del ICBF, emitido con corte a 31 de diciembre de 2017. 
</t>
    </r>
  </si>
  <si>
    <r>
      <rPr>
        <b/>
        <sz val="10"/>
        <rFont val="Arial"/>
        <family val="2"/>
      </rPr>
      <t xml:space="preserve">HALLAZGO 26. Cuenta 1999 – Valorizaciones sin Reconocimiento en el Balance General (A).
</t>
    </r>
    <r>
      <rPr>
        <sz val="10"/>
        <rFont val="Arial"/>
        <family val="2"/>
      </rPr>
      <t xml:space="preserve">El informe del Consorcio Avalúos 2017, remitido en cumplimiento del Contrato No. 1300 de 2017, reportó el registro contable de valorización a efectuar por cada bien, por $12.085.420.061:
Informe S-2017-589915-0101 del 10 de octubre de 2017     $5.514.139.228
Informe S-2017-635049-0101 del 20 de noviembre de 2017   $4.555.163,169
Informe S-2017-712023-0101 del 22 de diciembre de 2017   $2.016.117.664
Total Registro Contable de Valorización a Realizar  $12.085.420.061
La cuenta 1999 Valorizaciones, revela a 31 de diciembre de 2017 un saldo de $13.099.507.108; de acuerdo con el informe del Consorcio Avalúos 2017, la Entidad debió revelar un saldo por $19.456.026.337: (Ver Cuadro  58. Bienes no Explotados). 
El valor no revelado a 31 de diciembre de 2017 es de $6.356.519.168, constituyendo el hecho una subestimación de la cuenta 1999 Valorizaciones: 
199952 Terrenos          $4.918.081.000
199962 Edificaciones    $363.665.017
199977 Otros activos    $1.074.773.210
324052 Terrenos           $4.918.081.000
324062 Edificaciones     $363.665.017
324077 Otros activos     $1.074.773.210
El hecho se originó por ausencia de registro contable de la valorización a efectuar por cada bien en SEVEN, de acuerdo con el Informe S-2017-589915-0101 del 10 de octubre de 2017, situación que terminó por afectar la razonabilidad de las afirmaciones sobre Otros activos en el balance general del ICBF, emitido con corte a 31 de diciembre de 2017. 
</t>
    </r>
  </si>
  <si>
    <r>
      <t xml:space="preserve">1. Justificar porqué con la convergencia de las NICSP no se realiza la </t>
    </r>
    <r>
      <rPr>
        <b/>
        <sz val="10"/>
        <rFont val="Arial"/>
        <family val="2"/>
      </rPr>
      <t>valorización</t>
    </r>
    <r>
      <rPr>
        <sz val="10"/>
        <rFont val="Arial"/>
        <family val="2"/>
      </rPr>
      <t xml:space="preserve"> a los bienes inmuebles.</t>
    </r>
  </si>
  <si>
    <r>
      <rPr>
        <b/>
        <sz val="10"/>
        <rFont val="Arial"/>
        <family val="2"/>
      </rPr>
      <t xml:space="preserve">HALLAZGO 27.	Cuenta 1695 – Provisión para Protección de Propiedades, Planta y Equipos sin Reconocimiento en el Balance General
</t>
    </r>
    <r>
      <rPr>
        <sz val="10"/>
        <rFont val="Arial"/>
        <family val="2"/>
      </rPr>
      <t xml:space="preserve">
El informe del Consorcio Avalúos 2017, remitido en cumplimiento del Contrato No. 1300 de 2017, reporta registro contable de provisión para protección de propiedades, planta y equipo por $590.613.503:
Informe S-2017-589915-0101 del 10 de octubre de 2017                     $128.601.581
Informe S-2017-635049-0101 del 20 de noviembre de 2017                 $113.311.770
Informe S-2017-712023-0101 del 22 de diciembre de 2017                  $348.700.152
Total Registro Contable de Valorización a Realizar                                $590.613.503
La cuenta 1695 Provisión para protección de propiedades, planta y equipo revela, a 31 de diciembre de 2017, un saldo de $462.011.921 a pesar que de acuerdo con el informe del Consorcio Avalúos 2017, la Entidad debió revelar un saldo por $590.613.503: </t>
    </r>
    <r>
      <rPr>
        <b/>
        <i/>
        <sz val="10"/>
        <rFont val="Arial"/>
        <family val="2"/>
      </rPr>
      <t xml:space="preserve">(Ver Cuadro  59.   Bienes no Explotados) 
</t>
    </r>
    <r>
      <rPr>
        <sz val="10"/>
        <rFont val="Arial"/>
        <family val="2"/>
      </rPr>
      <t xml:space="preserve">
El valor no revelado a 31 de diciembre de 2017 es de $128.601.582, constituyendo una subestimación de la cuenta 1695 Provisión para protección de propiedades, planta y equipo con efecto en el patrimonio: 
169505 Edificaciones                                             $128.601.582
327001 Provisión para Protección de PPE             $128.601.582</t>
    </r>
  </si>
  <si>
    <r>
      <t xml:space="preserve">1. Justificar porqué con la convergencia a las NICSP no se realiza la </t>
    </r>
    <r>
      <rPr>
        <b/>
        <sz val="10"/>
        <rFont val="Arial"/>
        <family val="2"/>
      </rPr>
      <t>provisión</t>
    </r>
    <r>
      <rPr>
        <sz val="10"/>
        <rFont val="Arial"/>
        <family val="2"/>
      </rPr>
      <t xml:space="preserve"> a los bienes inmuebles.</t>
    </r>
  </si>
  <si>
    <r>
      <rPr>
        <b/>
        <sz val="10"/>
        <rFont val="Arial"/>
        <family val="2"/>
      </rPr>
      <t>HALLAZGO 28.	Cuenta 1640 – Edificaciones Reconocidas en el Balance General sin Soportes Contables</t>
    </r>
    <r>
      <rPr>
        <sz val="10"/>
        <rFont val="Arial"/>
        <family val="2"/>
      </rPr>
      <t xml:space="preserve">
De acuerdo con el auxiliar de inventarios de sistema de información SEVEN e informe contable del ICBF Regional Cauca, se identificaron registros en la cuenta contable 1640 Edificaciones, reconocidos en los estados contables sin los respectivos soportes, consistentes en documentos internos idóneos que evidencien el cumplimiento de la ejecución de la obra civil contratada, como actas de entrega y recibido a satisfacción: </t>
    </r>
    <r>
      <rPr>
        <b/>
        <i/>
        <sz val="10"/>
        <rFont val="Arial"/>
        <family val="2"/>
      </rPr>
      <t>(Cuadro  60.	Reconocimiento de Bienes sin Soportes)</t>
    </r>
    <r>
      <rPr>
        <sz val="10"/>
        <rFont val="Arial"/>
        <family val="2"/>
      </rPr>
      <t xml:space="preserve">
La entidad allega los memorandos S-2017-396209-0101 del 27 de julio de 2017, S-2017-410553-0101 del 3 de agosto de 2017 y S-2017-524482-0101 del 27 de septiembre de 2017, en los que se reporta una ruta electrónica en la cual estarían disponibles los soportes. 
El área de Almacén suministró copia del convenio y contrato de obra civil en el cual se soportan los registros contables de los memorandos, evidenciando que estos corresponden a obras contratadas en las vigencias 2012 y 2013, respectivamente. Sin embargo, no allega actas de entrega y recibido a satisfacción, como soportes idóneos que evidencien el cumplimiento efectivo de la labor contratada, lo cual conlleva a una sobreestimación de la cuenta contable 1640 Edificaciones, por $390.956.502.
164001 Edificaciones                                          $390.956.502
325530 Bienes pendientes de legalizar               $390.956.502</t>
    </r>
  </si>
  <si>
    <r>
      <rPr>
        <b/>
        <sz val="10"/>
        <rFont val="Arial"/>
        <family val="2"/>
      </rPr>
      <t xml:space="preserve">HALLAZGO 29.	Cuenta 1920 – Inventario y Registro Contable de Bienes Muebles Adquiridos como Dotación. </t>
    </r>
    <r>
      <rPr>
        <sz val="10"/>
        <rFont val="Arial"/>
        <family val="2"/>
      </rPr>
      <t xml:space="preserve">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gestionado en SEVEN: La situación descrita se presenta en los siguientes contratos:
</t>
    </r>
    <r>
      <rPr>
        <b/>
        <i/>
        <sz val="10"/>
        <rFont val="Arial"/>
        <family val="2"/>
      </rPr>
      <t xml:space="preserve">(Ver Cuadro  61.	Bienes Adquiridos como Dotación)
</t>
    </r>
    <r>
      <rPr>
        <sz val="10"/>
        <rFont val="Arial"/>
        <family val="2"/>
      </rPr>
      <t xml:space="preserve">
</t>
    </r>
  </si>
  <si>
    <r>
      <t xml:space="preserve">HALLAZGO 31.	Propiedad, Planta y Equipo no Explotados
</t>
    </r>
    <r>
      <rPr>
        <sz val="10"/>
        <rFont val="Arial"/>
        <family val="2"/>
      </rPr>
      <t xml:space="preserve">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sin que se evidencien  gestiones para presentar saldos depurados, actualizados y  ajustados a la realidad;
Lo anterior no permite presentar saldos ajustados a la realidad, lo cual sobreestima la cuenta 1637 Propiedades planta y equipo no explotados en $185.235.723,77 y la cuenta 3208 Capital fiscal por el mismo valor, y subestima la cuenta 8315 Activos retirados – Cuentas de orden deudoras de control y la subcuenta 891506 Activos retirados por $185.235.723,77 (ver siguiente cuadro). </t>
    </r>
    <r>
      <rPr>
        <b/>
        <i/>
        <sz val="10"/>
        <rFont val="Arial"/>
        <family val="2"/>
      </rPr>
      <t xml:space="preserve">(Cuadro  63.	Propiedad Planta y Equipo no Explotados)
</t>
    </r>
    <r>
      <rPr>
        <sz val="10"/>
        <rFont val="Arial"/>
        <family val="2"/>
      </rPr>
      <t xml:space="preserve">
La entidad manifiesta que adelantó el procedimiento correspondiente para la enajenación de estos elementos, certificando el estado de los bienes, realizando reunión de comité de bienes, concluyendo que se debe realizar el procedimiento de venta por remates de los bienes, el cual realiza la sede nacional por razones de competencia. </t>
    </r>
  </si>
  <si>
    <r>
      <rPr>
        <b/>
        <sz val="10"/>
        <rFont val="Arial"/>
        <family val="2"/>
      </rPr>
      <t>HALLAZGO 32.	Edificaciones</t>
    </r>
    <r>
      <rPr>
        <sz val="10"/>
        <rFont val="Arial"/>
        <family val="2"/>
      </rPr>
      <t xml:space="preserve">
Al realizar la verificación del saldo de $1.292.737.778, presentado en la cuenta 1640 Edificaciones, a diciembre 31 de 2017, se estableció que se realizó movimiento en la cuenta por legalización parcial de remodelaciones del convenio 3322 de 2013, en los Centros Zonales (CZ) de Manaure por $36.883.948, Maicao por $37.070.112 y Fonseca por $76.275 805. Al hacer la revisión de la información de Almacén de la Relación de Activos por Terceros de las Edificaciones, los saldos son coincidentes ($1.292.7837.778); no obstante, al revisar cada partida se observa que el valor de las remodelaciones anteriores se encuentra registrado como si fuese un bien más, ya que están identificados con placas diferentes a los Centros Zonales mencionados; además, se evidenció que existe un registro de mejoras del CZ de Maicao del año 1995 por $193.112.013, con placa diferente a dicho Centro Zonal. Estas situaciones demuestran deficiencias de control interno contable.
Igualmente, se identifica registro por $220.010.065 con placa 195480, el cual, al revisar el Listado General de Bienes Inmuebles, corresponde a lote de terreno del CZ de Fonseca; este aparece en la relación de Edificaciones como Edificios y casas entregados en comodato. Lo anterior, se detalla a continuación: </t>
    </r>
    <r>
      <rPr>
        <b/>
        <i/>
        <sz val="10"/>
        <rFont val="Arial"/>
        <family val="2"/>
      </rPr>
      <t>(Ver</t>
    </r>
    <r>
      <rPr>
        <sz val="10"/>
        <rFont val="Arial"/>
        <family val="2"/>
      </rPr>
      <t xml:space="preserve"> </t>
    </r>
    <r>
      <rPr>
        <b/>
        <i/>
        <sz val="10"/>
        <rFont val="Arial"/>
        <family val="2"/>
      </rPr>
      <t>Cuadro  64. Relaciones de Inmuebles)</t>
    </r>
    <r>
      <rPr>
        <sz val="10"/>
        <rFont val="Arial"/>
        <family val="2"/>
      </rPr>
      <t xml:space="preserve">
Lo enunciado anteriormente no cumple con las características de razonabilidad y objetividad de la información contable pública, debido a que si las mejoras y remodelaciones constituyen un nuevo activo el registro es independiente, de lo contrario como sucede en la Regional, dichas mejoras y remodelaciones incrementarían el valor del bien. 
El Activo identificado en la Relación de Activos por Terceros como “Edificios y casas entregados en comodato”, sobreestima el saldo de la cuenta 1640 Edificaciones y subestima la cuenta 192006 de Bienes inmuebles entregados en comodato, por $220.010.065. </t>
    </r>
  </si>
  <si>
    <r>
      <rPr>
        <b/>
        <sz val="10"/>
        <rFont val="Arial"/>
        <family val="2"/>
      </rPr>
      <t xml:space="preserve">HALLAZGO 33.	Edificaciones Pendientes por Legalizar
</t>
    </r>
    <r>
      <rPr>
        <sz val="10"/>
        <rFont val="Arial"/>
        <family val="2"/>
      </rPr>
      <t xml:space="preserve">
La cuenta 191502 corresponde a Obras y mejoras en propiedad ajena (Edificaciones).  Al realizar la verificación de las obras registradas en la relación de Activos por Terceros, que soporta el saldo presentado en la Información de Saldos y Movimientos a diciembre 31 de 2017, se determina por el número de placas, que existen registros de once (11) propiedades. Al revisar en detalle, se observa que tres (3) corresponden a remodelaciones y mejoras en la sede principal de la Regional, identificadas con las placas 214941, 214940 y 214939, los cuales no son bienes independientes.
Además de lo anterior, el bien identificado con placa 268781 por $104.400.000, se describe en la relación como Edificaciones Pendientes de Legalizar, lo cual está sobrestimando la cuenta 191502 (Obras y mejoras en propiedad ajena) y subestimando la 164027 (Edificaciones pendientes por legalizar), en el valor mencionado. De acuerdo con información suministrada por el área de almacén, esta propiedad hace parte de la sede principal de la Regional Guajira. 
 </t>
    </r>
  </si>
  <si>
    <r>
      <t xml:space="preserve">1. Justificar porqué con la implementación de las NICSP en el Sistema de Información SEVEN -ERP </t>
    </r>
    <r>
      <rPr>
        <b/>
        <sz val="10"/>
        <rFont val="Arial"/>
        <family val="2"/>
      </rPr>
      <t>se unificaron las placas</t>
    </r>
    <r>
      <rPr>
        <sz val="10"/>
        <rFont val="Arial"/>
        <family val="2"/>
      </rPr>
      <t xml:space="preserve"> de los bienes inmuebles.</t>
    </r>
  </si>
  <si>
    <r>
      <rPr>
        <b/>
        <sz val="10"/>
        <rFont val="Arial"/>
        <family val="2"/>
      </rPr>
      <t xml:space="preserve">HALLAZGO 34.	Bienes en Comodato 
</t>
    </r>
    <r>
      <rPr>
        <sz val="10"/>
        <rFont val="Arial"/>
        <family val="2"/>
      </rPr>
      <t xml:space="preserve">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 ICBF, que tiene Bienes Muebles en Comodato de los Municipios de Maicao, Uribia, Manaure, Hatonuevo, Barrancas, Fonseca y San Juan del Cesar, Departamento de La Guajira, se evidenció en la inspección ocular lo siguiente:
• Hogar Infantil (CDI) Aprendiendo con Amor de Maicao. 
• Hogar Infantil (CDI) Eduardo Londoño Villegas de Uribia.
• Hogar Infantil (CDI) Antonio Ordóñez Plaja de Manaure.
• Hogar Infantil (CDI) Jenith Luque de Hatonuevo. 
• Hogar infantil (CDI) María Auxiliadora de Barrancas.
• Hogar infantil (Hogar Agrupado) Alba Hernández de Papayal
• Hogar infantil (CDI) Edad de Oro de San Juan Del Cesar.
• Hogar infantil (CDI) Fonseca.  
Igualmente, se encuentran totalmente depreciados los siguientes inventarios de Bienes Muebles en comodato, según lo reportado al equipo auditor: </t>
    </r>
    <r>
      <rPr>
        <b/>
        <i/>
        <sz val="10"/>
        <rFont val="Arial"/>
        <family val="2"/>
      </rPr>
      <t xml:space="preserve">(Ver Cuadro  65. Bienes Muebles en Comodato)
</t>
    </r>
    <r>
      <rPr>
        <sz val="10"/>
        <rFont val="Arial"/>
        <family val="2"/>
      </rPr>
      <t xml:space="preserve">
Los elementos descritos anteriormente, que se encuentran totalmente depreciados y los inservibles, figuran dentro del activo de la entidad, sin que se les hubiera dado de baja a pesar de su estado de deterioro, situación que genera incertidumbre en la cuenta 192005 Bienes muebles entregados en comodato.
</t>
    </r>
  </si>
  <si>
    <r>
      <rPr>
        <b/>
        <sz val="10"/>
        <rFont val="Arial"/>
        <family val="2"/>
      </rPr>
      <t xml:space="preserve">HALLAZGO 35.	Bienes Muebles (D)
</t>
    </r>
    <r>
      <rPr>
        <sz val="10"/>
        <rFont val="Arial"/>
        <family val="2"/>
      </rPr>
      <t xml:space="preserve">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no se encuentran cuantificados, ni registrado en la información contable, lo cual se pudo verificar en los CDI que fueron objeto de visita, (se muestran en el cuadro siguiente), teniendo en cuenta que dichos elementos no están en los listados entregados por almacén al equipo auditor. </t>
    </r>
    <r>
      <rPr>
        <b/>
        <i/>
        <sz val="10"/>
        <rFont val="Arial"/>
        <family val="2"/>
      </rPr>
      <t xml:space="preserve">(Ver Cuadro  66.	CDI Visitados)
</t>
    </r>
    <r>
      <rPr>
        <sz val="10"/>
        <rFont val="Arial"/>
        <family val="2"/>
      </rPr>
      <t xml:space="preserve">
Solicitados los listados de estos bienes, a los nueve (9) centros visitados, tres (3) de ellos (CDI Jenith Luque de Hatonuevo, Eduardo Londoño de Uribia y Edad de Oro de San Juan del Cesar), no contaban con el inventario detallado en el momento de la visita.
Igualmente, dentro del desarrollo del procedimiento, se indagó por las dotaciones suministradas en la ejecución de los Contratos de Aportes en la vigencia 2017, para la modalidad de Primera Infancia, constatando que de los CDI referenciados, recibieron dotación los dos de Maicao, el de Manaure, el de Papayal y el de San Juan del Cesar, de los cuales se puede anotar lo siguiente:
• El CDI Aprendiendo con Amor de Maicao, recibió dotación en diciembre de 2017 (contrato 556 de 2016), según el listado entregado al equipo auditor  por $194.275.216, manifestando que hacen falta los siguientes elementos por recibir del operador: </t>
    </r>
    <r>
      <rPr>
        <b/>
        <i/>
        <sz val="10"/>
        <rFont val="Arial"/>
        <family val="2"/>
      </rPr>
      <t>(Ver Cuadro  67.	CDI Aprendiendo con Amor - Dotación por recibir)</t>
    </r>
    <r>
      <rPr>
        <sz val="10"/>
        <rFont val="Arial"/>
        <family val="2"/>
      </rPr>
      <t xml:space="preserve">
Al igual que el anterior, el CDI Alba Hernández de Papayal, entrega listado por $18.941.143, contrato 277 de 2017; el de Manaure y Maicao (Dulce Sueño), presenta listados sin valores y el de San Juan del Cesar, no presentó la relación de la dotación recibida en el desarrollo del contrato de aporte 575 de 2016. 
Se constató que no se hace entrada a almacén de los bienes adquiridos del ICBF, dentro de la ejecución de los contratos de aportes de Asistencia a la Primera Infancia, que se encuentran en uso en los centros. 
Las situaciones descritas, crean incertidumbre en las cuentas 1665 Muebles y enseres, equipos de oficina y 1670 Equipos de comunicación y computación, de propiedad del ICBF Regional Guajira, que se encuentran en los CDI</t>
    </r>
  </si>
  <si>
    <r>
      <rPr>
        <b/>
        <sz val="10"/>
        <rFont val="Arial"/>
        <family val="2"/>
      </rPr>
      <t xml:space="preserve">HALLAZGO 37.	 Registros contables Otros Activos 
</t>
    </r>
    <r>
      <rPr>
        <sz val="10"/>
        <rFont val="Arial"/>
        <family val="2"/>
      </rPr>
      <t xml:space="preserve">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en comodato, ajuste solicitado por almacén porque al momento del registro fue llevado a una bodega que estaba creada por error, debitando de la subcuenta 192005 Bienes muebles entregados en comodato por $11.062.050 y acreditando la subcuenta 163710 – Equipos de comunicación y computación  por $348.000, 163712 Equipos de comedor por cocina, despensa y hotelería por $8.163.500 y la 163707 Maquinaria y equipo por $2.550.550.
Comprobante 981471304 del 31-07-2017 por $205.439.333, bajo el concepto de registrar legalización convenio No. 3322 de 2012 - FONADE, debitando de la subcuenta 192006 Bienes inmuebles entregados en comodato y acreditando la subcuenta 161501 Edificaciones.</t>
    </r>
  </si>
  <si>
    <r>
      <rPr>
        <b/>
        <sz val="10"/>
        <rFont val="Arial"/>
        <family val="2"/>
      </rPr>
      <t xml:space="preserve">HALLAZGO 39.	Propiedad Planta y Equipo No Explotados    </t>
    </r>
    <r>
      <rPr>
        <sz val="10"/>
        <rFont val="Arial"/>
        <family val="2"/>
      </rPr>
      <t xml:space="preserve">
Revisados los comprobantes de contabilidad que se registran en el movimiento de la subcuenta 163709 Propiedad planta y equipo no explotados – Muebles, enseres y equipos de oficina, se estableció que se presentan registros sin la debida aplicación de la dinámica contable, así: Comprobante 199183 del 31-03-2017 por $601.329.687, bajo el concepto de registrar legalización del convenio No. 200951/2009, debitando las Subcuentas 163709 Muebles, enseres y equipos de oficina por $24.726.955,96, 191502 Edificaciones por $509.218.272.73), cuenta 5211 Gastos de operación - Generales por $65.268.729.66, y la 580590 Otros gastos financieros por $2.115.728.65 y acreditando la subcuenta 164027 Edificaciones pendientes de legalizar por $99.734.749 y la subcuenta 161501 – Edificaciones por $501.594.938.</t>
    </r>
  </si>
  <si>
    <r>
      <rPr>
        <b/>
        <sz val="10"/>
        <rFont val="Arial"/>
        <family val="2"/>
      </rPr>
      <t xml:space="preserve">HALLAZGO 41.	Bienes inmuebles invadidos (D)
</t>
    </r>
    <r>
      <rPr>
        <sz val="10"/>
        <rFont val="Arial"/>
        <family val="2"/>
      </rPr>
      <t xml:space="preserve">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destinarse al cumplimiento de la actividad misional del ICBF o que se incluyan al Plan de Enajenación Onerosa de la Entidad, conforme se haya determinado en el respectivo análisis de utilidad.
En respuesta allegada, la Regional manifestó: “… ha sido difícil adelantar acciones tenientes a la recuperación de los mismos, debido a que desde el año 2015 hasta el mes de febrero de 2018 no se contaba con el talento humano suficiente para realizar la representación judicial y extrajudicial de la entidad, y por ende para realizar el saneamiento de los bienes de propiedad del ICBF”.
(Ver Cuadro  72. Bienes Invadidos a 31-12-2017)
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de Revelación. </t>
    </r>
  </si>
  <si>
    <r>
      <rPr>
        <b/>
        <sz val="10"/>
        <rFont val="Arial"/>
        <family val="2"/>
      </rPr>
      <t xml:space="preserve">HALLAZGO 44.	Impuesto Predial 
</t>
    </r>
    <r>
      <rPr>
        <sz val="10"/>
        <rFont val="Arial"/>
        <family val="2"/>
      </rPr>
      <t xml:space="preserve">
El Instituto Colombiano de Bienestar Familiar – ICBF, Regional Sucre, no pagó el impuesto predial de la propiedad identificada con la Referencia Catastral 01-02-00-00-204-0015-0-00-00-0000, ubicada en la Carrera 5E 4ª 384 Municipio de Sincelejo, correspondiente a la vigencia 2017 por $714.689, y tampoco registra esta obligación en las cuentas contables en el período; debido a fallas en los mecanismos de control interno en la conciliación entre el área contable y almacén al cierre del ejercicio a 31 de diciembre de 2017, que trajo como consecuencia que se subestimara la cuenta 2440 Impuestos, contribuciones y tasas por pagar subcuenta 244003 - Impuesto predial unificado en $714.689 y se sobrestimara la cuenta del patrimonio 3230 - Resultados del ejercicio, subcuenta 323002 - Perdida o déficit acumulado en $714.689, afectando la razonabilidad de los estados contables; además podría generar futuros gastos por mora e intereses por obligaciones no canceladas oportunamente.</t>
    </r>
  </si>
  <si>
    <r>
      <rPr>
        <b/>
        <sz val="10"/>
        <rFont val="Arial"/>
        <family val="2"/>
      </rPr>
      <t xml:space="preserve">HALLAZGO 45.	Propiedad, Planta y Equipo </t>
    </r>
    <r>
      <rPr>
        <sz val="10"/>
        <rFont val="Arial"/>
        <family val="2"/>
      </rPr>
      <t xml:space="preserve">
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registrados en el grupo Propiedad planta y equipo – 16, cuenta Terrenos – 1605 por $2.912.624. Así mismo, los lotes restantes no poseen código ni avalúo catastral lo que no hace posible cuantificar la participación. </t>
    </r>
  </si>
  <si>
    <r>
      <rPr>
        <b/>
        <sz val="10"/>
        <rFont val="Arial"/>
        <family val="2"/>
      </rPr>
      <t>HALLAZGO 59 Encargos Fiduciarios</t>
    </r>
    <r>
      <rPr>
        <sz val="10"/>
        <rFont val="Arial"/>
        <family val="2"/>
      </rPr>
      <t xml:space="preserve">
La subcuenta 142404 – Encargo fiduciario – Fiducia de administración de la Sede Nacional, presenta saldo a 31 de diciembre de 2017 por $415.609.978, valor que corresponde a los encargos fiduciarios en calidad de fiducia en administración, que fueron recibidos en dación en pago por concepto de cobro del aporte parafiscal.
La entidad reporta cinco (5) encargos fiduciarios a 31 de diciembre de 2017, relacionados a continuación: (Ver </t>
    </r>
    <r>
      <rPr>
        <i/>
        <sz val="10"/>
        <rFont val="Arial"/>
        <family val="2"/>
      </rPr>
      <t>Cuadro  81. Encargos Fiduciarios ICBF</t>
    </r>
    <r>
      <rPr>
        <sz val="10"/>
        <rFont val="Arial"/>
        <family val="2"/>
      </rPr>
      <t xml:space="preserve">).
A fin de verificar lo anterior, la CGR procedió a oficiar a las entidades fiduciarias y una vez analizada la información remitida por estas entidades se evidenció lo siguiente:
• La Fiduciaria Colpatria remitió el certificado de derechos fiduciarios a 31 de diciembre de 2017 de la Sociedad CI Flores de la Sabana S.A., donde se evidencia que la información registrada por el ICBF a 31 de diciembre de 2017, se efectuó con la certificación emitida por la Fiduciaria a 30 de abril de 2017. Adicionalmente el porcentaje de participación es diferente al registrado por la entidad, toda vez que la entidad reporta una participación del 92% y la entidad fiduciaria certifica el 1,34%.
• Con relación a la Fiducia de Muelle Industrial Ltda., el ICBF tiene registrado, a 31 de diciembre de 2017, el valor certificado por la Fiduciaria BBVA del periodo correspondiente entre enero y junio 30 de 2017.
• La Fiduciaria de Desarrollo Agropecuario S.A. – FIDUAGRARIA remitió el Balance General por Naturaleza, con corte a 31 de diciembre de 2017, donde registra al ICBF como tercero beneficiario de la Sociedad Inmunizadora Sabaneta IMSA y el ICBF registra a cierre de la vigencia 2017 con la información suministrada por la Fiduciaria con corte a abril de 2017. 
• Para el Fideicomiso AGROCAL No. 0433, el ICBF tiene registrado, a 31 de diciembre de 2017, el valor certificado por Alianza Fiduciaria a 31 de diciembre de 2016.La entidad emite respuesta a la observación mediante oficio S-2018-238610-010 del 30 de abril de 2018, donde expresa que: “(…) Es importante establecer que los saldos registrados corresponden a períodos intermedios del año 2017 en razón a que los extractos con corte a 31 de diciembre fueron recibidos con fecha posterior a la transmisión de los estados financieros a la Contaduría General de la Nación, como se evidencia en los correos enviados por las fiduciarias, no obstante, los requerimientos de información fueron remitidos desde el mes de enero del año en curso. (…)”, por lo anterior se evidencia que los requerimientos de información a las entidades fiduciarias se realizaron entre el 26 de enero y 6 de febrero de 2018, por lo tanto a 31 de diciembre de 2017 la información registrada no se encontraba actualizada. 
Igualmente, la entidad con relación al porcentaje de participación de la Sociedad CI Flores de la Sabana S.A., certificado por Fiduciaria Colpatria, manifiesta: “(…) nos  permitimos adjuntar el certificado fiduciario general 125 emitido por Fiduciaria Colpatria en el que se certifica:  “…Certificado fiduciario que se encuentra respaldado en el NOVENTA Y DOS POR CIENTO (92%) del valor comercial de los derechos y activos muebles aportados al PATRIMONIO AUTÓNOMO y en el NOVENTA Y DOS POR CIENTO (92%) del valor comercial  de : (i) El LOTE SANTA CLARA CONEJERA SANTA CLARA GUAYMARAL, identificado con el Folio de matrícula inmobiliaria No. 50N-273956 de la _Oficina de Registro de Instrumentos Públicos de Bogotá Zona Norte; (ii) El LOTE SANTA ROSALIA DOS identificado con el Folio de matrícula inmobiliaria No. 50N-106065 de la Oficina de Registro de Instrumentos Públicos de Bogotá Zona Norte; y (iii) El LOTE – LOS ARRAYANES PT STA RO CASABLANCA SUBA II, identificado con el Folio de matrícula inmobiliaria No. 50N-1012973 de la Oficina de Registro de Instrumentos Públicos de Bogotá Zona Norte y (iv) el remanente del LOTE – SANTA ROSALIA UNO (1), identificado con el Folio No. 50N-186908 de la Oficina de Registro de Instrumentos Públicos de Bogotá Zona Norte, una vez emitidos los “Certificados  Fiduciarios  Específicos” y se haya constituido la “Provisión”, teniendo en cuenta que la entidad en información remitida a esta Comisión manifiesta que el porcentaje de participación es del 92% y de acuerdo al Certificado Fiduciario General No. 125 del 30 de marzo de 2012 expedido por Fiduciaria Colpatria S.A., se evidencia que el valor de los derechos fiduciarios del ICBF es de $219.809.291 que corresponde al 1,34% y que el 92% corresponde a los certificados fiduciarios a favor de los acreedores reconocidos en el CONCORDATO RESOLUTORIO suma que asciende a $16.847.368.854.
La anterior situación se presenta por debilidades en el control de la información registrada por la entidad, que no permiten el seguimiento y actualización de la información relacionada con los encargos fiduciarios, toda vez, que no se refleja la realidad de la situación financiera, económica y social de la entidad, teniendo en cuenta los criterios conceptuales contemplados dentro del Régimen de Contabilidad Pública.
</t>
    </r>
  </si>
  <si>
    <r>
      <rPr>
        <b/>
        <sz val="10"/>
        <rFont val="Arial"/>
        <family val="2"/>
      </rPr>
      <t xml:space="preserve">HALLAZGO 60.	Saldos a Favor por Concepto de Impuesto Predial Unificado 
</t>
    </r>
    <r>
      <rPr>
        <sz val="10"/>
        <rFont val="Arial"/>
        <family val="2"/>
      </rPr>
      <t>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predial por $75.718.300, los que se relacionan a continuación:
Cuadro  82.	Saldos a Favor Impuesto Predial Unificado</t>
    </r>
  </si>
  <si>
    <r>
      <rPr>
        <b/>
        <sz val="10"/>
        <rFont val="Arial"/>
        <family val="2"/>
      </rPr>
      <t xml:space="preserve">HALLAZGO 61. Impuesto Predial Unificado Pendiente de Pago
</t>
    </r>
    <r>
      <rPr>
        <sz val="10"/>
        <rFont val="Arial"/>
        <family val="2"/>
      </rPr>
      <t xml:space="preserve">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La entidad emite respuesta a la observación mediante oficio S-2018-238610-010 del 30 de abril de 2018, donde manifiesta las razones por las que presentan saldo por pagar, modificándose la cantidad de bienes inmuebles objeto del hallazgo.
Por lo anterior, se evidencia que la entidad no ha efectuado el pago a la Secretaría Distrital de Hacienda, por concepto de Impuesto Predial Unificado de vigencias anteriores, situación que de acuerdo con la Ley, ocasiona el pago de sanciones e intereses por el incumplimiento a la normatividad establecida en el Régimen Tributario Distrital.
</t>
    </r>
  </si>
  <si>
    <r>
      <rPr>
        <b/>
        <sz val="10"/>
        <rFont val="Arial"/>
        <family val="2"/>
      </rPr>
      <t xml:space="preserve">HALLAZGO 65. Soportes Construcciones en Curso
</t>
    </r>
    <r>
      <rPr>
        <sz val="10"/>
        <rFont val="Arial"/>
        <family val="2"/>
      </rPr>
      <t xml:space="preserve">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contrato de obra 1131/2014, no obstante, dentro del contenido se indica que el desembolso es el No. 7.
• Placa No. 298451, construcción del Centro Zonal Rafael Uribe, el asunto del memorando hace referencia al desembolso No. 3 del contrato de obra 1131/2014, no obstante, dentro del contenido se indica que el desembolso es el No. 2.
• Placa No. 298469, interventoría del Centro Zonal Rafael Uribe, el asunto del memorando hace referencia al desembolso No. 6 del contrato de interventoría 1713/2013, no obstante, dentro del contenido se indica que el desembolso es el No. 5.
(...) Atendiendo la respuesta de la entidad esta hace alusión a unas validaciones internas con SEVEN, pero no aclara el error que presentan los memorandos enviados por el nivel Central y por qué estos no fueron corregidos en su oportunidad, por tanto se mantiene lo observado por la CGR.
</t>
    </r>
  </si>
  <si>
    <r>
      <rPr>
        <b/>
        <sz val="10"/>
        <rFont val="Arial"/>
        <family val="2"/>
      </rPr>
      <t xml:space="preserve">HALLAZGO 70. Cuenta 1635 – Bienes Muebles en Bodega Inexistentes
</t>
    </r>
    <r>
      <rPr>
        <sz val="10"/>
        <rFont val="Arial"/>
        <family val="2"/>
      </rPr>
      <t xml:space="preserve">
De acuerdo con el auxiliar de inventarios de sistema de información SEVEN e informe contable del ICBF Regional Cauca, correspondiente a la cuenta 1635 Bienes Muebles en Bodega, se identificaron ciento diez y nueve (119) registros de bienes inexistentes en bodega por $60.390.050...
Situaciones que conllevaron a errores de clasificación contable en la cuenta 1635 Bienes muebles en bodega...
Si bien el memorando y el registro de entrada de bienes a almacén y contabilidad se realizó en el mismo periodo contable, este se soporta en contratos y actas de entrega de periodos fiscales anteriores a la vigencia 207, lo cual confirma las deficiencias en el sistema de control interno contable, específicamente, el flujo de información entre los diferentes procesos desde el nivel central hacia las regionales del ICBF...
</t>
    </r>
  </si>
  <si>
    <r>
      <rPr>
        <b/>
        <sz val="10"/>
        <rFont val="Arial"/>
        <family val="2"/>
      </rPr>
      <t xml:space="preserve">HALLAZGO 71. Cuenta 1637 – Depreciación Acumulada de Propiedades, Planta y Equipos No Explotados
</t>
    </r>
    <r>
      <rPr>
        <sz val="10"/>
        <rFont val="Arial"/>
        <family val="2"/>
      </rPr>
      <t>De acuerdo con el auxiliar de inventarios de sistema de información SEVEN e informe contable del ICBF Regional Cauca, se identificaron registros inoportunos en la cuenta 1637 Propiedades, planta y equipo no explotados...
El registro inoportuno de bienes muebles, enseres y equipo de oficina en el sistema de gestión de inventarios SEVEN, terminó por generar una subestimación del gasto por depreciación por $60.035.038...
Con lo afirmado en la respuesta se confirman las deficiencias de control interno contable, específicamente, el flujo de información entre los diferentes procesos desde el nivel central hacia las regionales del ICBF...</t>
    </r>
    <r>
      <rPr>
        <sz val="10"/>
        <color rgb="FFFF0000"/>
        <rFont val="Arial"/>
        <family val="2"/>
      </rPr>
      <t xml:space="preserve">
</t>
    </r>
  </si>
  <si>
    <r>
      <rPr>
        <b/>
        <sz val="10"/>
        <rFont val="Arial"/>
        <family val="2"/>
      </rPr>
      <t xml:space="preserve">HALLAZGO 74. Cuenta 1920 – Bienes Muebles Entregados a Terceros sin Contrato de Comodato
</t>
    </r>
    <r>
      <rPr>
        <sz val="10"/>
        <rFont val="Arial"/>
        <family val="2"/>
      </rPr>
      <t xml:space="preserve">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 acta de inventario de entrega, por $259.371.675, como se relaciona a continuación: (</t>
    </r>
    <r>
      <rPr>
        <b/>
        <i/>
        <sz val="10"/>
        <rFont val="Arial"/>
        <family val="2"/>
      </rPr>
      <t>Ver Cuadro 94. Bienes Entregados a Terceros</t>
    </r>
    <r>
      <rPr>
        <sz val="10"/>
        <rFont val="Arial"/>
        <family val="2"/>
      </rPr>
      <t>)
Bienes por $103.598.091, en los cuales se evidencia la suscripción del contrato de comodato; sin embargo, no se allegan las actas de entrega e inventario, o se adjuntan antas de entrega con fecha anterior a la suscripción del contrato.
Bienes por $155.773.584, sobre los cuales la entidad no allega contrato de comodato, incluida anta de entrega e inventario, registrados en el sistema SEVEN a nombre de los siguientes terceros: (</t>
    </r>
    <r>
      <rPr>
        <b/>
        <i/>
        <sz val="10"/>
        <rFont val="Arial"/>
        <family val="2"/>
      </rPr>
      <t>Ver Cuadro  95. Bodegas sin Contrato de Comodato y Acta de Entrega</t>
    </r>
    <r>
      <rPr>
        <i/>
        <sz val="10"/>
        <rFont val="Arial"/>
        <family val="2"/>
      </rPr>
      <t xml:space="preserve">).
</t>
    </r>
    <r>
      <rPr>
        <sz val="10"/>
        <rFont val="Arial"/>
        <family val="2"/>
      </rPr>
      <t xml:space="preserve">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hecho que pone en riesgo la administración y control efectivo de los recursos a cargo de la entidad.
La entidad adjunta “Actas de Entrega de Bienes Inmuebles y Muebles”, sin embargo, una vez revisadas por la CGR se determinó que se existen actas con fechas anteriores a la de suscripción del contrato, por tanto se mantiene el hallazgo. 
</t>
    </r>
  </si>
  <si>
    <r>
      <rPr>
        <b/>
        <sz val="10"/>
        <rFont val="Arial"/>
        <family val="2"/>
      </rPr>
      <t xml:space="preserve">HALLAZGO 75. Muebles, Enseres y Equipo de Oficina sin Placa
</t>
    </r>
    <r>
      <rPr>
        <sz val="10"/>
        <rFont val="Arial"/>
        <family val="2"/>
      </rPr>
      <t xml:space="preserve">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los cuales están asignados a los funcionarios para su uso y custodia; no obstante, al realizar prueba selectiva de los elementos relacionados en los inventarios individuales, se encontró que los bienes devolutivos entregados durante la vigencia 2017, se encuentran sin su respectiva identificación mediante placa individual, la cual está relacionada por unidad de elemento en los documentos físicos “Movimiento de Activos Fijos – Traslado de almacén al uso”, allegados por el almacenista de la entidad, debidamente firmados por el funcionario que recibe el bien. Además, en los documentos de entrega de mobiliario y enseres, la mayoría de los artículos no tienen relacionada la marca del bien, lo que dificulta su identificación para la verificación de si el elemento se encuentra o no en la entidad y si es el originalmente adquirido.
</t>
    </r>
  </si>
  <si>
    <r>
      <rPr>
        <b/>
        <sz val="10"/>
        <rFont val="Arial"/>
        <family val="2"/>
      </rPr>
      <t xml:space="preserve">HALLAZGO 79. Saldos de Construcciones en Curso 
</t>
    </r>
    <r>
      <rPr>
        <sz val="10"/>
        <rFont val="Arial"/>
        <family val="2"/>
      </rPr>
      <t xml:space="preserve">
Al realizar la revisión del saldo de la cuenta 1615 - Construcciones en curso, para determinar a qué bienes corresponden los $77.596.331 presentados en la información de Saldos y Movimientos a diciembre 31 de 2017, se pudo establecer en el informe detallado por PCI (Posición de Catálogo Institucional), que durante el año se realizaron legalizaciones en esta cuenta; no obstante, el saldo existente corresponde a diseños y estudios técnicos para remodelación, ampliación o construcción en la Regional Guajira, derivados del convenio 1498 de 2013, que no han sido reclasificados en la cuenta 1640 Edificaciones y, por esta razón, no se le aplicó la depreciación en los cuatro años anteriores.</t>
    </r>
  </si>
  <si>
    <r>
      <rPr>
        <b/>
        <sz val="10"/>
        <rFont val="Arial"/>
        <family val="2"/>
      </rPr>
      <t xml:space="preserve">HALLAZGO 80. Equipos por Legalizar
</t>
    </r>
    <r>
      <rPr>
        <sz val="10"/>
        <rFont val="Arial"/>
        <family val="2"/>
      </rPr>
      <t xml:space="preserve">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31-12-2013 y placa No. 238169; no obstante, al solicitar el concepto y relación al cual corresponden los elementos, se informa que no se tiene conocimiento a que conciernen, debido a que no hay actas de recibo que respalden el saldo mencionado. </t>
    </r>
  </si>
  <si>
    <r>
      <rPr>
        <b/>
        <sz val="10"/>
        <rFont val="Arial"/>
        <family val="2"/>
      </rPr>
      <t xml:space="preserve">HALLAZGO 85. Valorizaciones 
</t>
    </r>
    <r>
      <rPr>
        <sz val="10"/>
        <rFont val="Arial"/>
        <family val="2"/>
      </rPr>
      <t xml:space="preserve">
Al efectuar pruebas de consistencia sobre la información y registro contable de las Valorizaciones realizadas durante la vigencia 2017, se presenta diferencia entre el formato de bienes, emanado de la dependencia de Almacén, donde se registran la valorización anterior y la valorización técnica del inmueble, con respecto a lo reportado por la dependencia de contabilidad, de los inmuebles 
La CGR considera que las valorizaciones son realizadas por lonjas y profesionales que emiten un concepto y valor de acuerdo al bien que se esté valorizando; por tanto, ese valor de valorización debe ser igual tanto en almacén como en contabilidad, que es la diferencia que se está cuestionando. Conforme con lo anteriormente expuesto la observación se mantiene en los mismos términos que fue planteada y se configura como hallazgo. 
</t>
    </r>
  </si>
  <si>
    <r>
      <t xml:space="preserve">1. Justificar porqué con la implementación de las NICSP la cuenta de </t>
    </r>
    <r>
      <rPr>
        <b/>
        <sz val="10"/>
        <rFont val="Arial"/>
        <family val="2"/>
      </rPr>
      <t>valoración</t>
    </r>
    <r>
      <rPr>
        <sz val="10"/>
        <rFont val="Arial"/>
        <family val="2"/>
      </rPr>
      <t xml:space="preserve"> desaparece del Plan General de Cuentas.</t>
    </r>
  </si>
  <si>
    <r>
      <rPr>
        <b/>
        <sz val="10"/>
        <rFont val="Arial"/>
        <family val="2"/>
      </rPr>
      <t xml:space="preserve">HALLAZGO 88. Bienes inmuebles por placa no desenglobados 
</t>
    </r>
    <r>
      <rPr>
        <sz val="10"/>
        <rFont val="Arial"/>
        <family val="2"/>
      </rPr>
      <t xml:space="preserve">
Contrario a lo anterior, existen cinco (5) propiedades que se registran en el sistema SEVEN con una única placa de identificación que incluye el Terreno y la Edificación no desenglobados,
Riesgo administrativo y contable, al realizar los ajustes de forma manual, periódica y recurrente, por posibles errores en el registro de las actividades parametrizadas como automáticas, lo que impide que se represente el valor de las edificaciones adquiridas a cualquier título por la entidad contable pública. 
Se recibe respuesta con oficio S-208-205007-6800, del 16-04-18, en la cual la entidad aduce que está dando cumplimiento al Manual de Procedimientos de la Contaduría General de la Nación, en el sentido de registrar contablemente por separado los terrenos y las edificaciones; sin embargo, aclara con respecto al cuadro anexo a la observación, que por error involuntario el filtro que se aplicó para determinar la información de los inmuebles no desenglobados no fue el correcto, lo que arrojó datos erróneos que no corresponden a lo que se quería mostrar, por lo que se revisó nuevamente y los casos que se mencionan en la observación se reducen a 5 y no 98 como se había dicho.  En tal razón, se ratifica el hecho de que existen inmuebles que tienen registrados, bajo una sola placa, el terreno y la construcción, tal como lo muestra la tabla adjunta al hallazgo. 
</t>
    </r>
  </si>
  <si>
    <r>
      <rPr>
        <b/>
        <sz val="10"/>
        <rFont val="Arial"/>
        <family val="2"/>
      </rPr>
      <t xml:space="preserve">HALLAZGO 90. Propiedad, Planta y Equipos no Explotados (D)
</t>
    </r>
    <r>
      <rPr>
        <sz val="10"/>
        <rFont val="Arial"/>
        <family val="2"/>
      </rPr>
      <t xml:space="preserve">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explotados por $141.748.840,98. Con base en el análisis de las mencionadas subcuentas frente a la gestión adelantada por la entidad, se evidenció que los bienes inmuebles registrados en estas subcuentas presentan una antigüedad superior a un año, observando que el ICBF no ha dado cumplimiento a lo establecido en la guía de gestión de bienes de la entidad, en lo que respecta a la toma de decisiones para la destinación de los mismos, estipulada en un periodo de dos meses.
</t>
    </r>
  </si>
  <si>
    <r>
      <rPr>
        <b/>
        <sz val="10"/>
        <rFont val="Arial"/>
        <family val="2"/>
      </rPr>
      <t xml:space="preserve">HALLAZGO 91. Bienes muebles, equipo de oficina por legalizar.
</t>
    </r>
    <r>
      <rPr>
        <sz val="10"/>
        <rFont val="Arial"/>
        <family val="2"/>
      </rPr>
      <t xml:space="preserve">
La Guía de Gestión de Bienes del ICBF, estableció que para los casos donde exista una adquisición centralizada desde la Sede de la Dirección General, el supervisor o tercero a cargo coordinará el recibo y registro con el Grupo de Almacén e Inventarios, remitiendo todos los soportes correspondientes según el mencionado procedimiento y una vez el proveedor entregue los bienes al ICBF, el supervisor o tercero a cargo deberá entregar, al Grupo de Almacén e Inventarios, los soportes que acreditan el recibo, notas de despacho y/o actas donde el proveedor entrega los elementos al ICBF, firmadas por quien recibe los bienes (colaborador del ICBF), en cada punto de entrega con nombre completo, legible, especificando el cargo y entidad de acuerdo al procedimiento.
Es así que, como se observa, la subcuenta 166504 Bienes muebles, Enseres y Equipos de oficina por legalizar al 31 de diciembre, presenta un saldo de $351.254.370.44, que corresponde a la legalización de bienes derivados de unos convenios suscritos por la Dirección General y que a la fecha no se ha logrado determinar las causas que no han permitido este proceso. En revisión y seguimiento de las actas de Comité de Sostenibilidad del Sistema Contable, realizadas en los meses de mayo, agosto y noviembre de 2017, se evidencia que la gestión adelantada por el Instituto, para legalizar el 100% de estos bienes, no ha sido diligente que permita el ingreso de los bienes como activo de la entidad.
</t>
    </r>
  </si>
  <si>
    <r>
      <rPr>
        <b/>
        <sz val="10"/>
        <rFont val="Arial"/>
        <family val="2"/>
      </rPr>
      <t xml:space="preserve">HALLAZGO 92. Protocolización Bien Inmueble Buenaventura (D)
</t>
    </r>
    <r>
      <rPr>
        <sz val="10"/>
        <rFont val="Arial"/>
        <family val="2"/>
      </rPr>
      <t xml:space="preserve">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diciembre de 2017.
Inicialmente, desde el año 1997 hasta el 2007, la tercera parte del predio fue dada en comodato a la Fundación Servicio Juvenil Bosconia, quedando registrado ante la Oficina de Instrumentos Públicos de Buenaventura a nombre de la mencionada fundación. Desde el año 2007, fecha en la que se terminó el contrato de comodato, han transcurrido más de 10 años, sin que el ICBF haya realizado las gestiones pertinentes para la actualización del respectivo registro ante la Oficina de Registro de Instrumentos Públicos, respecto a la titularidad de derecho reales del dominio sobre la propiedad del bien; es decir, la protocolización del derecho de propiedad, situación jurídica que no obedece a la realidad teniendo en cuenta que el contrato de comodato fue terminado en el 2007, tal como se evidencia en el certificado de tradición, con matrícula 372-9425 de la Oficina de Registro de Instrumentos Públicos de Buenaventura, de fecha 13 de abril de 2018. 
El cobro del impuesto predial, generado por el Distrito de Buenaventura, llega en facturas separadas, una a nombre del Instituto y la otra a nombre de la Fundación, pero el pago total lo asume el ICBF como propietario del terreno. 
</t>
    </r>
  </si>
  <si>
    <t>Hallazgo Control Interno Contable</t>
  </si>
  <si>
    <t>ANTIOQUIA</t>
  </si>
  <si>
    <r>
      <rPr>
        <b/>
        <sz val="10"/>
        <rFont val="Arial"/>
        <family val="2"/>
      </rPr>
      <t>HALLAZGO 55. Intereses de Mora en el Pago de Sentencias Judiciales (A)</t>
    </r>
    <r>
      <rPr>
        <sz val="10"/>
        <rFont val="Arial"/>
        <family val="2"/>
      </rPr>
      <t xml:space="preserve">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 del 23 de agosto de 2017, emitidas por la Secretaría General del ICBF, dando cumplimiento a la sentencia judicial proferida por el Juzgado Segundo Administrativo de Descongestión del Circuito de Medellín, confirmado por el Tribunal Administrativo de Antioquia, Sala Sistema Escrito, con sentencia ejecutoriada el 22 de julio de 2016; en las cuales se liquidó y ordenó el pago de 13 meses de intereses moratorios por $36.487.059.
</t>
    </r>
  </si>
  <si>
    <t>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de sentencias.</t>
  </si>
  <si>
    <t xml:space="preserve">Reportar oportunamente las sentencias condenatorias notificadas en la Regional Antioquia y remitir a la Oficina Asesora Jurídica en término, los documentos necesarios para dar inicio a los trámites administrativos, con el fin de efectuar el pago de las sentencias </t>
  </si>
  <si>
    <t xml:space="preserve">Elaborar informe mensual donde conste la verificación por parte de la  Regional Antioquia, de los pagos de sentencias, efectuados por la Dirección General y que correspondan con el reporte de los procesos remitidos por la Regional </t>
  </si>
  <si>
    <t xml:space="preserve"> Informe de seguimiento</t>
  </si>
  <si>
    <r>
      <t>HALLAZGO 58. Consistencia Base de Datos Procesos Judiciales</t>
    </r>
    <r>
      <rPr>
        <sz val="10"/>
        <rFont val="Arial"/>
        <family val="2"/>
      </rPr>
      <t xml:space="preserve">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Nacional de Defensa Jurídica del Estado - ANDJE, donde establece la aplicación de cuatro pasos así: determinación del valor de las pretensiones, ajuste del valor de las pretensiones, cálculo de la probabilidad de pérdida del proceso y registro del valor de la provisión contable. 
En la base de datos consolidada a Nivel Nacional, entregada por el ICBF, denominada Base de Datos de Procesos Judiciales con corte a 31 de diciembre de 2017, se relaciona un total de 3.713 procesos en contra y a favor de la entidad.
Se evidencia que a 30 de septiembre de 2017 en la base de datos de procesos judiciales en la Sede Nacional se registraban 74 procesos en calidad de demandado, con pretensiones por $157.375.304.049,34 y provisiones por $4.298.375.189,70 y 84 procesos en calidad de demandante con pretensiones por $91.042.780.333,75 y provisiones por $18.806.125,00; sin embargo, a 31 de diciembre de 2017, en la misma base de datos no registran procesos a favor o en contra de la entidad que correspondan a la Sede Nacional.
Adicionalmente, en la base de datos de procesos judiciales a 31 de diciembre de 2017, se evidencian 5 procesos duplicados, teniendo en cuenta las variables tales como: número de proceso, tipo de proceso y nombre del demandante, de los cuales 4 son en calidad de demandado y 1 en calidad de demandante, así: (Ver Cuadro No. 80 Procesos Judiciales Duplicados - Página 184 del Informe).
Al efectuar el análisis a la base de datos de procesos judiciales consolidado a Nivel Nacional y con base en la respuesta emitida por la entidad el 30 de abril de 2018 con oficio S-2018-238610-010, se evidenció que para los procesos en calidad de demandado (2.939 procesos) existen 314 procesos que tienen como probabilidad de pérdida “ALTA”, y de estos, 14 procesos, no tienen registrado en la base de datos valor de provisión, como lo establece la metodología para el cálculo de la provisión contable en caso de condena dentro de los procesos judiciales detallada en la Resolución 5050 del 28 de junio de 2017, expedida por el ICBF, así: “(…) si la probabilidad de pérdida se califica como ALTA (más de 50%), el apoderado registra el valor de las pretensiones ajustado como provisión contable. (…)”.
Los procesos calificados con probabilidad de pérdida “MEDIA”, ascienden a 574, de los cuales 9, tienen una calificación entre el 56,7% y el 65%, porcentaje que excede lo establecido en la metodología para el cálculo de la provisión contable en caso de condena, dentro de los procesos judiciales detallada en la Resolución 5050 del 28 de junio de 2017 expedida ICBF así: “(…) si la probabilidad de pérdida se califica como MEDIA (superior al 25% e inferior o igual al 50%), el apoderado registrará (…)”.
Los procesos calificados con probabilidad de pérdida “BAJA”, ascienden a 249, de los cuales 28 procesos tienen una calificación entre el 28% y el 35%, porcentaje que excede lo establecido en la metodología para el cálculo de la provisión contable en caso de condena dentro de los procesos judiciales detallada en la Resolución 5050 del 28 de junio de 2017 expedida por el ICBF, así: “(…) si la probabilidad de pérdida se califica como BAJA (entre el 10% y al 25%), el apoderado registrará (…)”.
Existen 216 procesos con sentencia desfavorable en la base de datos de procesos judiciales consolidado a Nivel Nacional de los cuales, 69 procesos que registran $9.390.624.589, como valor en las pretensiones, no tienen valor registrado por concepto de provisión, como lo establece el artículo 5 de la Resolución 5050 del 28 de junio de 2017 expedida por el ICBF.
Lo anterior, genera incertidumbre en la información reportada por la entidad,  relacionada con los procesos judiciales a 31 de diciembre de 2017, ocasionada por deficiencias en control interno contable.
</t>
    </r>
  </si>
  <si>
    <t xml:space="preserve">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 criterios conceptuales contemplados dentro del Régimen de Contabilidad Pública.
La entidad en su respuesta no aporta argumentos que desvirtúan los fundamentos que dieron origen a la observación y se configura como hallazgo.
</t>
  </si>
  <si>
    <t xml:space="preserve">Mantener la base de datos de procesos judiciales de la Regional Antioquia actualizada, permitiendo evidenciar el control en la información reportada en la misma, y los datos contenidos. </t>
  </si>
  <si>
    <t>Generar informe de seguimiento mensual, donde conste la verificación de la información registrada en las diferentes bases de datos  de procesos judiciales de la Regional Antioquia, evidenciando el  control efectuado por el Grupo Jurídico.</t>
  </si>
  <si>
    <t>Conciliar con el Grupo Financiero de la Regional, los registros contables versus la base de datos de procesos judiciales en contra que administra el Grupo Jurídico de la Regional</t>
  </si>
  <si>
    <t>Levantar acta de conciliación trimestral, entre los Grupos Jurídico y Financiero, en la cual se evidencie el estado de los procesos en contra y el registro contable de los mismos.</t>
  </si>
  <si>
    <t xml:space="preserve">Actas de conciliación                                                                  </t>
  </si>
  <si>
    <t>Reformulación</t>
  </si>
  <si>
    <t>Constitución de Cuentas por pagar.</t>
  </si>
  <si>
    <t>Hallazgo No 2. Constitución de Cuentas por pagar. (A-D) 
En la Regional de Antioquía, se constituyeron cuentas por pagar a 31 de diciembre de 2015, por $243.5 millones; $2.9 millones correspondientes al  rubro presupuestal 320-1504-0-130, proyecto HCB Tradicional - Comunitario (T) y $7.2 millones, del  rubro 320-1504-4-0129, proyecto HCB Fami-Familiar (T), para un total de $253.7 millones, sin evidenciarse el recibo del bien o servicio, por cuanto las facturas que se presentaron como soporte registran fechas de febrero y marzo de 2016 (Contrato 249/2015).Ver Informe</t>
  </si>
  <si>
    <t>Falta de mecanismos adecuados de control, seguimiento y monitoreo en los diferentes procesos que adelanta el Instituto, que no permitan poner en riesgo los recursos del ICBF.</t>
  </si>
  <si>
    <t>Brindar asistencia técnica a los asesores financieros y supervisores de los 16 Centros Zonales, frente al correcto seguimiento y control a la ejecución presupuestal en los servicios de primera infancia.</t>
  </si>
  <si>
    <t>Llevar a cabo 2 capacitaciones, dirigidas a los asesores financieros y supervisores de los 16 Centros Zonales en la temática de: liberaciones oportunas de las inejecuciones, legalización de cuentas y adquisición de dotaciones y  cierre de vigencia. Se realizará una en el segundo semestre de la vigencia 2018 y la otra en el primer semestre de la vigencia 2019.</t>
  </si>
  <si>
    <t xml:space="preserve">Actas de capacitación, Listados de asistencia y Presentación con el temario tratado, agenda y/o programa  desarrollado durante cada una de las capacitaciones </t>
  </si>
  <si>
    <t>Seguimiento bimestral de los pagos realizados a los contratos de aporte y/o convenios suscritos en Primera Infancia.</t>
  </si>
  <si>
    <t>Consolidar bimestralmente las inejecuciones por Centro Zonal y por contrato, de los recursos que no fueron obligados, con el fin de generar las alertas a los Supervisores de los contratos.</t>
  </si>
  <si>
    <t>Correos electrónicos a los 16 Centros Zonales remitiendo Archivo en Excel de inejecuciones consolidado Regional, detallando inejecución por centro zonal y por contrato</t>
  </si>
  <si>
    <t>Inejecución, Descuentos y Reducciones en contratos de Aporte</t>
  </si>
  <si>
    <t>Hallazgo No 3. Inejecución, Descuentos y Reducciones en contratos de Aporte (A-D)
a) De acuerdo con el análisis efectuado a la ejecución financiera del contrato de aporte No. 249 de 2 de febrero de 2014, celebrado entre el Instituto Colombiano de Bienestar Familiar y la Cooperativa Multiactiva de Madres Comunitarias "COOMACO", se establecieron deficiencias en los soportes con respecto a los valores a deducir y las solicitudes de reducción. De las Deducciones, no se evidencia registro en los informes mensuales de Ingresos y Gastos, dado que en los informes de los meses de junio, julio, septiembre y octubre, registran deducciones únicamente por $88.3 millones. La Regional Antioquia presentó dos justificaciones técnicas para modificar el contrato, por reducciones en $ 250,78 millones, sin que estás se formalizaran. 
b) En la ejecución del contrato se aporte No. 249 de 2014, se encontraron saldos no ejecutados por $253.7 millones, para lo cual la Dirección de Primera Infancia, en correo del 23 de diciembre de 2015, autoriza, "proceder con las reinversiones a que haya lugar, siempre y cuando se garantice el cumplimiento de los lineamientos de cada una de las modalidades. Es importante que estas consideraciones y acciones a realizar queden soportadas; primero en comité regional y segundo en comité técnico operativo de cada uno de los contratos, donde se evidencien las modificaciones al presupuesto y las debidas reinversiones".(Ver Informe)</t>
  </si>
  <si>
    <t xml:space="preserve">Debilidades de supervisión, control y seguimiento en la planificación del procedimiento correspondiente al control permanente sobre la ejecución técnica, administrativa financiera y jurídica del contrato, por cuanto no advirtieron de las inconsistencias presentadas en la información, así como de las consecuencias que se derivaron por las inejecuciones presupuestadas para proceder oportunamente a la liberación de saldos presupuestales por no proceder oportunamente ala reducción del valor contractual y la correspondiente modificación del contrato, conforme con las normas vigentes, generando un posible riesgo por el uso ineficiente de los recursos. </t>
  </si>
  <si>
    <t>Seguimiento a las justificaciones técnicas para modificación de contratos y/o convenios ( Liberación - Adición de recursos)</t>
  </si>
  <si>
    <t>Efectuar control mensual a las solicitudes de modificaciones presentadas por los 16 Centros Zonales.</t>
  </si>
  <si>
    <t xml:space="preserve"> Archivo en Excel de modificaciones contractuales</t>
  </si>
  <si>
    <t>Seguimiento a las justificaciones técnicas para modificación de contratos y/o convenios (Liberación - Adición de recursos)</t>
  </si>
  <si>
    <t>Presentar informe al Comité ampliado de Dirección Regional,  por parte de los Coordinadores de los centros zonales, que tienen bajo su responsabilidad supervisión de contratos, respecto a la gestión de las modificaciones contractuales correspondientes.</t>
  </si>
  <si>
    <t xml:space="preserve"> Acta de Comité ampliado</t>
  </si>
  <si>
    <t>Constitución de Cuentas por Pagar</t>
  </si>
  <si>
    <t xml:space="preserve">Hallazgo No 55: Constitución de Cuentas por Pagar (A)                                                     
La Regional Antioquía, al cierre de la vigencia 2015, registró como cuentas por pagar-proyectos de inversión por $2.838,02 millones, sin el debido perfeccionamiento, es decir el ingreso de los bienes o servicios al cierre de la vigencia; situación que sobreestima la cuenta 240102 Cuentas por Pagar - Proyectos de Inversión, e igualmente subestima la cuenta, 322501 Utilidad o excedentes acumulados en el valor mencionado (los cuales están registrados en la cuenta 550607 asignación de bienes y servicios)-
Los hechos descritos contravienen lo establecido en el Plan General de Contabilidad Pública versión 2007.5, actualizado a 31 de diciembre de 2014 con la Resolución 634 de 2014 numeral, 9. Normas Técnicas de Contabilidad Pública, Ambientales, 9.1.2 Normas técnicas relativas a los pasivos numeral, 9.2.2.3 Cuentas por Pagar, numeral 224.(...) (Ver Informe).
En la respuesta emitida por la entidad no se soporta el ingreso real dentro de la vigencia (...)
</t>
  </si>
  <si>
    <t>Lo anterior denota debilidades en los mecanismos de control, seguimiento y monitoreo, la cual no permiten advertir oportunamente el ingreso de los bienes y servicios, antes de efectuarse el pago, conllevando a posible pérdida de los recursos.</t>
  </si>
  <si>
    <t>Verificar por parte de Ciclos de Vida que los operadores conocen y dan cumplimiento a los lineamientos establecidos en el Instituto para la Adquisición de dotaciones</t>
  </si>
  <si>
    <t>Socializar en Comité Técnico con cada operador los lineamientos que orientan la adquisición de dotaciones, la ejecución por vigencia presupuestal y enviar al Grupo Ciclos de Vida y Nutrición copia de las actas de cumplimiento de la socialización.</t>
  </si>
  <si>
    <t>Actas de Comité Técnico</t>
  </si>
  <si>
    <t>Socializar en Comité Estratégico Regional por parte del Grupo Ciclos de Vida y Nutrición, el cumplimiento por parte de cada Centro Zonal de la socialización de lineamientos, manual operativo y directrices de ejecución del contrato</t>
  </si>
  <si>
    <t>Actas de Comité Estratégico</t>
  </si>
  <si>
    <t xml:space="preserve">Sobreestimación Propiedades, Planta y Equipo no Explotados </t>
  </si>
  <si>
    <t>ARAUCA</t>
  </si>
  <si>
    <r>
      <t xml:space="preserve">HALLAZGO 4. Sobreestimación Propiedades, Planta y Equipo no Explotados (A)
</t>
    </r>
    <r>
      <rPr>
        <sz val="10"/>
        <rFont val="Arial"/>
        <family val="2"/>
      </rPr>
      <t xml:space="preserve">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$50.461.644; lo que representa una sobreestimación de $60.676.770.
Adicionalmente, en el inventario de estos bienes se evidenció, en la prueba selectiva realizada a los mismos, que varios de ellos, en cuantía de $2.657.223, se encuentran deteriorados e inservibles. 
Con lo expuesto, se demuestran deficiencias en el proceso de depuración y conciliación entre las áreas de almacén y contabilidad de la Regional, generando que la cuenta contable 1637 Propiedades, planta y equipo no explotados y 1685 Depreciación acumulada, esté sobre estimada en $63.333.993, mientras que las cuentas de orden 8315 Activos retirados (DB) y 8915 Deudoras de control por contra (CR) se subestiman en la misma cifra; afectando las cualidades de los estados contables a 31 de diciembre de 2017.  </t>
    </r>
    <r>
      <rPr>
        <b/>
        <i/>
        <sz val="10"/>
        <rFont val="Arial"/>
        <family val="2"/>
      </rPr>
      <t>(Ver Cuadro  36. Cuadro  36. Propiedad, Planta y Equipo no Explotados)</t>
    </r>
    <r>
      <rPr>
        <sz val="10"/>
        <rFont val="Arial"/>
        <family val="2"/>
      </rPr>
      <t xml:space="preserve">
En su respuesta la entidad hace referencia a la dinámica de la cuenta 1637 Propiedad planta y equipo no explotados; no obstante, la entidad incluye bienes  que se encuentran en la bodega 30 Bienes Deteriorados y en la bodega 13,  no requeridos por la Entidad, estos últimos totalmente inservibles como se estableció en la revisión física de los mismos; en tal sentido, no cumplen con la condición dada en la misma dinámica de estar disponibles para poner en servicio, más aún porque allí se establece un crédito en esta cuenta cuando el bien se coloca en servicio, lo cual no corresponde a los bienes registrados en las bodegas mencionadas anteriormente.
Adicionalmente manifiesta que es altamente probable que los bienes establecidos en la muestra como deteriorados cumplan con esta condición. </t>
    </r>
  </si>
  <si>
    <r>
      <t xml:space="preserve">Depurar y reclasificar los bienes que se encuentra en la cuenta de 1637, propiedades, planta y equipos no explotados conformado por las bodegas No Explotados, No requeridos y Deteriorados. 
</t>
    </r>
    <r>
      <rPr>
        <sz val="10"/>
        <color rgb="FF7030A0"/>
        <rFont val="Arial"/>
        <family val="2"/>
      </rPr>
      <t xml:space="preserve">
</t>
    </r>
  </si>
  <si>
    <t xml:space="preserve">Redistribuir cargas en el área administrativa para apoyar plan de mejoramiento de la CGR. 
</t>
  </si>
  <si>
    <t>Acta grupo de estudio</t>
  </si>
  <si>
    <t xml:space="preserve">Elaborar y comunicar cronograma de trabajo 
</t>
  </si>
  <si>
    <t xml:space="preserve">Correo electrónico con el comunicando Cronograma , </t>
  </si>
  <si>
    <t xml:space="preserve">Realizar toma física de inventarios  cuenta de 1637, propiedades, planta y equipos no explotados conformado por las bodegas No Explotados, No requeridos y Deteriorados. 
</t>
  </si>
  <si>
    <t>Reporte de activos por terceros</t>
  </si>
  <si>
    <t xml:space="preserve">Reclasificar los bienes en bodega de No Explotados, No requeridos y Deteriorados. </t>
  </si>
  <si>
    <t>Reporte Traslados del servicio a la bodega  con el moviemiento 994</t>
  </si>
  <si>
    <t>Realizar toma física de bienes en bodega  semestralmente.</t>
  </si>
  <si>
    <t>Actade toma física deinventarios</t>
  </si>
  <si>
    <r>
      <t xml:space="preserve">HALLAZGO 5. Muebles y Enseres (A)
</t>
    </r>
    <r>
      <rPr>
        <sz val="10"/>
        <rFont val="Arial"/>
        <family val="2"/>
      </rPr>
      <t xml:space="preserve">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 siguientes cuadros:  </t>
    </r>
    <r>
      <rPr>
        <b/>
        <i/>
        <sz val="10"/>
        <rFont val="Arial"/>
        <family val="2"/>
      </rPr>
      <t>(Ver Cuadro  37. Centro Zonal Arauca, Cuadro  38. Centro Zonal Tame, Cuadro  y 39. Centro Zonal Saravena.)</t>
    </r>
    <r>
      <rPr>
        <sz val="10"/>
        <rFont val="Arial"/>
        <family val="2"/>
      </rPr>
      <t xml:space="preserve">
Adicionalmente, se evidenció que los siguientes bienes fueron transferidos a los diferentes CDI del municipio de Tame, sin que se realizara el respectivo traslado de inventarios. </t>
    </r>
    <r>
      <rPr>
        <b/>
        <i/>
        <sz val="10"/>
        <rFont val="Arial"/>
        <family val="2"/>
      </rPr>
      <t>(Ver Cuadro  40. Zona Tame)</t>
    </r>
    <r>
      <rPr>
        <sz val="10"/>
        <rFont val="Arial"/>
        <family val="2"/>
      </rPr>
      <t xml:space="preserve">
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contra (CR); afectando las cualidades de los estados financieros a 31 de diciembre de 2017. </t>
    </r>
    <r>
      <rPr>
        <b/>
        <i/>
        <sz val="10"/>
        <rFont val="Arial"/>
        <family val="2"/>
      </rPr>
      <t xml:space="preserve">(Cuadro  41.  Muebles y enseres)
</t>
    </r>
    <r>
      <rPr>
        <sz val="10"/>
        <rFont val="Arial"/>
        <family val="2"/>
      </rPr>
      <t xml:space="preserve">
En su respuesta, la entidad afirma que los bienes se están utilizando y por lo tanto prestan un servicio, lo cual no es correcto para la CGR; tal como quedó evidenciado en actas firmadas por los responsables de la custodia de los bienes al momento de la inspección física, ya que los elementos descritos en el hallazgo están totalmente deteriorados e inservibles y se encuentran en la bodega de inservibles. Frente a los bienes encontrados en los CDI informa que serán transferidos próximamente. Por lo anterior se mantiene el hallazgo.
</t>
    </r>
  </si>
  <si>
    <t>Depurar y reclasificar los bienes que se encuentra en la cuenta de 166501 Muebles y enseres.</t>
  </si>
  <si>
    <r>
      <t>Realizar toma física de inventarios  subcuenta de 166501</t>
    </r>
    <r>
      <rPr>
        <b/>
        <sz val="10"/>
        <color theme="9"/>
        <rFont val="Arial"/>
        <family val="2"/>
      </rPr>
      <t>,</t>
    </r>
    <r>
      <rPr>
        <sz val="10"/>
        <color theme="1"/>
        <rFont val="Arial"/>
        <family val="2"/>
      </rPr>
      <t xml:space="preserve"> propiedades, planta y equipos no explotados conformado por las bodegas No Explotados, No requeridos y Deteriorados. 
</t>
    </r>
  </si>
  <si>
    <t xml:space="preserve"> Reporte de activos por terceros</t>
  </si>
  <si>
    <r>
      <t>Reclasificar los bienes que se encuentra en la subcuenta d</t>
    </r>
    <r>
      <rPr>
        <sz val="10"/>
        <rFont val="Arial"/>
        <family val="2"/>
      </rPr>
      <t>e 166501 Muebles y enseres.</t>
    </r>
  </si>
  <si>
    <t>Reporte Traslados del servicio entre usuarios</t>
  </si>
  <si>
    <t>Realizar toma física de bienes en  bodega semestralmente.</t>
  </si>
  <si>
    <r>
      <t>HALLAZGO 6. Equipos de Computación (A)</t>
    </r>
    <r>
      <rPr>
        <sz val="10"/>
        <rFont val="Arial"/>
        <family val="2"/>
      </rPr>
      <t xml:space="preserve">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cuadro. </t>
    </r>
    <r>
      <rPr>
        <b/>
        <i/>
        <sz val="10"/>
        <rFont val="Arial"/>
        <family val="2"/>
      </rPr>
      <t>(Ver Cuadro  42. Centro Zonal Tame).</t>
    </r>
    <r>
      <rPr>
        <sz val="10"/>
        <rFont val="Arial"/>
        <family val="2"/>
      </rPr>
      <t xml:space="preserve">
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deficiencias en el proceso de depuración y conciliación entre las áreas de almacén y contabilidad de la Regional. </t>
    </r>
    <r>
      <rPr>
        <b/>
        <i/>
        <sz val="10"/>
        <rFont val="Arial"/>
        <family val="2"/>
      </rPr>
      <t>(Ver Cuadro  43. Equipo de comunicación y computación)</t>
    </r>
    <r>
      <rPr>
        <sz val="10"/>
        <rFont val="Arial"/>
        <family val="2"/>
      </rPr>
      <t xml:space="preserve">
En su respuesta la entidad manifiesta que los bienes se encuentran aptos para el servicio; no obstante, en la inspección realizada por la CGR, lo cual consta en acta firmada, se determinó que se encuentran deteriorados en el archivo del Centro Zonal y fuera de servicio, por tanto, el hallazgo se mantiene.
</t>
    </r>
  </si>
  <si>
    <t>Depurar y reclasificar los bienes que se encuentra en la en la subcuenta 167002, Equipo de computación</t>
  </si>
  <si>
    <r>
      <t xml:space="preserve">Realizar toma física de inventarios sub cuenta de </t>
    </r>
    <r>
      <rPr>
        <b/>
        <sz val="10"/>
        <rFont val="Arial"/>
        <family val="2"/>
      </rPr>
      <t>167002,</t>
    </r>
    <r>
      <rPr>
        <sz val="10"/>
        <rFont val="Arial"/>
        <family val="2"/>
      </rPr>
      <t xml:space="preserve"> propiedades, planta y equipos no explotados conformado por las bodegas No Explotados, No requeridos y Deteriorados. 
</t>
    </r>
  </si>
  <si>
    <t xml:space="preserve"> Reporte de activos por terceros </t>
  </si>
  <si>
    <r>
      <t xml:space="preserve">Reclasificar los bienes que se encuentra en la sub cuenta de </t>
    </r>
    <r>
      <rPr>
        <b/>
        <sz val="10"/>
        <rFont val="Arial"/>
        <family val="2"/>
      </rPr>
      <t xml:space="preserve">167002 </t>
    </r>
    <r>
      <rPr>
        <sz val="10"/>
        <rFont val="Arial"/>
        <family val="2"/>
      </rPr>
      <t>Muebles y enseres.</t>
    </r>
  </si>
  <si>
    <t>Reporte Traslados del servicio a la bodega  con el movimiento 618</t>
  </si>
  <si>
    <t>Realizar toma física de bienes en bodega semestralmente.</t>
  </si>
  <si>
    <r>
      <t xml:space="preserve">HALLAZGO 8. Bienes Entregados a Terceros (A)
</t>
    </r>
    <r>
      <rPr>
        <sz val="10"/>
        <rFont val="Arial"/>
        <family val="2"/>
      </rPr>
      <t xml:space="preserve">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 inmuebles entregados en comodato por $2.422.543.743
Al respecto, se evidenció frente a los bienes entregados en administración, que en el aplicativo de almacén SEVEN bodega 16 bienes entregados en administración a terceros, se registran elementos por $84.333.241 y en bodega 37 bienes entregados a terceros por $169.131.278 para un total de $253.464.519; lo que constituye una subestimación de la subcuenta 192001 Bienes muebles entregados en administración por $169.131.278.
En el mismo sentido, para el caso de los bienes muebles entregados en comodato cargados en almacén en la bodega 07 bienes entregados en comodato ascienden a $31.491.695 y en la bodega 08 bienes Inmuebles entregados en comodato $24.988.894; para un total de $56.480.859, lo que representa una subestimación en la subcuenta 192005 Bienes muebles entregados en comodato por $31.491.695, con efecto en el patrimonio. 
Con lo anterior se evidencia subestimación en la cuenta 1920 Bienes entregados a terceros así: </t>
    </r>
    <r>
      <rPr>
        <b/>
        <i/>
        <sz val="10"/>
        <rFont val="Arial"/>
        <family val="2"/>
      </rPr>
      <t>(Ver Cuadro  47. Bienes Entregados a Terceros)</t>
    </r>
    <r>
      <rPr>
        <sz val="10"/>
        <rFont val="Arial"/>
        <family val="2"/>
      </rPr>
      <t xml:space="preserve">
</t>
    </r>
    <r>
      <rPr>
        <b/>
        <sz val="10"/>
        <color theme="8"/>
        <rFont val="Arial"/>
        <family val="2"/>
      </rPr>
      <t xml:space="preserve">Adicionalmente, la Regional Arauca recibió el 17 de diciembre de 2017, el inmueble identificado con matrícula inmobiliaria No. 410-47994 Hogar Infantil Semillas de Paz, el cual se encontraba en comodato y registrado en la subcuenta 192006 Bienes inmuebles entregados en comodato por $2.068.678.639, valor que incluye el precio del terreno por $404.000, correspondiéndole a las edificaciones $2.068.274.639. </t>
    </r>
    <r>
      <rPr>
        <sz val="10"/>
        <rFont val="Arial"/>
        <family val="2"/>
      </rPr>
      <t xml:space="preserve">
En consecuencia, la entidad no realizó una correcta reclasificación de sus activos de acuerdo con las operaciones generadas en cumplimiento de su objeto misional, como se indica en el siguiente cuadro: </t>
    </r>
    <r>
      <rPr>
        <b/>
        <i/>
        <sz val="10"/>
        <rFont val="Arial"/>
        <family val="2"/>
      </rPr>
      <t>(Ver Cuadro  48. Reclasificación Activos)</t>
    </r>
    <r>
      <rPr>
        <sz val="10"/>
        <rFont val="Arial"/>
        <family val="2"/>
      </rPr>
      <t xml:space="preserve">
Se evidencia distorsión en los saldos de las cuentas del activo mencionadas, afectando las cualidades de los estados contables al no reflejar la real situación de la entidad, todo ello por deficientes procesos de registro de las operaciones generadas en la Regional Arauca del ICBF.
</t>
    </r>
    <r>
      <rPr>
        <b/>
        <sz val="10"/>
        <rFont val="Arial"/>
        <family val="2"/>
      </rPr>
      <t xml:space="preserve">........ </t>
    </r>
    <r>
      <rPr>
        <b/>
        <i/>
        <sz val="10"/>
        <rFont val="Arial"/>
        <family val="2"/>
      </rPr>
      <t>(se referencian respuestas de la Regional)</t>
    </r>
    <r>
      <rPr>
        <sz val="10"/>
        <rFont val="Arial"/>
        <family val="2"/>
      </rPr>
      <t xml:space="preserve">
</t>
    </r>
    <r>
      <rPr>
        <b/>
        <sz val="10"/>
        <color theme="5"/>
        <rFont val="Arial"/>
        <family val="2"/>
      </rPr>
      <t>En este sentido, los bienes referenciados en el hallazgo, fueron entregados a los operadores de CDI mediante Contratos de Aporte, que representaron afectación a la situación financiera de la entidad, por las erogaciones de dinero para su adquisición y por lo tanto los $169.131.278, no debieron afectar el gasto sino el activo en la cuenta 1920 Bienes entregados a terceros; máxime si este mobiliario debe reintegrarse a la entidad cuando cada contrato finalice.
Bajo este mismo razonamiento, los bienes muebles entregados en comodato por $31.491.695 registrados en la cuenta 834704 Propiedades planta y equipo, debieron engrosar la cuenta del activo 192005 Bienes muebles entregados en comodato.</t>
    </r>
    <r>
      <rPr>
        <sz val="10"/>
        <rFont val="Arial"/>
        <family val="2"/>
      </rPr>
      <t xml:space="preserve">
</t>
    </r>
    <r>
      <rPr>
        <b/>
        <sz val="10"/>
        <color theme="8"/>
        <rFont val="Arial"/>
        <family val="2"/>
      </rPr>
      <t>En cuanto, al bien inmueble devuelto a la Regional Arauca por $2.068.678.639, la entidad no demostró en su respuesta que éste hubiese sido entregado nuevamente en comodato entre el 18 y el 31 de diciembre de 2017.</t>
    </r>
  </si>
  <si>
    <t>Aplicar las directrices dadas por la Sede Nacional frente a la reclasificación de cuentas</t>
  </si>
  <si>
    <t xml:space="preserve">Solicitar a Sede Nacional justificación frente al  por que con la convergencia de las  NICSP lo evidenciado por l CGR queda subsanado. </t>
  </si>
  <si>
    <t xml:space="preserve">Correo electrónico </t>
  </si>
  <si>
    <r>
      <t xml:space="preserve">Informar por parte de la supervisión de los contratos de comodato al almacenista de la Regional  mediante correo electrónico la fecha de inicio y terminación de los mismos.  </t>
    </r>
    <r>
      <rPr>
        <b/>
        <sz val="10"/>
        <color rgb="FF7030A0"/>
        <rFont val="Calibri Light"/>
        <family val="2"/>
        <scheme val="major"/>
      </rPr>
      <t/>
    </r>
  </si>
  <si>
    <t>correo electrónico</t>
  </si>
  <si>
    <t>Realizar movimiento de almacén y actualizar la información del bien mueble e inmueble  en el sistema de información respectivo</t>
  </si>
  <si>
    <t>Comprobante deegreso</t>
  </si>
  <si>
    <t>Solicitar al ente público que tiene los bienes en comodato, información sobre la cuenta contable en la cual tiene registrados estos bienes, y una vez recibida la respuesta , proceder a verificar si la clasificación del ICBF se encuentra acorde a tal situación.</t>
  </si>
  <si>
    <t>AF2017- ATLAN-062</t>
  </si>
  <si>
    <t>Pago de facturas contrato de Aporte No. 808-2016</t>
  </si>
  <si>
    <t>ATLANTICO</t>
  </si>
  <si>
    <r>
      <t xml:space="preserve">HALLAZGO 62. Pago de facturas contrato de Aporte No. 808-2016 (BA- IP) 
</t>
    </r>
    <r>
      <rPr>
        <sz val="10"/>
        <rFont val="Arial"/>
        <family val="2"/>
      </rPr>
      <t xml:space="preserve">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 a la Fundación NIT. 900.631.XXX-X del contrato de Aporte No. 808-2016, sin que se hubiere prestado el servicio y/o bien por parte de los proveedores, según manifestaciones realizadas en entrevistas ante la CGR de no tener vinculación laboral, ni haber prestado servicio o suministrado bien alguno, ni haber recibido suma alguna de dinero y mucho menos las firmas que allí aparecen no corresponden a las suyas ( </t>
    </r>
    <r>
      <rPr>
        <b/>
        <i/>
        <sz val="10"/>
        <rFont val="Arial"/>
        <family val="2"/>
      </rPr>
      <t>ver Cuadro  84. Cuentas de Cobro canceladas a la Fundación NIT. 900.631.XXX-X)</t>
    </r>
  </si>
  <si>
    <t>Situación originada por debilidades en la supervisión, afectando el principio de economía, como lo contempla la cláusula cuarta en su numeral 5.5. Literal a) y generando riesgos en la inversión social para el cumplimiento de los fines esenciales del Estado, a los beneficiarios en las distintas formas de atención</t>
  </si>
  <si>
    <t>Cumplir con el Memorando orientador para la legalización de cuentas S-2018-113836-0101 fechado el 28/02/2018 y resolución 3333 del 2015</t>
  </si>
  <si>
    <t xml:space="preserve">Presentar denuncia ante la fiscalía sobre las situaciones detectadas por la Contraloría 
</t>
  </si>
  <si>
    <t>oficio</t>
  </si>
  <si>
    <t>Tomar decisiones en el Comité de contratación referente a la situación detectada por la Contraloría y las consecuencias que esta situación tiene en el marco de la contratación nueva o adiciones de PRIMERA INFANCIA teniendo en cuenta que la  Entidad Administradora EA administra este y otros servicios. Registrar en el acta el concepto que soporta la decisión.</t>
  </si>
  <si>
    <t>Acta</t>
  </si>
  <si>
    <t>Consolidar los resultados de las visitas de supervisión a la UDS y EA, identificar alertas  e implementar acciones de mejora.</t>
  </si>
  <si>
    <t>informe</t>
  </si>
  <si>
    <t xml:space="preserve">Verificar con la lista de chequeo que en el expediente contractual reposen los soportes de la gestión realizada por la supervisión en lo financiero, técnico y administrativo y los informes que entrega la EA y tramitar la solicitud de liquidación del contrato. </t>
  </si>
  <si>
    <t>AF2017- ATLAN-063</t>
  </si>
  <si>
    <t>Costos no contemplados en la modalidad HCB – Integrales</t>
  </si>
  <si>
    <r>
      <t xml:space="preserve">HALLAZGO 63. Costos no contemplados en la modalidad HCB – Integrales (BA - D)
</t>
    </r>
    <r>
      <rPr>
        <sz val="10"/>
        <rFont val="Arial"/>
        <family val="2"/>
      </rPr>
      <t xml:space="preserve">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diciembre de 2017 por $60.247.196 a la Fundación con NIT. 900.631.XXX-X del contrato de Aporte No. 808-2016, sin que esté contemplado en los rubros de la canasta en la modalidad HCB – Integrales </t>
    </r>
    <r>
      <rPr>
        <i/>
        <sz val="10"/>
        <rFont val="Arial"/>
        <family val="2"/>
      </rPr>
      <t>(</t>
    </r>
    <r>
      <rPr>
        <b/>
        <i/>
        <sz val="10"/>
        <rFont val="Arial"/>
        <family val="2"/>
      </rPr>
      <t xml:space="preserve"> ver Cuadro  85. Costos no contemplados en la modalidad HCB – Integrales, Cuadro  86. Canasta Modalidad HCB – Integrales</t>
    </r>
    <r>
      <rPr>
        <sz val="10"/>
        <rFont val="Arial"/>
        <family val="2"/>
      </rPr>
      <t xml:space="preserve">
Hallazgo con presunta incidencia disciplinaria y beneficio de auditoría por $23.205.642.
</t>
    </r>
    <r>
      <rPr>
        <b/>
        <sz val="10"/>
        <rFont val="Arial"/>
        <family val="2"/>
      </rPr>
      <t xml:space="preserve">
</t>
    </r>
  </si>
  <si>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conformidad con los lineamientos y normas técnicas del ICBF y generando posibles riesgos en los rubros contenidos en la canasta, y a los beneficiarios en las distintas formas de atención</t>
  </si>
  <si>
    <t>Cumplir con el Memorando orientador para la legalización de cuentas S-2018-113836-0101 fechado el 28/02/2018 y lo establecido en los lineamientos y parámetros de programación del servicio.</t>
  </si>
  <si>
    <t>Realizar asistencia técnica socializando la canasta y los productos permitidos dirigido a la EA y su equipo.</t>
  </si>
  <si>
    <t>Verificar el trámite de legalización de cuentas anteriores (vigencias 2016,2017 y 2018) y cuando se amerite, solicitar el reintegro de los recursos que estén por fuera de los productos que permita la canasta.</t>
  </si>
  <si>
    <t>Realizar un monitoreo y seguimiento  a los trámites de legalización de cuentas para verificar que las facturas de los productos/servicios corresponde a lo establecido en la canasta.</t>
  </si>
  <si>
    <t>AR-2016- ATLAN-030</t>
  </si>
  <si>
    <t xml:space="preserve"> Reserva presupuestal</t>
  </si>
  <si>
    <r>
      <rPr>
        <b/>
        <sz val="10"/>
        <rFont val="Arial"/>
        <family val="2"/>
      </rPr>
      <t>Hallazgo No. 30. Reserva presupuestal (A)</t>
    </r>
    <r>
      <rPr>
        <sz val="10"/>
        <rFont val="Arial"/>
        <family val="2"/>
      </rPr>
      <t xml:space="preserve">
El contrato 482 del 18 de julio de 2016 para "apoyar el proceso de supervisión,de cero a siempre en la R I ". El contratista falleció el 31 de julio de 2016; el ICBF liberó los recursos comprometidos sobre los cuales no se alcanzó a prestar servicios,constituyendo reserva presupuestal al cierre de la vigencia por la proporción del servicio prestado, seguimiento y monitoreo de EAS a través de las unidades de servicio, en el marco de la estrategia</t>
    </r>
  </si>
  <si>
    <t>La constitución de esta reserva presupuestal desatiende el inciso cuarto del Artículo 89 del Decreto 111 de 1996, puesto que ese valor corresponde al servicio que había sido prestado lo cual constituía una obligación (Cuenta por Pagar), denotando debilidades de control en la supervisión contractual y afectando la realidad táctica del contrato en el cierre presupuestal.</t>
  </si>
  <si>
    <t xml:space="preserve">Cumplir con el Decreto 111 de 1996 en su artículo 89, estatuto orgánico del presupuesto. </t>
  </si>
  <si>
    <t>Presentar informe del plan de mejoramiento implementado,  cierre de hallazgo.</t>
  </si>
  <si>
    <t>BOGOTÁ</t>
  </si>
  <si>
    <t>Realizar seguimiento semestral al procedimiento para definir Destinación de Bienes Muebles de la Regional Bogotá.</t>
  </si>
  <si>
    <t xml:space="preserve">Presentar al Comité de Gestión de Bienes de la Regional, la propuesta de destinación de bienes muebles, previa depuración, inspección ocular y certificación del estado de los mismos.  </t>
  </si>
  <si>
    <t>Actas del comité de Bienes de la Regional</t>
  </si>
  <si>
    <t xml:space="preserve">Presentar al Comité de Bienes de la Regional, informe de avance de la elaboración de fichas comerciales de bienes muebles a los cuales ya se les ha definido la destinación final y proyectar Resolución para firma de la Dirección Regional, dando de baja y autorizando la venta de dichos bienes y la posterior emisión de la certificación para trámite de baja. </t>
  </si>
  <si>
    <t>Reserva  presupuestal Contrato de aporte No. 1728 de 2017 (D)</t>
  </si>
  <si>
    <t xml:space="preserve">Asegurar el cumplimiento del  artículo 38 de la Ley 179 de 1994 en lo referente a la constitución del rezago presupuestal (cuentas por pagar y reservas presupuestales) de la Regional Bogotá </t>
  </si>
  <si>
    <t xml:space="preserve">Efectuar en la vigencia 2018, al finalizar los meses de julio y octubre, pre cierres a todos y cada uno de los contratos de aportes de las áreas misionales, que permita identificar los valores no ejecutados, indicando las acciones a seguir en cada uno de los casos. Este informe debe ser presentado en Comité Básico, y desde allí hacer seguimiento a las acciones propuestas.   </t>
  </si>
  <si>
    <t>Cuenta por pagar Contrato de aporte No. 1380 de 2017 (D)</t>
  </si>
  <si>
    <t>Desarrollar un mejor control de la ejecución presupuestal de los contratos de aporte mediante  mesas de trabajo.</t>
  </si>
  <si>
    <t xml:space="preserve">Soportes Construcciones en Curso
 </t>
  </si>
  <si>
    <t xml:space="preserve">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de la entidad esta hace alusión a unas validaciones internas con SEVEN, pero no aclara el error que presentan los memorandos enviados por el nivel Central y por qué estos no fueron corregidos en su oportunidad, por tanto se mantiene lo observado por la CGR.
</t>
  </si>
  <si>
    <t>Capacitar al Recurso Humano del Grupo Administrativo en los temas relacionados con la legalización de bienes,  provenientes de construcciones en curso, solicitados por parte de la Sede.</t>
  </si>
  <si>
    <t>Mesa de trabajo en la que se capacite al personal administrativo relacionado con la legalización de bienes, en la que se identifique tanto el procedimiento como los información y soportes requeridos desde la Regional para atender las legalizaciones informadas por la Sede.</t>
  </si>
  <si>
    <t>Acta de capacitación</t>
  </si>
  <si>
    <t xml:space="preserve">Razonabilidad de las Propiedades, Planta y Equipo (D)
</t>
  </si>
  <si>
    <t>BOLIVAR</t>
  </si>
  <si>
    <t>Requerir a las diferentes Entidades de Planeación por diferentes medios para determinar la ubicación de los predios, su Matricula Inmobiliaria y Escrituras de propiedad</t>
  </si>
  <si>
    <t>Oficiar a las Oficinas de Planeación de los Municipios de Cartagena,  Arroyo Hondo y Calamar, solictando información sobre titularidad de los predios</t>
  </si>
  <si>
    <t>Oficios de Requerimiento</t>
  </si>
  <si>
    <t>Hacer el levantamiento de los soportes documentales para identificar la propiedad de los 14 bienes.</t>
  </si>
  <si>
    <t>Si los documentos presentan las pruebas inequivocas de la propiedad del ICBF,  se procederá a Ingresarlos a nuestro Inventario de Bienes. Si no es nuestro,  se oficiará al IGAC para corregir la carta catastral.</t>
  </si>
  <si>
    <t>Matriculas Inmobiliarias</t>
  </si>
  <si>
    <t xml:space="preserve">14
</t>
  </si>
  <si>
    <t>Realizar seguimiento al ingreso de los Bienes a Almacen, que resulten de propiedad del ICBF para elaborar el informe respectivo.</t>
  </si>
  <si>
    <t>Reposición de Dotación (D, IP, OI, BA)</t>
  </si>
  <si>
    <t>Debido a falencias en el proceso de control y seguimiento a la ejecución de los contratos</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</si>
  <si>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</si>
  <si>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</si>
  <si>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</si>
  <si>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</si>
  <si>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Revisar en el proceso de presentación de cuentas para pagos, que la documentación que entrega el Operador se ajuste a los procedimientos contables vigentes, los cuales deben reflejar los cambios que se presenten durante la operación del servicio.</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</si>
  <si>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</si>
  <si>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</si>
  <si>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Registro Contable Almacén de la Dotación de los contratos de aportes adquiridas en las vigencias 2016 y 2017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</si>
  <si>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</si>
  <si>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Ingresar al aplicativo SEVEN, la totalidad de los bienes adquididos a través de los contratos de aportes, con los recursos asignados para Dotación</t>
  </si>
  <si>
    <t xml:space="preserve"> Selección y asignación del equipo responsable para ejecutar un Plan de Contingencia, articulado con la Dirección de Primera Infancia </t>
  </si>
  <si>
    <t>Entregable del Plan de Contingencia</t>
  </si>
  <si>
    <t>Revisión de los soportes de adquisición de elementos de dotación remitidos por los Supervisores de cada  Centro Zonal</t>
  </si>
  <si>
    <t>Informes por CZ de la Revisión de la documentación</t>
  </si>
  <si>
    <t>Registro en el aplicativo SEVEN de los elementos de dotación, de acuerdo con la clasificación</t>
  </si>
  <si>
    <t>Comprobante de Ingresos de bienes en Almacen en  SEVEN  ERP por cada Contrato</t>
  </si>
  <si>
    <t xml:space="preserve">160 
</t>
  </si>
  <si>
    <t>AF-CRG-2017-45</t>
  </si>
  <si>
    <t xml:space="preserve">Esto debido a que aún no se han culminado los trámites correspondientes para que la Regional Sucre proceda con el registro y administración de los bienes. </t>
  </si>
  <si>
    <t>Reunir toda la información del Proceso Concursal, elaborar un informe  por parte del grupo juridico de la Regional Bolívar y oficiar a la Regional Sucre para el  registro de los bienes.
Hacer seguimiento al registro de los bienes por parte de la Regional Sucre y solicitar el comprobante de ingreso para dar de baja la cuenta por cobrar (parafiscal).</t>
  </si>
  <si>
    <t>Remitir a la Regional Sucre toda la información del Proceso Concursal, incluyendo el Auto, los folios de matricula y un informe detallado, elaborado por parte del Grupo Juridico de la Regional Bolívar</t>
  </si>
  <si>
    <t>Informe documentado</t>
  </si>
  <si>
    <t>Hacer Seguimiento al registro de los bienes por parte de la Regional Sucre y solicitar el comprobante de ingreso para dar de baja a la cuenta por cobrar (parafiscal).</t>
  </si>
  <si>
    <t>Correos electrónicos y Comprobantes de Ingreso a Almacen - Trimestralmente</t>
  </si>
  <si>
    <t xml:space="preserve">Cuentas utilizadas para administrar recursos de contratos 
</t>
  </si>
  <si>
    <t>Falencias en el proceso de control y supervisión de éstos contratos, lo cual dificulta la labor de control y seguimiento de la administración de los mismos.</t>
  </si>
  <si>
    <t>Enviar comunicado desde la Dirección Regional, enfatizando en el compromiso de la revisión por parte del Supervisor de Contrato, al momento de firmar las Certificaciones para el pago, que las cuentas bancarias sean las establecidas para cada uno de ellos.</t>
  </si>
  <si>
    <t>Elaborar Memorando para el Supervisor de los citados Contratos, dando alcance a toda la Regional .</t>
  </si>
  <si>
    <t>Memorando radicado</t>
  </si>
  <si>
    <t>Notificar a los Financieros, el compromiso de la revisión que las Cuentas bancarias en las Certificaciones para Pagos, correspondan a la Certificación de Abono en Cuenta presentada por el Operador, al momento de la contratación.</t>
  </si>
  <si>
    <t>Memoradno radicado del Supervisor al Financiero</t>
  </si>
  <si>
    <t xml:space="preserve">Saldos a favor por reintegrar  </t>
  </si>
  <si>
    <t>BOYACÁ</t>
  </si>
  <si>
    <t xml:space="preserve">Dicha situación se presenta por deficiencias en el control interno contable, lo que lleva como consecuencia que se subestime la cuenta 147090 (Otros deudores) por $739.914.053 y sobrestima la cuenta 3225 Resultados de ejercicios anteriores en el mismo valor.    
</t>
  </si>
  <si>
    <t>Efectuar los registros contables de los saldos pendientes por reintegrar (a favor del ICBF) de las actas de liquidación y conciliar la información de manera mensual, con el fin de que los hechos económicos reflejen la realidad y razonabilidad de los estados financieros del ICBF.</t>
  </si>
  <si>
    <t>Registrar contablemente en el Sistema de Información Financiera SIIF Nación los saldos pendientes por reintegrar o las consignaciones realizadas por los operadores, producto de las actas de liquidación, de acuerdo con la información reportada por el área de Recaudo. La evidencia se reportará de acuerdo al cronograma de cierres contables que establezca la Contaduria General de la Nación-CGN.</t>
  </si>
  <si>
    <t xml:space="preserve">Comprobantes contables </t>
  </si>
  <si>
    <t>Presentar en el ultimo Comité Tecnico de Sostenibilidad Contable de la vigencia 2018, el resultado de la implementación de los controles para garantizar el registro contable de los saldos pendientes por reintegrar o las consignaciones realizadas por los operadores, producto de las actas de liquidación.</t>
  </si>
  <si>
    <t>Acta Comité Sostenibilidad Contable</t>
  </si>
  <si>
    <t xml:space="preserve"> Manejo Inventarios. </t>
  </si>
  <si>
    <t>Lo anterior se presenta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establecer responsabilidades, lo cual genera incertidumbre en las cuentas 1635 Bienes muebles en bodega y 1637 Propiedades planta y equipo no explotados.</t>
  </si>
  <si>
    <t xml:space="preserve">Hacer la identificacion de los elementos  del inventario de la Regional y Centros zonales  conforme a los procedimientos y normas vigentes
Registrar  en el aplicativo SEVEN los inventarios individuales y conciliar los valores con contabilidad
</t>
  </si>
  <si>
    <t xml:space="preserve">Actualizar  los inventarios individuales de los colaboradores, cotejar con el sistema SEVEN  y adelantar el proceso de plaqueteo en Regional y Centros zonales de los bienes. </t>
  </si>
  <si>
    <t>Informe mensual de avances</t>
  </si>
  <si>
    <t>Actualizar en aplicativo SEVEN y conciliar trimestralmente con contabilidad</t>
  </si>
  <si>
    <t xml:space="preserve">Conciliacion </t>
  </si>
  <si>
    <t>3, Actualizar en aplicativo SEVEN y conciliar trimestralmente con contabilidad</t>
  </si>
  <si>
    <t xml:space="preserve"> Inventarios sin reportar e incorporar. (D)</t>
  </si>
  <si>
    <t xml:space="preserve">
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 equipo, 1665 Muebles y enseres y equipos de oficina y la 1660 Equipo médico científico.
Hallazgo con presunto alcance disciplinario</t>
  </si>
  <si>
    <t>Ingreso al aplicativo SEVEN de la totalidad de bienes adquiridos  de los contratos de aporte a quienes le asignaron recursos para dotacion.</t>
  </si>
  <si>
    <t>Obtener de los centros zonales los soportes de adquisicion de elementos de dotacion  por contrato. Informar mensualmente</t>
  </si>
  <si>
    <t>Informe mensual de reporte de envío de documentos a almacén</t>
  </si>
  <si>
    <t xml:space="preserve">Registro en el aplicativo SEVEN de los elementos de acuerdo con la Clasificacion </t>
  </si>
  <si>
    <t xml:space="preserve">Certificado de ingreso a seven </t>
  </si>
  <si>
    <t xml:space="preserve">Generar reportes de los avances conforme a la cantidad de bienes adquiridos por los operadores  </t>
  </si>
  <si>
    <t>Informe cuatrimestral de avance</t>
  </si>
  <si>
    <t>Realizar conciliacion cuatrimestral con grupo de contabilidad</t>
  </si>
  <si>
    <t>Conciliacion</t>
  </si>
  <si>
    <t xml:space="preserve">Saldos por liberar 2017. </t>
  </si>
  <si>
    <t xml:space="preserve">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misionales, cual es el de atención a la primera infancia. </t>
  </si>
  <si>
    <t>Garantizar por parte de los supervisores la remisión con oportunidad de la documentación necesaria para la liquidación y/o modifiación (liberación de saldos) de los contratos, la remisión por parte de Juridica de las actas y otro si a Financiera para la reducción de los compromisos presupuestales y generar el reporte final de  liberaciones efectuadas al 100%, antes del cierre de la vigencia 2018.</t>
  </si>
  <si>
    <t>Plan de Trabajo y seguimiento al mismo en los comites estrategicos.</t>
  </si>
  <si>
    <t>Acta Comité Estrategico</t>
  </si>
  <si>
    <t xml:space="preserve">   
</t>
  </si>
  <si>
    <t>AR-2016-CAL-055</t>
  </si>
  <si>
    <t>Facturación de los operadores</t>
  </si>
  <si>
    <t>CALDAS</t>
  </si>
  <si>
    <t xml:space="preserve">Hallazgo No. 55. Facturación de los operadores
(…) Así mismo, verificada la ejecución presupuestal de la vigencia 2016, se realizó el proceso de Obligación Presupuestal No. 670416 a la Fundación (.,.) identificada con NIT No. 900.281.XXX, por $2.745.000,00, el Registro Presupuestal es el No. 264116 y la Cuenta por Pagar es la No. 325316, sin la respectiva factura de venta del Contratista como soporte de la transacción. El Contrato de Prestación de Servicios fue el No. 17-304-2016 por $2.745.000,00.
En las dos situaciones anteriores, el ICBF Regional Caldas, no verificó uno de los requisitos y/o documentos soportes necesarios, para el pago de las obligaciones
contraídas en desarrollo de su misión institucional. En ambos casos los contratistas anexaron cuenta de cobro. </t>
  </si>
  <si>
    <t>Debilidades en la supervisión, verificación y control de los soportes documentales al momento de reconocer la obligación con los contratistas</t>
  </si>
  <si>
    <t>Fortalecer la revisión de la factura como soporte de pago idóneo.</t>
  </si>
  <si>
    <t xml:space="preserve">
</t>
  </si>
  <si>
    <t>Préstamos Concedidos por Instituciones no Financieras</t>
  </si>
  <si>
    <t>CAUCA</t>
  </si>
  <si>
    <r>
      <rPr>
        <b/>
        <sz val="10"/>
        <rFont val="Arial"/>
        <family val="2"/>
      </rPr>
      <t>HALLAZGO 17. Préstamos Concedidos por Instituciones no Financieras  (A-D-F)</t>
    </r>
    <r>
      <rPr>
        <sz val="10"/>
        <rFont val="Arial"/>
        <family val="2"/>
      </rPr>
      <t xml:space="preserve">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funcionarios de la Regional Cauca, a los cuales se le había otorgado créditos para vivienda; sin embargo y de acuerdo con el análisis realizado, se registran cuotas por cobrar las cuales prescribieron y sobre ellas no se realizaron los correspondientes cobros: (</t>
    </r>
    <r>
      <rPr>
        <b/>
        <i/>
        <sz val="10"/>
        <rFont val="Arial"/>
        <family val="2"/>
      </rPr>
      <t>Ver Cuadro 52 Saldo Préstamos a Ex Funcionarios)</t>
    </r>
    <r>
      <rPr>
        <i/>
        <sz val="10"/>
        <rFont val="Arial"/>
        <family val="2"/>
      </rPr>
      <t xml:space="preserve">
</t>
    </r>
    <r>
      <rPr>
        <sz val="10"/>
        <rFont val="Arial"/>
        <family val="2"/>
      </rPr>
      <t xml:space="preserve">
</t>
    </r>
  </si>
  <si>
    <t>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Hallazgo con presunto alcance disciplinario y fiscal, por  $19.377.275.</t>
  </si>
  <si>
    <t xml:space="preserve">Planificar las actividades para proteger los intereses economicos de la entidad a traves de recuperacion de los creditos de vivienda otorgados a los exfuncionarios del ICBF- regional - Cauca. </t>
  </si>
  <si>
    <t xml:space="preserve">Elaborar un cronograma (inventario de procesos, investigacion de bienes del deudor, aplicación de mecanismos de solucion alternativa de conflictos, interponer demandas). </t>
  </si>
  <si>
    <t xml:space="preserve">plan de trabajo
</t>
  </si>
  <si>
    <t xml:space="preserve">Identificar los procesos de creditos de vivienda otorgados a exfuncionarios del Icbf Regional Cauca,  en los que ha operado la prescripcion, y procesos sin gestion. </t>
  </si>
  <si>
    <t xml:space="preserve">Elaborar  inventario de procesos (activos e inactivos). </t>
  </si>
  <si>
    <t xml:space="preserve">Acta de Inventario de procesos </t>
  </si>
  <si>
    <t>Realizar el seguimiento y monitoreo a los procesos ejecutivos vigentes, e impulsar los procesos de los cuales no se ha inciado accion judicial.</t>
  </si>
  <si>
    <t xml:space="preserve">Realizar seguimiento y monitoreo al 100% de las actuaciones de cobro dentro de los términos establecidos de los Procesos con acción judicial. 
</t>
  </si>
  <si>
    <t xml:space="preserve">Acta de Seguimiento y Monitoreo Procesos Judiciales
</t>
  </si>
  <si>
    <t>Realizar seguimiento a la conciliación inter- áreas.</t>
  </si>
  <si>
    <t xml:space="preserve">Realizar seguimiento y monitoreo de conciliaciones interareas entre el Grupo Jurídico y Grupo Financiero (Cartera) Vs. Cuentas del Activo y cuenta capital fiscal.
</t>
  </si>
  <si>
    <t xml:space="preserve">Acta de comité de cartera
</t>
  </si>
  <si>
    <t xml:space="preserve">Realizar comité de gestion de cobro prejudicial y  judicial de creditos de vivienda, otorgados a exfuncionarios del ICBF Regional Cauca,  verificar el cumplimiento y establecer acciones. </t>
  </si>
  <si>
    <t>Generar acciones de mejora, de acuerdo a los resultados del seguimiento y monitoreo</t>
  </si>
  <si>
    <t>Acta Acciones de Mejora</t>
  </si>
  <si>
    <t xml:space="preserve">Liquidación de Empresas Deudoras </t>
  </si>
  <si>
    <r>
      <t xml:space="preserve">HALLAZGO 18. Liquidación de Empresas Deudoras   (A-D).
</t>
    </r>
    <r>
      <rPr>
        <sz val="10"/>
        <rFont val="Arial"/>
        <family val="2"/>
      </rPr>
      <t>En la documentación analizada de los procesos de cobro, en jurisdicción coactiva, se evidencia que el ICBF Regional Cauca no se constituyó como parte dentro del proceso de liquidación en las siguientes entidades y empresas deudoras de la entidad:</t>
    </r>
    <r>
      <rPr>
        <b/>
        <i/>
        <sz val="10"/>
        <rFont val="Arial"/>
        <family val="2"/>
      </rPr>
      <t xml:space="preserve"> (Ver cuadro  55. Procesos sin constitución parte civil.
</t>
    </r>
    <r>
      <rPr>
        <sz val="10"/>
        <rFont val="Arial"/>
        <family val="2"/>
      </rPr>
      <t xml:space="preserve">
Al no hacerse parte en el proceso, por debilidades en el seguimiento al estado de estos en los juzgados, el ICBF Regional Cauca perdió la oportunidad de recuperar los valores adeudados.</t>
    </r>
  </si>
  <si>
    <t>La anterior situación se  genera por la inoportunidad en el seguimiento y actualización de los procesos, conllevando a una sobreestimación en la subcuenta 140202 - ICBF por $80.194.807, con efecto en la subcuenta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</si>
  <si>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porferidos por la Oficina Financiera de la Regional. </t>
  </si>
  <si>
    <t>Elaborar una lista de empresas deudores del aporte parafiscal del 3% que están incursas en  proceso de restructuracion, liquidacion obligatoria o liquidacion voluntaria, previa verificacion en portal de la superintendencia y en RUES.</t>
  </si>
  <si>
    <t xml:space="preserve">Acta de  Comite de Cartera </t>
  </si>
  <si>
    <t>Inspeccionar los expedientes de procesos  concursales, y  actos administrativos que presten merito ejecutivo.</t>
  </si>
  <si>
    <t xml:space="preserve">Verificar el 100% de los expedientes de procesos concursales por cobro de aportes parafiscales del 3% de empresas que entraron en etapa de liquidacion o reestructuracion, según verificacion en supersociedades y en RUES.  </t>
  </si>
  <si>
    <t xml:space="preserve">acta de seguimiento y monitoreo de procesos concursales </t>
  </si>
  <si>
    <t xml:space="preserve">Proteger los intereses de la entidad, interviniendo oportunamente en la procesos de reestructuracion y/o liquidacion de empresas deudoras del aporte parafiscal del 3%, para el reconocimiento de los creditos a favor del Icbf. </t>
  </si>
  <si>
    <t>Intervenir en los procesos reestructuracion y liquidacion (cumplimiento de requisitos de postulacion y terminos legales de presentacion de creditos, de conformidad con las directrices establecidas por el ICBF para fiscalizacion de deudas.</t>
  </si>
  <si>
    <t>informe mensual de procesos concursales</t>
  </si>
  <si>
    <t>Promover capacitaciones en defensa juridica desde la Direccion Regional y la Coordinacion juridica a los profesionales del derecho encargados de procesos concursales.</t>
  </si>
  <si>
    <t xml:space="preserve">Brindar capacitacion a los abogados que tienen a su cargo procesos concursales a fin de dar cumplimiento a la normatividad aplicable a este tipo de procesos. </t>
  </si>
  <si>
    <t>Acta de Reunión y/o Capacitación</t>
  </si>
  <si>
    <t xml:space="preserve">Realizar seguimiento a  conciliación inter- áreas. </t>
  </si>
  <si>
    <t xml:space="preserve">Realizar  seguimiento y monitoreo mensual a las  conciliaciones inter-areas entre el Grupo Financiero y el Grupo Juridico de los procesos concursales Vs. Cuentas del activo y cuenta capital fiscal.  </t>
  </si>
  <si>
    <t>informe mensual de procesos concursales a la OAJ.</t>
  </si>
  <si>
    <t>Realizar comité de gestion de procesos concursales, verificar cumplimiento, establecer acciones e informar a la OAJ.</t>
  </si>
  <si>
    <t xml:space="preserve">Acta de seguimiento y monitoreo de procesos concursales </t>
  </si>
  <si>
    <t xml:space="preserve">Actuaciones sin Reconocimiento de Personería </t>
  </si>
  <si>
    <r>
      <t xml:space="preserve">HALLAZGO 19. Actuaciones sin Reconocimiento de Personería (A-D).
</t>
    </r>
    <r>
      <rPr>
        <sz val="10"/>
        <rFont val="Arial"/>
        <family val="2"/>
      </rPr>
      <t xml:space="preserve">Al apoderado designado por el ICBF (año 2007) no se le reconoció personería para actuar en el proceso de la Compañía Agrícola de Espárragos, por cuanto este no acreditó la calidad de abogado inscrito; situación generada por la falta de seguimiento oportuno a los procesos e incumplimiento de requisitos legales que conllevó a que la deuda se convirtiera en incobrable y, posteriormente, se solicitara su castigo (acta de Comité de Cartera del 16 de noviembre de 2017 de la oficina Jurídica), dejando la entidad de percibir recursos por $2.355.624, por concepto de aportes del 3%; esta situación conlleva a que la subcuenta 140202 - ICBF se encuentre sobreestimada, al igual que la subcuenta 320801 Capital fiscal en el mencionado valor. </t>
    </r>
  </si>
  <si>
    <t xml:space="preserve">
La anterior situación se  genera por la falta de seguimiento oportuno a los procesos e incumplimiento de requisitos legales que conllevó a que la deuda se convirtiera en incobrable, así como la no realización procedimiento con el fin de subsanar el no reconocimiento de la personería para actuar dentro del proceso, situación que generó la pérdida de recursos para la Entidad.
Hallazgo con presunta connotación disciplinaria. 
</t>
  </si>
  <si>
    <t xml:space="preserve">Planificar las actividades de capacitacion a los profesionales del derechos encargados de llevar procesos concursales con indicacion de normatividad y terminos de ley a cada caso. </t>
  </si>
  <si>
    <t xml:space="preserve">Desarrollar capacitaciones en defensa juridica - procesos concursales </t>
  </si>
  <si>
    <t xml:space="preserve">Presentar  creditos por aportes parafiscales del 3% par su reconocimiento ante el agente liquidador de las empresas que han entrado en liquidacion obligatoria, liquidacion voluntaria y restructuracion. </t>
  </si>
  <si>
    <t xml:space="preserve">Presentar reconocimiento de creditos dentro del termino legal y con el cumplimiento de  requisitos de postulacion.. </t>
  </si>
  <si>
    <t xml:space="preserve">Informe mensual de procesos concursales </t>
  </si>
  <si>
    <t xml:space="preserve">Realizar  comité de cartera de procesos concursales, verificar cumplimiento y  establecer acciones (prescripcion, caducidad de acciones, activos, inactivos). </t>
  </si>
  <si>
    <t>Realizar seguimiento y monitoreo en Comité de cartera  de procesos concursales (estudio juridico del expediente, y/o castigo de cartera).</t>
  </si>
  <si>
    <t xml:space="preserve">Acta de Comité de Cartera </t>
  </si>
  <si>
    <t>Contabilización de Acreencias sin Título Ejecutivo.</t>
  </si>
  <si>
    <r>
      <t xml:space="preserve">HALLAZGO 20. Contabilización de Acreencias sin Título Ejecutivo (A-D).
</t>
    </r>
    <r>
      <rPr>
        <sz val="10"/>
        <rFont val="Arial"/>
        <family val="2"/>
      </rPr>
      <t xml:space="preserve">En la cuenta 140202 se registra un saldo por cobrar por $23.408.832 al Municipio del Bordo – Patía, por el no pago de los aportes del 3%, sin que exista un título ejecutivo o documento que respalde la existencia de la deuda; este municipio había pagado las obligaciones que tenía con el ICBF en el Acuerdo de Reestructuración de Pasivos Ley 550 de 1999, entre el 5 de noviembre de 2004 y el 10 de abril de 2013, quedando por fuera el valor que carece de soporte. El municipio no reconoce la obligación (certificación a la CGR); sin embargo, el ICBF ordenó medidas cautelares y se procedió al embargo de bienes del municipio. </t>
    </r>
  </si>
  <si>
    <t xml:space="preserve">Esta situación se genera por la falta de soportes y debilidades en los procesos de conciliación entre las entidades lo que coloca en riesgo el patrimonio del ICBF, conllevando a que se genere incertidumbre sobre el saldo de la cuenta deudores por $23.408.832. 
Hallazgo con presunta connotación disciplinaria. </t>
  </si>
  <si>
    <t>Planificar las actividades para proteger los intereses economicos de la entidad a traves de comites de gestion interna.</t>
  </si>
  <si>
    <t xml:space="preserve">Realizar estudio de expedientes, actos administrativos (titulos ejecutivos), informes en excel y verificar el cumplimiento de requisitos legales.  </t>
  </si>
  <si>
    <t xml:space="preserve">Adelantar cobro coactivo,  del aporte parafiscal del 3% para deudores con saldos pendientes. </t>
  </si>
  <si>
    <t>Continuar con el cobro coactivo al municipio de El Bordo Patia, por la suma de $ 23.408.832, correspondiente al saldo de la obligacion contenida en la Resolución No. 2452 de 03 de diciembre de 2002. Saldo que quedo pendiente despues del Acuerdo de reestruracion de pasivos efectuado el 5 de noviembre de 2004 por parte del ente territorial.</t>
  </si>
  <si>
    <t>Informe mensual del cobro coactivo</t>
  </si>
  <si>
    <t xml:space="preserve">Realizar  periodicamente seguimiento a la conciliación inter- áreas  </t>
  </si>
  <si>
    <t>Realizar seguimiento y monitoreo a la  conciliacion contable inter- areas entre el grupo Financiero y el grupo Juridico Vs. Cuenta deudores.</t>
  </si>
  <si>
    <t xml:space="preserve">Saldo por Cobrar de Contrato Liquidado. </t>
  </si>
  <si>
    <r>
      <t xml:space="preserve">HALLAZGO 21. Saldo por Cobrar de Contrato Liquidado (A) .
</t>
    </r>
    <r>
      <rPr>
        <sz val="10"/>
        <rFont val="Arial"/>
        <family val="2"/>
      </rPr>
      <t xml:space="preserve">
En el Balance General figura un saldo por cobrar en la cuenta 147509 - Cuentas de difícil cobro, al Hogar Infantil San Pablo, correspondiente al Contrato No. 777 de 2012. Este se liquidó unilateralmente por parte del ICBF, quedando un saldo a favor de la Entidad por $61.139.515,27 por incumplimiento del objeto contratado. 
Mediante proceso de cobro coactivo se recuperaron $60.900.537,84 en el mes de agosto de 2017, quedando pendiente por recuperar $238.977 y a la fecha el Hogar no se encuentra operando. 
En la respuesta, la entidad manifiesta que la Fundación se encuentra inactiva, sin embargo no se evidencian acciones que conlleven a la depuración del saldo por tanto se mantiene el hallazgo.</t>
    </r>
  </si>
  <si>
    <t xml:space="preserve">La anterior situación se genera por debilidades en los procesos de cobro y en el seguimiento a las empresas deudoras, esto conlleva a que el saldo de la subcuenta 147509 Prestación de servicios se encuentre sobreestimado por el valor en mención, a su vez afectando la subcuenta 320801 Capital fiscal.
</t>
  </si>
  <si>
    <t xml:space="preserve">identificar procesos coactivos con saldos pendientes.  </t>
  </si>
  <si>
    <t xml:space="preserve">Elaborar un listado  de los proceso a cargo de la oficina de cobro coactivo y  clasificarlos según la etapa de cobro que se encuentre.  </t>
  </si>
  <si>
    <t xml:space="preserve">Adelantar las acciones   para el cobro del saldo adeudado del contrato No. 777 de 2012. </t>
  </si>
  <si>
    <t xml:space="preserve">Solicitar reportes de Camara y Comercio y Superintendencia de Sociedades, sobre la representacion y existencia del Hogar Infantil San Pablo. </t>
  </si>
  <si>
    <t xml:space="preserve">Reportes de Camara de Comercio y Superintendencia de Sociedades </t>
  </si>
  <si>
    <t xml:space="preserve">realizar estudio del expediente para  castigo de cartera.  </t>
  </si>
  <si>
    <t xml:space="preserve">Realizar  comité de cartera, para verificar cumplimiento de compromisos y establecer acciones. </t>
  </si>
  <si>
    <t xml:space="preserve">Acta de Comité de Cartera  </t>
  </si>
  <si>
    <t>Traslado de Proceso a otra Regional</t>
  </si>
  <si>
    <r>
      <t xml:space="preserve">HALLAZGO 22. Traslado de Proceso a otra Regional (A) .
</t>
    </r>
    <r>
      <rPr>
        <sz val="10"/>
        <rFont val="Arial"/>
        <family val="2"/>
      </rPr>
      <t xml:space="preserve">En la cuenta 147509 - Cuentas de difícil cobro, se registra un saldo por cobrar al usuario identificado C.C. 7.713.XXX por $474.750 por concepto de prueba de ADN. En febrero del 2010 se avoca el conocimiento del cobro coactivo de la obligación generada a favor del ICBF y originada del Juzgado Tercero de Familia del Circuito de Popayán. Desde esa fecha se trató de ubicar al ciudadano, el cual según la información recolectada reside en Tunja; además, se dictan medidas cautelares como el embargo a una cuenta en el BBVA.
Mediante Resolución 036 de julio de 2017 se ordena la terminación y archivo del proceso y se traslada por competencia a Tunja, situación que cesa las acciones de cobro para la Regional, al igual que el registro contable de su cobro; sin embargo, contablemente figura el saldo en la Regional Cauca. 
De la respuesta dada por la entidad se concluye que la Regional Boyacá realizó el registro contable el 21 de noviembre de 2017; sin embargo, en los registros contables del Cauca en la vigencia 2017, figura el registro contable, situación que conlleva a que los registros de la Regional Cauca se encuentren sobreestimados.
</t>
    </r>
  </si>
  <si>
    <t xml:space="preserve">Esta situación se genera por debilidades en los procesos de conciliación de las dependencias, conllevando a que el saldo de la cuenta 147509 Prestación de Servicios por $474.750, en la Regional se encuentre sobreestimada y la cuenta 320801 Capital fiscal - Traslado entre Unidades se subestime en el mencionado valor.
</t>
  </si>
  <si>
    <t xml:space="preserve">Establecer los lineamientos inter-areas ( grupo juridico y recaudo)  para conciliacion contable cuando se presente el traslado de procesos a otra regional.  </t>
  </si>
  <si>
    <t>Realizar Comité de cartera (grupo juridico y grupo financiero-recaudo.)</t>
  </si>
  <si>
    <t xml:space="preserve">Acta de Comité de Cartera   </t>
  </si>
  <si>
    <t xml:space="preserve">Realizar conciliacion inter-areas de procesos de ADN,   trasladados a otras regionales.  </t>
  </si>
  <si>
    <t xml:space="preserve">Realizar monitoreo y seguimiento a conciliaciones inter-areas de procesos por cobro de prueba genetica ADN Vs. Cuenta capital fiscal. </t>
  </si>
  <si>
    <t xml:space="preserve">Memorando </t>
  </si>
  <si>
    <t xml:space="preserve">Solicitar a la Regional Boyaca certificacion de registro contable del proceso de cobro de ADN remitido por la Regional Cauca. </t>
  </si>
  <si>
    <t xml:space="preserve">comprobante de registro contable de la Regional Boyaca, en el cual se identifique el ingreso del proceso. </t>
  </si>
  <si>
    <t xml:space="preserve">Comprobancte de registro </t>
  </si>
  <si>
    <t xml:space="preserve">Realizar comité de cartera de procesos coactivos  con el fin de verificar asientos contables de traslados de procesos a otras regionales. </t>
  </si>
  <si>
    <t>celebrar comité de cartera en el grupo juridico a fin de verificar cumplimiento de metas y establecer acciones preventivas o correctivas.</t>
  </si>
  <si>
    <t>Prescripción de Cuentas por Cobrar</t>
  </si>
  <si>
    <r>
      <t xml:space="preserve">HALLAZGO 23. Prescripción de Cuentas por Cobrar (A-D).
</t>
    </r>
    <r>
      <rPr>
        <sz val="10"/>
        <rFont val="Arial"/>
        <family val="2"/>
      </rPr>
      <t>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consiguiente la disponibilidad de los recursos económicos. De conformidad con el análisis realizado con corte a 31 de diciembre de 2017, prescribieron los siguientes procesos: (</t>
    </r>
    <r>
      <rPr>
        <b/>
        <i/>
        <sz val="10"/>
        <rFont val="Arial"/>
        <family val="2"/>
      </rPr>
      <t xml:space="preserve">Ver Cuadro  56. Procesos Prescritos).
</t>
    </r>
    <r>
      <rPr>
        <sz val="10"/>
        <rFont val="Arial"/>
        <family val="2"/>
      </rPr>
      <t>A pesar de realizarse el proceso de conciliación entre las dependencias, se evidencia que existen procesos prescritos y sobre los cuales la entidad no realizó las respectivas acciones de cobro, por tanto se mantiene lo observado por la CGR.</t>
    </r>
  </si>
  <si>
    <t>La anterior situación genera una sobreestimación de la cuenta del activo 147509 – Prestación de servicios en $3.838.378 y a su vez sobreestimando la 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</si>
  <si>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proferidos por la Oficina Financiera de la Regional, respecto a empresas que entraron en reestructuracion de pasivos o liquidacion voluntaria y obligatoria. </t>
  </si>
  <si>
    <t xml:space="preserve">Elaborar  un inventario de expedientes de procesos  (caducidad, prescripcion, reestructuracion, liquidacion obligatoria o liquidacion voluntaria). </t>
  </si>
  <si>
    <t>Efectuar seguimiento y monitoreo a procesos de cobro coactivo  en los cuales ha opeado el fenomeno de prescripcion.</t>
  </si>
  <si>
    <t xml:space="preserve">Realizar Comité de cartera en el grupo juridico a fin de verificar cumplimiento de metas y establecer acciones preventivas o correctivas. (saneamiento de cartera).   </t>
  </si>
  <si>
    <t>Acta de Comité de Cartera</t>
  </si>
  <si>
    <r>
      <t xml:space="preserve">HALLAZGO 29. Cuenta 1920 – Inventario y Registro Contable de Bienes Muebles Adquiridos como Dotación. (A). 
</t>
    </r>
    <r>
      <rPr>
        <sz val="10"/>
        <rFont val="Arial"/>
        <family val="2"/>
      </rPr>
      <t>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gestionado en SEVEN: La situación descrita se presenta en los siguientes contratos:</t>
    </r>
    <r>
      <rPr>
        <b/>
        <i/>
        <sz val="10"/>
        <rFont val="Arial"/>
        <family val="2"/>
      </rPr>
      <t xml:space="preserve"> (Ver Cuadro  61. Bienes Adquiridos como Dotación</t>
    </r>
  </si>
  <si>
    <t xml:space="preserve">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contratista e incorporados en los estados contables del ICBF Regional Cauca, con corte a 31 de diciembre de 2017. 
</t>
  </si>
  <si>
    <t>Ingresar en el aplicativo SEVEN-ERP los bienes adquiridos para dotación de las modalidades de Primera Infancia</t>
  </si>
  <si>
    <t>Revisar el 100% de los contratos de aporte suscritos para dotación de las modalidades de servicio de Primera Infancia.  Responsable: GAT</t>
  </si>
  <si>
    <t xml:space="preserve">Informe </t>
  </si>
  <si>
    <t>Ingresar en e aplicativo SEVEN-ERP los bienes adquiridos para dotación de las modalidades de Primera Infancia</t>
  </si>
  <si>
    <t xml:space="preserve">  Verificar ingresos en SEVEN-ERP. Responsable: Almacén Regional </t>
  </si>
  <si>
    <t xml:space="preserve">Solicitar soportes  para ingreso Almacén  de los contratos que no tienen registro  en seven. Responsable: Supervisores de Contratos </t>
  </si>
  <si>
    <t>Ingresar al seven el 10% de  los bienes adquiridos como dotación mediante contratos de aporte. Responsable: Almacén.</t>
  </si>
  <si>
    <t>Reporte registros en SEVEN</t>
  </si>
  <si>
    <t>Reservas Presupuestales y Cuentas por Pagar</t>
  </si>
  <si>
    <r>
      <t xml:space="preserve">HALLAZGO 52. Reservas Presupuestales y Cuentas por Pagar (A-D)
</t>
    </r>
    <r>
      <rPr>
        <sz val="10"/>
        <rFont val="Arial"/>
        <family val="2"/>
      </rPr>
      <t xml:space="preserve">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Sin embargo, lo ejecutado por los operadores en la vigencia 2017, se constituyó como reserva presupuestal a pesar de tenerse la certeza, al finalizar el año, de cuántos cupos había atendido el operador, es decir, debió constituirse una cuenta por pagar. 
La respuesta dada por la entidad desconoce lo señalado en el Decreto 1068 de 2015, artículo 2.8.1.7.3.2.  </t>
    </r>
    <r>
      <rPr>
        <i/>
        <sz val="10"/>
        <rFont val="Arial"/>
        <family val="2"/>
      </rPr>
      <t>Constitución de reservas presupuestales y cuentas por pagar</t>
    </r>
  </si>
  <si>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presupuestales constituidas.
Hallazgo con presunta connotación disciplinaria.</t>
  </si>
  <si>
    <t xml:space="preserve">Generar el reporte del estado de las  Reservas Presupuestales constituidas a 31 de diciembre de 2017 de la Regional Cauca. </t>
  </si>
  <si>
    <t>Revisar en el aplicativo SIIF Nación, los saldos correspondientes a la constitución de reservas presupuestales para que sean remitidos a los supervisores de contratos y al Grupo Juridico. Responsable: Grupo Financiero</t>
  </si>
  <si>
    <t>Correo electrónico Reporte de estado de reservas SIIF Nación</t>
  </si>
  <si>
    <t>Realizar seguimiento y monitoreo sobre el estado de la constitución de las reservas presupuestales. Responsable: Grupo Juridico</t>
  </si>
  <si>
    <t xml:space="preserve">Generar informe del estado de avance de las actuaciones administrativas de los procesos sancionatorios adelantados por el Grupo Juridico. </t>
  </si>
  <si>
    <t>Informe mensual</t>
  </si>
  <si>
    <t xml:space="preserve">Cuenta 147502 – Cuentas de Difícil Cobro por Préstamos concedidos </t>
  </si>
  <si>
    <r>
      <t xml:space="preserve">HALLAZGO 68. Cuenta 147502 – Cuentas de Difícil Cobro por Préstamos concedidos (A).
</t>
    </r>
    <r>
      <rPr>
        <sz val="10"/>
        <rFont val="Arial"/>
        <family val="2"/>
      </rPr>
      <t xml:space="preserve">El saldo de la subcuenta Préstamos Concedidos a 31 de diciembre de 2017 es de $7.776.697, correspondiente a lo adeudado por el ciudadano identificado con C.C. 10.516.XXX. Por esta deuda existe un embargo sobre un bien inmueble debidamente inscrito en la Oficina de Registro de Popayán, por tanto la Entidad debió proceder a realizar la correspondiente reclasificación contable de la deuda y llevar el saldo a la subcuenta 147073. </t>
    </r>
  </si>
  <si>
    <t xml:space="preserve">Esta situación se da por las directrices emitidas por el Nivel Central que no permiten a las Regionales hacer los respectivos ajustes conllevando a que los saldos no representan el valor real de las cuentas presentadas en el Balance General. 
</t>
  </si>
  <si>
    <t>Realizar el ajuste con base en los soportes de admisión de demanda del juzgado civil municipal de Popayán.</t>
  </si>
  <si>
    <t>Registrar el proceso de conformidad con la naturaleza de la demanda.</t>
  </si>
  <si>
    <t>Comprobante Contable. Conciliación informe financiero de procesos juridicos.</t>
  </si>
  <si>
    <t xml:space="preserve">Pérdida de Expedientes Procesos Concursales </t>
  </si>
  <si>
    <r>
      <t xml:space="preserve">HALLAZGO 69. Pérdida de Expedientes Procesos Concursales (A-D).
</t>
    </r>
    <r>
      <rPr>
        <sz val="10"/>
        <rFont val="Arial"/>
        <family val="2"/>
      </rPr>
      <t xml:space="preserve">De acuerdo con la reunión del Comité de cartera, de 16 de noviembre de 2017, se procedió a autorizar la depuración de la cartera de 22 procesos que se adelantaban en contra de deudores aportantes del 3% al ICBF, por $85.697.413. Entre los argumentos (acta de reunión de Comité de Cartera del 16/11/17, Grupo Jurídico) que se presentan para proceder a la depuración de los procesos, está la pérdida de 17 expedientes que contenían la información de las actuaciones realizadas por la Entidad y sobre los cuales no hay justificación de su extravío, ante lo cual se procedió a presentar denuncia el 22 de noviembre ante la URI. El monto a cobrar ascendía a $22.063.784 y a pesar de ser procesos que cursan desde el año 1997, la entidad no tenía los documentos físicos que le permitieran realizar el correspondiente análisis para aplicar la prescripción, tal como se consignó en el acta del mencionado comité. </t>
    </r>
  </si>
  <si>
    <t>Esta situación se genera por las debilidades en el control, seguimiento y custodia de los documentos, los cuales deben contar con las medidas adecuadas de seguridad por ser títulos ejecutivos, generando incertidumbre sobre la legalidad del procedimiento realizado para realizar la correspondiente depuración.
La observación va encaminada a la falta de diligencia de la Administración para el cuidado y custodia de los documentos soportes de cobro coactivo y en la respuesta se evidencia que no se tiene claridad respecto a la pérdida de los documentos.
Hallazgo con presunta connotación disciplinaria.</t>
  </si>
  <si>
    <t>Inspeccionar los expedientes de procesos  concursales, y  actos administrativos que presten merito ejecutivo, aplicando tabla de retencion documental a fin de ejercer custodia sobre los mismos.</t>
  </si>
  <si>
    <t>Elaborar inventario de expedientes de procesos concursales.</t>
  </si>
  <si>
    <t>Acta de Reunión</t>
  </si>
  <si>
    <t>Realizar  monitoreo y seguimiento  al 100% de los procesos para verificar las actUaciones juridicas encaminadas a la recuperacion de cartera por aportes parafiscales del 3%</t>
  </si>
  <si>
    <t>Acta bimensual de la verificacion</t>
  </si>
  <si>
    <t xml:space="preserve">Revisar los expedientes y la informacion que reposa en los informes en excel enviados a la Direccion Nacional, para verificar el estado de los procesos. </t>
  </si>
  <si>
    <t xml:space="preserve">Realizar un seguimiento a  procesos concursales activos y procesos a los cuales ha operado la prescripcion, en Comité de Cartera. (saneamiento de cartera).   </t>
  </si>
  <si>
    <r>
      <t xml:space="preserve">
HALLAZGO 70. Cuenta 1635 – Bienes Muebles en Bodega Inexistentes (A).
</t>
    </r>
    <r>
      <rPr>
        <sz val="10"/>
        <rFont val="Arial"/>
        <family val="2"/>
      </rPr>
      <t xml:space="preserve">
De acuerdo con el auxiliar de inventarios de sistema de información SEVEN e informe contable del ICBF Regional Cauca, correspondiente a la cuenta 1635 Bienes Muebles en Bodega, se identificaron ciento diez y nueve (119) registros de bienes inexistentes en bodega por $60.390.050: (</t>
    </r>
    <r>
      <rPr>
        <b/>
        <i/>
        <sz val="10"/>
        <rFont val="Arial"/>
        <family val="2"/>
      </rPr>
      <t xml:space="preserve">Ver Cuadro  89. Bienes Muebles en Bodega.
</t>
    </r>
    <r>
      <rPr>
        <sz val="10"/>
        <rFont val="Arial"/>
        <family val="2"/>
      </rPr>
      <t xml:space="preserve">
Situaciones que conllevaron a errores de clasificación contable en la cuenta 1635 Bienes muebles en bodega, como se relaciona a continuación:  
166501 Muebles y enseres      $60.390.050
163503 Muebles, enseres y equipo de oficina    $60.390.050 </t>
    </r>
    <r>
      <rPr>
        <b/>
        <i/>
        <sz val="10"/>
        <rFont val="Arial"/>
        <family val="2"/>
      </rPr>
      <t xml:space="preserve">
</t>
    </r>
  </si>
  <si>
    <t xml:space="preserve">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reconocimiento oportuno del gasto por depreciación en los estados contables a 31 de diciembre de 2017. 
</t>
  </si>
  <si>
    <t>Depurar el 100% de las Bodegas de Bienes muebles, Enseres y Equipo de Oficina del SEVEN-ERP.</t>
  </si>
  <si>
    <t>Identificar los bienes existentes en las bodegas de Bienes Muebles, Enseres y Equipos de Oficina del SEVEN-ERP</t>
  </si>
  <si>
    <t>Reporte SEVEN</t>
  </si>
  <si>
    <t>Realizar las salidas correspondientes en el SEVEN-ERP de cada uno de los bienes muebles y enseres a quienes les fueron entregados y recolectar sus respectivas firmas</t>
  </si>
  <si>
    <t>Salidas de Bienes Devolutivos</t>
  </si>
  <si>
    <t xml:space="preserve">Verificar la actualización de los inventarios correspondientes cada uno de los bienes muebles y enseres entregados </t>
  </si>
  <si>
    <t>Inventarios individuales</t>
  </si>
  <si>
    <t>Actualización del Inventario de Bienes Muebles, Enseres y Equipo de Oficina y Equipos de Comunicación y Computación</t>
  </si>
  <si>
    <r>
      <t xml:space="preserve">HALLAZGO 72. Actualización del Inventario de Bienes Muebles, Enseres y Equipo de Oficina y Equipos de Comunicación y Computación (A).
</t>
    </r>
    <r>
      <rPr>
        <sz val="10"/>
        <rFont val="Arial"/>
        <family val="2"/>
      </rPr>
      <t xml:space="preserve">
Verificado el inventario de bienes muebles, enseres y equipo de oficina y equipos de comunicación y computación asignados, en una muestra de 73 funcionarios del ICBF Regional Cauca, se evidenciaron las siguientes situaciones:
- En el caso de los funcionarios públicos que se relacionan a continuación, se evidenció la falta de actualización del inventario de bienes que les fueron asignados, al ser traslados a otra dependencia diferente a la reportada en la asignación de bienes: </t>
    </r>
    <r>
      <rPr>
        <b/>
        <i/>
        <sz val="10"/>
        <rFont val="Arial"/>
        <family val="2"/>
      </rPr>
      <t xml:space="preserve">(Ver Cuadro  91. Inventario Devolutivos).
</t>
    </r>
    <r>
      <rPr>
        <sz val="10"/>
        <rFont val="Arial"/>
        <family val="2"/>
      </rPr>
      <t xml:space="preserve">En los casos que se relacionan a continuación, se evidenció el reporte de inventario de bienes a nombre de servidores públicos, quienes ya no se encuentran vinculados a la entidad: </t>
    </r>
    <r>
      <rPr>
        <b/>
        <sz val="10"/>
        <rFont val="Arial"/>
        <family val="2"/>
      </rPr>
      <t>(</t>
    </r>
    <r>
      <rPr>
        <b/>
        <i/>
        <sz val="10"/>
        <rFont val="Arial"/>
        <family val="2"/>
      </rPr>
      <t xml:space="preserve">Ver Cuadro  92. Inventario Devolutivos Ex Funcionarios) </t>
    </r>
    <r>
      <rPr>
        <b/>
        <sz val="10"/>
        <rFont val="Arial"/>
        <family val="2"/>
      </rPr>
      <t xml:space="preserve">
</t>
    </r>
  </si>
  <si>
    <t xml:space="preserve">Lo anterior, causado por deficiencias en los mecanismos de control interno, como es la actualización del inventario de bienes al momento del traslado del servidor público entre dependencias, la ausencia de expedición del paz y salvo y la posterior actualización del inventario de bienes de los funcionarios que se retiran del ente público y registro inoportuno en el sistema SEVEN de bienes asignados a los servidores públicos; situaciones que colocan en riesgo la custodia y/o pérdida de los recursos de la entidad.
</t>
  </si>
  <si>
    <t>Actualizar el 100% de los inventarios de bienes en servicio de la Regional Cauca.</t>
  </si>
  <si>
    <t>Realizar verificación de los inventarios de bienes en servicio existentes en SEVEN-ERP Vs la Planta de Personal de Servidores Públicos y Contratistas de la Regional Cauca</t>
  </si>
  <si>
    <t>Identificar inventarios  y bienes de Ex-Servidores Públicos y Ex-Contratistas de la Regional Cauca</t>
  </si>
  <si>
    <t>Reporte de inventario SEVEN-ERP</t>
  </si>
  <si>
    <t>Actualizar los inventarios con los correspondientes soportes, resultado de la identificación y ubicación de los bienes en inventario de Ex-Servidores Públicos y Ex-Contratistas de la Regional Cauca.</t>
  </si>
  <si>
    <t>Reporte SEVEN-ERP</t>
  </si>
  <si>
    <t>Solicitar a la Dirección de Gestión Humana, mediante memorando, establecer el paz y salvo de Almacén como requisito de retiro del ICBF</t>
  </si>
  <si>
    <t xml:space="preserve">Elaborar Memorando dirigido a la Dirección de Gestión Humana solicitando establecer el punto de control diseñado desde la Sede para determinar  en el Almacén como requisito de retiro del ICBF de los bienes en general. </t>
  </si>
  <si>
    <t>Cuenta 1920 – Inmuebles Entregados a Terceros sin Acta de Entrega e Inventario</t>
  </si>
  <si>
    <r>
      <t xml:space="preserve">HALLAZGO 73. Cuenta 1920 – Inmuebles Entregados a Terceros sin Acta de Entrega e Inventario (A).
</t>
    </r>
    <r>
      <rPr>
        <sz val="10"/>
        <rFont val="Arial"/>
        <family val="2"/>
      </rPr>
      <t xml:space="preserve">
Verificada la información de inmuebles, registrados en la cuenta 1920 - Bienes entregados a terceros, se evidenciaron fechas de actas de entrega anteriores a la fecha de suscripción del contrato de comodato, tal como se presenta en la siguiente lista de inmuebles: </t>
    </r>
    <r>
      <rPr>
        <b/>
        <i/>
        <sz val="10"/>
        <rFont val="Arial"/>
        <family val="2"/>
      </rPr>
      <t>(Ver Cuadro  93. Bienes Entregados a Terceros)</t>
    </r>
  </si>
  <si>
    <t xml:space="preserve">Lo anterior, ocasionado por deficiencias en la labor de supervisión contractual y en el suministro de información al área de Almacén para el correspondiente registro de información en SEVEN, situación que pone en riesgo la administración y control efectivo de los recursos a cargo de la Entidad. 
</t>
  </si>
  <si>
    <t>Revisar y actualizar la documentación existente en las carpetas de contratos de bienes entregados en comodato</t>
  </si>
  <si>
    <t>Revisar los documentos soportes de los contratos de comodato suscritos con operadores con contrato de aporte</t>
  </si>
  <si>
    <t>Actualizar la documentación existente en las carpetas de contratos de bienes entregados en comodato, según los resultados de la revisión</t>
  </si>
  <si>
    <t>Remitir mediante memorando a Grupo Jurídico Regional la documentación actualizada de bienes entregados en comodato a operadores con contrato de aporte.</t>
  </si>
  <si>
    <r>
      <t xml:space="preserve">HALLAZGO 74. Cuenta 1920 – Bienes Muebles Entregados a Terceros sin Contrato de Comodato (A).
</t>
    </r>
    <r>
      <rPr>
        <sz val="10"/>
        <rFont val="Arial"/>
        <family val="2"/>
      </rPr>
      <t xml:space="preserve">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 acta de inventario de entrega, por $259.371.675, como se relaciona a continuación: (</t>
    </r>
    <r>
      <rPr>
        <b/>
        <i/>
        <sz val="10"/>
        <rFont val="Arial"/>
        <family val="2"/>
      </rPr>
      <t xml:space="preserve">Ver Cuadro  94. Bienes Entregados a Terceros).
</t>
    </r>
    <r>
      <rPr>
        <i/>
        <sz val="10"/>
        <rFont val="Arial"/>
        <family val="2"/>
      </rPr>
      <t xml:space="preserve">
</t>
    </r>
    <r>
      <rPr>
        <sz val="10"/>
        <rFont val="Arial"/>
        <family val="2"/>
      </rPr>
      <t>Bienes por $103.598.091, en los cuales se evidencia la suscripción del contrato de comodato; sin embargo, no se allegan las actas de entrega e inventario, o se adjuntan antas de entrega con fecha anterior a la suscripción del contrato.
Bienes por $155.773.584, sobre los cuales la entidad no allega contrato de comodato, incluida anta de entrega e inventario, registrados en el sistema SEVEN a nombre de los siguientes terceros:</t>
    </r>
    <r>
      <rPr>
        <b/>
        <i/>
        <sz val="10"/>
        <rFont val="Arial"/>
        <family val="2"/>
      </rPr>
      <t xml:space="preserve"> (Ver Cuadro  95. Bodegas sin Contrato de Comodato y Acta de Entrega)</t>
    </r>
    <r>
      <rPr>
        <sz val="10"/>
        <rFont val="Arial"/>
        <family val="2"/>
      </rPr>
      <t xml:space="preserve">
</t>
    </r>
  </si>
  <si>
    <t xml:space="preserve">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hecho que pone en riesgo la administración y control efectivo de los recursos a cargo de la entidad.
</t>
  </si>
  <si>
    <t>Realizar la actualización de los registros de bienes en el Sistema de Información SEVEN de acuerdo a la modalidad contractual en la cual se hayan entregado los bienes</t>
  </si>
  <si>
    <t>Realizar levantamiento de los soportes documentales faltantes en la entrega de los bienes y diligenciar los mismos</t>
  </si>
  <si>
    <t>Actas de Entrega de bienes</t>
  </si>
  <si>
    <t xml:space="preserve">Realizar la reclasificacion de los bienes  con los soportes entregados al operador                             </t>
  </si>
  <si>
    <t>Reporte de traslado en el aplicativo SEVEN</t>
  </si>
  <si>
    <t xml:space="preserve"> Deudores y Otros Intereses </t>
  </si>
  <si>
    <t>CESAR</t>
  </si>
  <si>
    <t xml:space="preserve">HALLAZGO 30. Deudores y Otros Intereses 
La subcuenta 140202 ICBF y la 147083 Otros intereses, donde se registran los deudores de capital y los intereses de mora del aporte parafiscal correspondiente al 3% sobre las nóminas de los salarios de los empleados públicos y privados, que representa una de las fuentes de recursos de la entidad, tienen un saldo a diciembre 31 de 2017 de $476.718.170 y $929.839.896 respectivamente. 
En el análisis realizado al reporte de procesos coactivos y a la relación del reporte auxiliar contable por tercero, se observa que se vienen arrastrando saldos de años anteriores.
En la vigencia auditada, se recaudaron en pagos o abonos $6.525.708 y $15.505.155 por ambos conceptos, que representan el 6,4% y 8.1% del valor en etapa de cobro coactivo, porcentaje que se considera muy bajo.
Por otro lado, los siguientes procesos se encontraron prescritos, de los cuales dos de ellos (001-2004 y 008-2005) mediante Resoluciones de noviembre de 2017 y aún la entidad sigue registrando estos valores:  Ver Cuadro  62. Saldo diciembre 31 de 2017 - Auxiliares contables 140202 y 147083
</t>
  </si>
  <si>
    <t xml:space="preserve">Lo anterior evidencia falencias de control interno en el proceso de recaudo de cartera, que conllevan a que la entidad deje de percibir recursos importantes para su desarrollo misional y la sobreestimación de las mencionadas subcuentas en $93.721.631 y $250.563.718,7, respectivamente; sobreestimando, además, el patrimonio de la Regional. </t>
  </si>
  <si>
    <t>Dar por terminados  los procesos que tienen presuncion de prescripcion en la oficina de jurisdiccion coactiva con el fin de seguir con el saneamiento contable de la regional Cesar</t>
  </si>
  <si>
    <t>Realizar el diagnostico revisando cada unos de los expedientes que reposan en la oficina de jurisdiccion coactiva, los cuales suman 46 procesos presuntamente prescritos.</t>
  </si>
  <si>
    <t>Informe  de diagnostico</t>
  </si>
  <si>
    <t>Realizar cronograma con el resultado del diagnostico, en el cual se incluira la realizacion de 5 resoluciones mensuales de prescripcion de procesos, hasta llegar al respectivo saneamiento contable</t>
  </si>
  <si>
    <t>Segumiento al cumplimiento  y retroalimentacion  del plan mediante reuniones periodicas con el grupo financiero, donde se concilie diferencias y se verifique el saneamiento contable de cada proceso terminado.</t>
  </si>
  <si>
    <t>Informe de seguimiento con retroalimentacion.</t>
  </si>
  <si>
    <t>Realizar reuniones periodicas con el grupo financiero de la Regional con el fin de conciliar las diferencias y resolverlas.</t>
  </si>
  <si>
    <t>actas de reunion</t>
  </si>
  <si>
    <t xml:space="preserve"> Propiedad, Planta y Equipo no Explotados
</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</si>
  <si>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sin que se evidencien  gestiones para presentar saldos depurados, actualizados y  ajustados a la realidad; situación generada por la falta de control y  seguimiento en la custodia de estos activos y en la  reclasificación oportuna de los mismo; asociado a la falta de celeridad en el  desarrollo  de procedimientos efectivos que permitan  efectuar proceso de baja y  remate.
Lo anterior no permite presentar saldos ajustados a la realidad, lo cual sobreestima la cuenta 1637 Propiedades planta y equipo no explotados en $185.235.723,77 y la cuenta 3208 Capital fiscal por el mismo valor, y subestima la cuenta 8315 Activos retirados – Cuentas de orden deudoras de control y la subcuenta 891506 Activos retirados por $185.235.723,77 Ver Cuadro  63. Propiedad Planta y Equipo no Explotados
</t>
  </si>
  <si>
    <t>Ejecutar el procedimiento de definición de destinación P2.SA, realizar la reclasificación de los bienes y ejecutar el procedimiento de baja de bienes muebles P5.SA.</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</si>
  <si>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</si>
  <si>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</si>
  <si>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</si>
  <si>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</si>
  <si>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</si>
  <si>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</si>
  <si>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</si>
  <si>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Certificación</t>
  </si>
  <si>
    <t>Elaborar y suscribir la resolución donde se decide la destinacion final de los bienes muebles.</t>
  </si>
  <si>
    <t>Resolución</t>
  </si>
  <si>
    <t xml:space="preserve">Elaborar ficha comercial bienes muebles de la regional que ya cuenta con resolución de destinación final.   </t>
  </si>
  <si>
    <t>Ficha Comercial</t>
  </si>
  <si>
    <t>Elaborar y suscribir la Certificación de Trámite de baja</t>
  </si>
  <si>
    <t xml:space="preserve"> Muebles, Enseres y Equipo de Oficina sin Placa</t>
  </si>
  <si>
    <r>
      <t xml:space="preserve">HALLAZGO 75. Muebles, Enseres y Equipo de Oficina sin Placa
</t>
    </r>
    <r>
      <rPr>
        <sz val="10"/>
        <rFont val="Arial"/>
        <family val="2"/>
      </rPr>
      <t xml:space="preserve">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públicas deben adelantar todas las acciones de orden administrativo que conlleven a un cierre integral de la información producida en todas las áreas que generan hechos financieros, económicos, sociales y ambientales, tales como cierre de compras, tesorería y presupuesto, recibo a satisfacción de bienes y servicios, reconocimiento de derechos, elaboración de inventario de bienes, legalización de cajas menores, viáticos y gastos de viaje, anticipos a contratistas y proveedores, conciliaciones, verificación de operaciones recíprocas, ajustes por provisiones, depreciaciones, amortizaciones, sentencias y conciliaciones, pasivos pensionales y cálculo actuarial, los límites establecidos para los saldos de las cuentas otros, las cuentas de orden y la presentación de las notas a los estados contables, entre otros aspectos, aplicando los procedimientos contenidos en el Régimen de Contabilidad Pública.”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los cuales están asignados a los funcionarios para su uso y custodia; no obstante, al realizar prueba selectiva de los elementos relacionados en los inventarios individuales, se encontró que los bienes devolutivos entregados durante la vigencia 2017, se encuentran sin su respectiva identificación mediante placa individual, la cual está relacionada por unidad de elemento en los documentos físicos “Movimiento de Activos Fijos – Traslado de almacén al uso”, allegados por el almacenista de la entidad, debidamente firmados por el funcionario que recibe el bien. Además, en los documentos de entrega de mobiliario y enseres, la mayoría de los artículos no tienen relacionada la marca del bien, lo que dificulta su identificación para la verificación de si el elemento se encuentra o no en la entidad y si es el originalmente adquirido.
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
</t>
    </r>
  </si>
  <si>
    <t>Lo anterior refleja falencias de control interno en el manejo de estos bienes muebles en la Regional,</t>
  </si>
  <si>
    <t>Verificar los activos fijos que  requieran  ser  rotulados nuevamente con la placa asignada y realizar la marcación fisica de cada elemento. La regional decidio hacerlos provisionalmente a traves de autoadhesivos para identificar el respectivo elemento. solicitar a la sede nacional los recursos para la compra de la maquina rotuladora.</t>
  </si>
  <si>
    <t>Verificar fisicamente los inventarios por cuentadante.</t>
  </si>
  <si>
    <t>Certificado de Toma Fisica por Bodega.</t>
  </si>
  <si>
    <t>Verificar los activos fijos que  requieran  ser  rotulados nuevamente con la placa asignada y realizar la marcación fisica de cada elemento.</t>
  </si>
  <si>
    <t>Identificar los elementos devolutivos que se encuentran en servicio con la placa asignada en el aplicativo SEVEN y se encuentren si rotulación.</t>
  </si>
  <si>
    <t xml:space="preserve">Acta </t>
  </si>
  <si>
    <t>Adelantar el proceso de plaqueteo en Regional y Centros zonales de los bienes y la actualización de los inventarios individuales de los colaboradores.</t>
  </si>
  <si>
    <t>Reportar el  avance trimestralmente</t>
  </si>
  <si>
    <t>Denuncia del ICBF N° 2015-78519-82111D</t>
  </si>
  <si>
    <t>CHOCÓ</t>
  </si>
  <si>
    <r>
      <t xml:space="preserve">Hallazgo N° 236. Denuncia del ICBF N° 2015-78519-82111D (A-IP). Sede Nacional.
</t>
    </r>
    <r>
      <rPr>
        <sz val="10"/>
        <rFont val="Arial"/>
        <family val="2"/>
      </rPr>
      <t>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artículo 6º de la ley 610 de 2000 y los conceptos jurídicos N° 2008 IE8857 de abril 5 de 2008 y 2014IE0138253 de la Oficina Jurídica de la CGR, que al tenor este último señala: 
“El pago de sentencias condenatorias en contra de entidades del Estado, puede generar un presunto hallazgo de tipo fiscal, cuando pueda probarse por los entes de control fiscal, que quienes tienen a su cargo ejecutar los actos pertinentes para proveer el pago, no lo hacen o lo hacen tardíamente fundados en una conducta negligente que constituya un daño en los términos previstos en el artículo 6° de la Ley 610 de 2000”. Así como lo señalado en el Artículo 192 de la Ley 1437 de 2011 establece: “Las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
Hecho que.es considerado como una lesión al patrimonio del Estado, por lo que se iniciará una indagación preliminar que asciende a $16.9 millones habida cuenta que no se tiene certeza si el denunciante determinó dicho monto por  todos los intereses moratorios o éste corresponde a los que se suceden con posterioridad o a partir del primer día de vencido el término de los 10 meses de que tratan los Artículos 192 y 196 de la Ley 1437 de 2011 para realizar el pago de las sentencias judiciales; a lo que se suma y justifica dicha indagación a que es la misma entidad la que en su escrito manifiesta que derivado de una conducta de los servidores gravemente culposa, entre otras porque “Desconocieron las providencias judiciales que le ordenaron el pago objeto de la condena (…) Demoraron el pago de los valores que debía la entidad a los demandantes causando intereses moratorios en contra de ésta</t>
    </r>
  </si>
  <si>
    <t xml:space="preserve">Falta de disponibilidad de los recursos para el pago de sentencias y conciliaciones </t>
  </si>
  <si>
    <t>Alimentar  de  manera a oportuna  ,  por  parte  del  apoderado el  ICBF   en  tema   judiciales  ,  el Sistema Único de Gestión e Información Litigiosa del Estado Colombiano EKOGUI con  el fin de hacer una adecuada gestión del riesgo fiscal asociado a los litigios contra la Nación.</t>
  </si>
  <si>
    <t xml:space="preserve">1. Realizar  seguimiento  y  análisis  a  la  información registrada  en   el  sistema  EKOGUI  por  parte  del Grupo Jurídico de la  Regional Chocó. </t>
  </si>
  <si>
    <t xml:space="preserve">Informe Bimensual -  Sistema  EKOGUI </t>
  </si>
  <si>
    <t>Realizar las acciones por parte de la regional  conducentes al pago de Sentencias y Conciliaciones</t>
  </si>
  <si>
    <t xml:space="preserve">2. Hacer seguimiento  a las sentencias y conciliaciones en Comité Estratégico.                                                                       </t>
  </si>
  <si>
    <t>Acta de   Comité  Estratégico.</t>
  </si>
  <si>
    <t xml:space="preserve">Reportar oportunamente las sentencias condenatorias notificadas en la Regional Chocó y remitir a la Oficina Asesora Jurídica en termino los documentos necesarios para dar inicio a los tramites administrativos con el fin de efectuar el pago de las sentencias </t>
  </si>
  <si>
    <t xml:space="preserve">3. Realizar informe mensual donde conste la verificación de la  Regional Chocó, de los pagos de sentencias efectuados por la Dirección General y que correspondan con el reporte de los procesos remitidos por la Regional </t>
  </si>
  <si>
    <t>Informe de seguimiento</t>
  </si>
  <si>
    <t>Cuentas por Pagar (D)</t>
  </si>
  <si>
    <t xml:space="preserve">DIRECCION DE CONTRATACIÓN
</t>
  </si>
  <si>
    <r>
      <rPr>
        <b/>
        <sz val="10"/>
        <rFont val="Arial"/>
        <family val="2"/>
      </rPr>
      <t>HALLAZGO 38. Cuentas por Pagar (D)</t>
    </r>
    <r>
      <rPr>
        <sz val="10"/>
        <rFont val="Arial"/>
        <family val="2"/>
      </rPr>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t>
    </r>
  </si>
  <si>
    <t xml:space="preserve">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social - Asignación de bienes y servicios por $204.313.908 y por ende, subestimando el patrimonio en la misma cuantía (cuenta 322502 Pérdida o déficit acumulados), de igual forma sobreestimando la cuenta 240102 Adquisición de bienes y servicios Nacionales - Proyectos de inversión en la misma cuantía. Así mismo, la CGR considera que, para el caso de estas cuentas por pagar, tampoco el Supervisor o Interventor del Contrato allegó al área financiera la Certificación en donde conste que se había cumplido jurídicamente con la ejecución del contrato, a más tardar el día 26 de diciembre de 2017 y por consiguiente se autorizaba constituir la cuenta por pagar.
Hallazgo con presunta incidencia disciplinaria.
</t>
  </si>
  <si>
    <t>Apoyar el fortalecimiento de la actividad de Supervisión</t>
  </si>
  <si>
    <t>Realizar mesas de trabajo bimestrales para determinar estrategias conjuntas (Dirección de Contratación, Dirección de Primera Infancia y Dirección Financiera) de apoyo y  control en la gestión de verificación obligaciones y pago a contratistas</t>
  </si>
  <si>
    <t>Acta Reunión</t>
  </si>
  <si>
    <r>
      <rPr>
        <b/>
        <sz val="10"/>
        <rFont val="Arial"/>
        <family val="2"/>
      </rPr>
      <t>HALLAZGO 38. Cuentas por Pagar (D)</t>
    </r>
    <r>
      <rPr>
        <sz val="10"/>
        <rFont val="Arial"/>
        <family val="2"/>
      </rPr>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
</t>
    </r>
  </si>
  <si>
    <t xml:space="preserve">Generar documento de actualización a la Guía de   Supervisión de Contratos y Convenios en lo que corresponda, como resultado de las mesas de trabajo. </t>
  </si>
  <si>
    <t>Guía de supervisión, versión actualizada</t>
  </si>
  <si>
    <t xml:space="preserve">Reservas Presupuestales vigencia 2017 – Sede Nacional (D)
</t>
  </si>
  <si>
    <r>
      <rPr>
        <b/>
        <sz val="10"/>
        <rFont val="Arial"/>
        <family val="2"/>
      </rPr>
      <t xml:space="preserve">HALLAZGO 47. Reservas Presupuestales vigencia 2017 – Sede Nacional (D)
</t>
    </r>
    <r>
      <rPr>
        <sz val="10"/>
        <rFont val="Arial"/>
        <family val="2"/>
      </rPr>
      <t xml:space="preserve">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niñas y adolescentes dirigidas al fomento y garantía de los derechos sexuales y los derechos reproductivos”. El valor inicial de este convenio fue $1.658.293.483,00 y según comprobantes de egreso números: 1390417-2063217 y 2569317 se canceló $1.407.130.458,00, dejándose de ejecutar $251.163.025,00, los cuales corresponden a un descuento del contratista, tal como se expresa en la factura de venta No. 2041 de la FUNDACIÓN PROINAPSA UIS, de fecha 11 de diciembre de 2017 y en la que se relaciona como tercer y último desembolso, así: "descuento por la optimización eficaz y eficiente en la ejecución de los recursos en los rubros de transporte y viáticos, de acuerdo al acta de comité técnico de noviembre 30 de 2017".</t>
    </r>
    <r>
      <rPr>
        <b/>
        <sz val="10"/>
        <rFont val="Arial"/>
        <family val="2"/>
      </rPr>
      <t xml:space="preserve">   VER IMAGEN FACTURA. INFORME. </t>
    </r>
    <r>
      <rPr>
        <sz val="10"/>
        <rFont val="Arial"/>
        <family val="2"/>
      </rPr>
      <t xml:space="preserve">De lo anterior se colige que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
La Dirección de Primeria Infancia, manifestó en su respuesta que no adelantó ninguna solicitud de constitución de reserva presupuestal para este convenio; por su parte la Dirección Financiera, señaló: “Como quiera que los tiempos no daban para liberar o reducir los saldos de los compromisos presupuestales del contrato, cuyo monto ascendía a $251.163.025, dicho valor quedó registrado automáticamente al cierre del 31 de diciembre de 2017 en SIIF Nación como reserva presupuestal”.
</t>
    </r>
  </si>
  <si>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t>
  </si>
  <si>
    <r>
      <rPr>
        <b/>
        <sz val="10"/>
        <rFont val="Arial"/>
        <family val="2"/>
      </rPr>
      <t xml:space="preserve">HALLAZGO 47. Reservas Presupuestales vigencia 2017 – Sede Nacional (D)
</t>
    </r>
    <r>
      <rPr>
        <sz val="10"/>
        <rFont val="Arial"/>
        <family val="2"/>
      </rPr>
      <t xml:space="preserve">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niñas y adolescentes dirigidas al fomento y garantía de los derechos sexuales y los derechos reproductivos”. El valor inicial de este convenio fue $1.658.293.483,00 y según comprobantes de egreso números: 1390417-2063217 y 2569317 se canceló $1.407.130.458,00, dejándose de ejecutar $251.163.025,00, los cuales corresponden a un descuento del contratista, tal como se expresa en la factura de venta No. 2041 de la FUNDACIÓN PROINAPSA UIS, de fecha 11 de diciembre de 2017 y en la que se relaciona como tercer y último desembolso, así: "descuento por la optimización eficaz y eficiente en la ejecución de los recursos en los rubros de transporte y viáticos, de acuerdo al acta de comité técnico de noviembre 30 de 2017".</t>
    </r>
    <r>
      <rPr>
        <b/>
        <sz val="10"/>
        <rFont val="Arial"/>
        <family val="2"/>
      </rPr>
      <t xml:space="preserve">   VER IMAGEN FACTURA. INFORME. </t>
    </r>
    <r>
      <rPr>
        <sz val="10"/>
        <rFont val="Arial"/>
        <family val="2"/>
      </rPr>
      <t xml:space="preserve">De lo anterior se colige que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
La Dirección de Primeria Infancia, manifestó en su respuesta que no adelantó ninguna solicitud de constitución de reserva presupuestal para este convenio; por su parte la Dirección Financiera, señaló: “Como quiera que los tiempos no daban para liberar o reducir los saldos de los compromisos presupuestales del contrato, cuyo monto ascendía a $251.163.025, dicho valor quedó registrado automáticamente al cierre del 31 de diciembre de 2017 en SIIF Nación como reserva presupuestal”.
</t>
    </r>
    <r>
      <rPr>
        <b/>
        <sz val="10"/>
        <rFont val="Arial"/>
        <family val="2"/>
      </rPr>
      <t xml:space="preserve">
</t>
    </r>
    <r>
      <rPr>
        <sz val="10"/>
        <rFont val="Arial"/>
        <family val="2"/>
      </rPr>
      <t xml:space="preserve">
</t>
    </r>
  </si>
  <si>
    <t>Pagos sin soportes (D)</t>
  </si>
  <si>
    <r>
      <rPr>
        <b/>
        <sz val="10"/>
        <rFont val="Arial"/>
        <family val="2"/>
      </rPr>
      <t xml:space="preserve">HALLAZGO 84. Pagos sin soportes (D)
</t>
    </r>
    <r>
      <rPr>
        <sz val="10"/>
        <rFont val="Arial"/>
        <family val="2"/>
      </rPr>
      <t xml:space="preserve">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 establecidos en la cláusula décima de los contratos en mención, fue efectuada a la coordinadora del grupo jurídico con posterioridad,  con fechas de 17 y 18 de abril de 2018.
</t>
    </r>
    <r>
      <rPr>
        <b/>
        <sz val="11"/>
        <color rgb="FF7030A0"/>
        <rFont val="Arial"/>
        <family val="2"/>
      </rPr>
      <t/>
    </r>
  </si>
  <si>
    <r>
      <t xml:space="preserve">Lo anterior debido a la falta de control y seguimiento financiero y de las obligaciones por parte del supervisor, lo que genera riesgos en los pagos de servicios o bienes no ejecutados.
Hallazgo con presunta incidencia disciplinaria.
</t>
    </r>
    <r>
      <rPr>
        <b/>
        <sz val="11"/>
        <color rgb="FF7030A0"/>
        <rFont val="Arial"/>
        <family val="2"/>
      </rPr>
      <t/>
    </r>
  </si>
  <si>
    <t>Cancelación reservas presupuestales</t>
  </si>
  <si>
    <t>CORDOBA</t>
  </si>
  <si>
    <r>
      <t xml:space="preserve">HALLAZGO 77. Cancelación reservas presupuestales (A-D).
</t>
    </r>
    <r>
      <rPr>
        <sz val="10"/>
        <rFont val="Arial"/>
        <family val="2"/>
      </rPr>
      <t xml:space="preserve">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liberados los saldos correspondientes a ocho (8) contratos de aporte por $1.008.726.009.
Estos saldos por pagar se reflejan tanto en el Sistema Integrado de Información Financiera - SIIF Nación, como en el registro presupuestal del compromiso de las reservas presupuestales de cada uno de los contratos, así: </t>
    </r>
    <r>
      <rPr>
        <b/>
        <i/>
        <sz val="10"/>
        <rFont val="Arial"/>
        <family val="2"/>
      </rPr>
      <t>(Ver Cuadro  97. Reservas presupuestales 2016 no canceladas)</t>
    </r>
    <r>
      <rPr>
        <b/>
        <sz val="10"/>
        <rFont val="Arial"/>
        <family val="2"/>
      </rPr>
      <t xml:space="preserve">
</t>
    </r>
    <r>
      <rPr>
        <sz val="10"/>
        <rFont val="Arial"/>
        <family val="2"/>
      </rPr>
      <t xml:space="preserve">
Los plazos transcurridos entre el plazo final de ejecución de los contratos con saldos en reserva presupuestal, constituidas en la vigencia 2016, que no fueron ejecutados en la siguiente vigencia (2017) y las fechas de citación de las audiencias de inicio del proceso administrativo sancionatorio, son entre 8 y 17 meses y en dos contratos no se iniciaron los procesos</t>
    </r>
  </si>
  <si>
    <r>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artículo 34 de la Ley 734 de 2002, normas y lineamientos presupuestales vigentes.
Además, deficiencias  en las áreas que intervienen  en el proceso contractual; además, evidencia la  inoportunidad y poca celeridad de la Regional en el inicio del trámite necesario  que conlleve a la liberación de los saldos presupuestales no  ejecutados en la vigencia 2017  como resultado de la constitución de  reservas presupuestales de la  vigencia 2016,  dentro de los términos señalados en  la  Ley  1815 de 2016 y Decreto 1068 de 2015, tal como se detalla en la siguiente tabla:</t>
    </r>
    <r>
      <rPr>
        <b/>
        <i/>
        <sz val="10"/>
        <rFont val="Arial"/>
        <family val="2"/>
      </rPr>
      <t xml:space="preserve"> (Ver Cuadro  98. Reservas presupuestales 2016 con saldos por liberar a 31 diciembre de 2017).
</t>
    </r>
    <r>
      <rPr>
        <sz val="10"/>
        <rFont val="Arial"/>
        <family val="2"/>
      </rPr>
      <t xml:space="preserve">Hallazgo con presunta connotación disciplinaria. </t>
    </r>
  </si>
  <si>
    <t xml:space="preserve">Realizar el seguimiento al total de Reservas Presupuestales constituidas en la Regional Cordoba </t>
  </si>
  <si>
    <t>Realizar reunion para conocer  el estado actual de cada una  de las  Reservas Presupuestales Constituidas hasta el fecha.</t>
  </si>
  <si>
    <t>Realizar reunion mensual con la participacion del Coordinador del Grupo Juridico ,Coordinador del Grupo Financiero y Supervisores de Contratos con  el objetivo de verificar el estado actual de cada una de las Reservas Presupestales Constituidas. Se estableceran compromisos y se verificara su cumplimiento. Nota : Para la cancelacion definitiva  de Reservas Presupuestales se debera anexar soportes.</t>
  </si>
  <si>
    <t>Consolidar mensualmente los avances que se vienen presentando en cada una de las Reservas Presupuestales constituidas a la fecha .</t>
  </si>
  <si>
    <t>Formato de Seguimiento</t>
  </si>
  <si>
    <t>AEF2014-055</t>
  </si>
  <si>
    <t>Denuncia No. 001-13-10-00-Jaime Orjuela. Bien  ocupado</t>
  </si>
  <si>
    <t>OFICINA ASESORA JURÍDICA</t>
  </si>
  <si>
    <r>
      <t xml:space="preserve">Hallazgo No. 55.    Denuncia No. 001-13-10-00-Jaime Orjuela. Bien  ocupado (A-D). </t>
    </r>
    <r>
      <rPr>
        <sz val="10"/>
        <rFont val="Arial"/>
        <family val="2"/>
      </rPr>
      <t xml:space="preserve">La Guía  Gestión  de Bienes  G2  MPA 1 P5 versión  3.0.  del  13 de agosto  de 2013, en el numeral   5.2.1.26,   la Resolución  2200  de 2010  en el Artículo  20, numeral  8, el numeral  2 del Artículo  66 de la   Ley 75 de  1968 y el numeral  22 del Artículo  17 del  Decreto   1137  de  1999,  establecen   competencias    del  ICBF  frente   a  estos procesos,  no obstante  se evidencia:
Mediante   sentencia   del  20  de  septiembre   de  2004,   proferida   por  el  Juzgado Primero  Promiscuo  de  Familia  de Girardot,  se adjudicaron   al  ICBF  los siguientes bienes  muebles  e inmuebles:
Inmueble  carrera  8 No. 23-41/ 45 Casa Lote  MI: 307-656. Muebles  inventariados  por $5 millones.
De la visita  realizada  al inmueble  y del análisis  del expediente  se evidenció  que se encuentra   ocupado  por  la persona  que  Ie colaboraba   al causante  en  las  labores domésticas,    quien   manifestó   ser   la  poseedora    del   mismo   y  haber   realizado mejoras.    Con   respecto   a   los   muebles   avaluados    en   $5.000.000,    estos   se encuentran    en   poder   de   esta   misma   señora,    quien   a   la  fecha   los   posee físicamente.    Por  otra  parte,   el  ICBF  ha  cancelado   por  concepto   de  servicios públicos,  vigilancia,   impuestos  y otros  gastos  desde  su recibo  en la vigencia  2010 hasta  el 31 de diciembre  de 2013,  $294.000,  según  certificación  expedida   por el ICBF de fecha  20 de marzo de 2014.
</t>
    </r>
  </si>
  <si>
    <t xml:space="preserve">Lo anterior  determina   falta  de  gestión  por  parte  del  ICBF,  por  mas  de  lo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no ha ingresado  real y físicamente   al Instituto. </t>
  </si>
  <si>
    <t>Indagar sobre el estado de las acciones adelantadas por parte de la OAJ, para el saneamiento e ingreso en el aplicativo SEVEN del ICBF del inmueble objeto del hallazgo.</t>
  </si>
  <si>
    <t>Solicitar a la Oficina Asesora Jurídica, se informe sobre los avances en la recuperación del inmueble objeto del presente hallazgo.</t>
  </si>
  <si>
    <t>Préstamos Concedidos por Instituciones no Financieras.</t>
  </si>
  <si>
    <t>DIRECCIÓN DE GESTIÓN HUMANA</t>
  </si>
  <si>
    <t xml:space="preserve">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t>
  </si>
  <si>
    <t>Depurar y actualizar  las cuentas:147073- Prestamos concedidos por Instituciones Financieras, 147502 - Prestamos concedidos , 147083 - Intereses y 320801 Capital Fiscal, cuentas que presentan sobre estimación de los saldos.</t>
  </si>
  <si>
    <t xml:space="preserve">1. Solicitar a las Regionales (25) mediante memorando, la información de los créditos de vivienda, la cual debe incluir el estado de los mismos ( al día - en mora) y las acciones que la regional adelento sobre cada uno de estos. </t>
  </si>
  <si>
    <t>Solicitudes</t>
  </si>
  <si>
    <t>Depurar y actualizar mensualmente las cuentas:147073- Prestamos concedidos por Instituciones Financieras, 147502 - Prestamos concedidos , 147083 - Intereses y 320801 Capital Fiscal, cuentas que presentan sobre estimación de los saldos.</t>
  </si>
  <si>
    <t>2.  Analizar y consolidar la información financiera de los creditos de vivienda pendientes por depurar  por regional y generar informe inicial del estado de los mismos</t>
  </si>
  <si>
    <t>3.Generar directriz por parte de la DGH para la elaboración de los planes de trabajo por regional.</t>
  </si>
  <si>
    <t>Memorando- Directriz</t>
  </si>
  <si>
    <t xml:space="preserve">4.  Elaboración del plan de trabajo por parte de cada regional para la depuración de créditos de vivienda </t>
  </si>
  <si>
    <t xml:space="preserve">Plan de trabajo por regional
</t>
  </si>
  <si>
    <t>5. Elaborar por parte de las Regionales  el informe bimestral  de  los avances del plan de trabajo que incluya la información sobre la depuración de las cuentas:147073- Prestamos concedidos por Instituciones Financieras, 147502 - Prestamos concedidos , 147083 - Intereses y 320801 Capital Fiscal, cuentas que presentan sobre estimación de los saldos, conforme al plan de trabajo aprobado.</t>
  </si>
  <si>
    <t>Informes Regionales</t>
  </si>
  <si>
    <t>6.  Elaborar informe final de depuración de las cuentas:147073- Prestamos concedidos por Instituciones Financieras, 147502 - Prestamos concedidos , 147083 - Intereses y 320801 Capital Fiscal, cuentas que presentan sobre estimación de los saldos, con los resultados obtenidos</t>
  </si>
  <si>
    <t>Informe final</t>
  </si>
  <si>
    <t>Reclasificación Contable por Préstamos Concedidos por Instituciones no Financieras.</t>
  </si>
  <si>
    <t xml:space="preserve">La CGR considera que al existir una medida cautelar en contra del moroso, la deuda deja de ser de difícil cobro al encontrarse una garantía real para la recuperación de la deuda, en consecuencia a la fecha “el difícil cobro” no existe por cuanto al entidad cuenta con los mecanismos legales para la recuperación de lo adeudado, por tanto se mantiene el hallazgo.
</t>
  </si>
  <si>
    <t>CUNDINAMARCA</t>
  </si>
  <si>
    <t xml:space="preserve">Recursos Entregados en Administración al Ministerio de Hacienda y Crédito Público  </t>
  </si>
  <si>
    <r>
      <rPr>
        <b/>
        <sz val="10"/>
        <rFont val="Arial"/>
        <family val="2"/>
      </rPr>
      <t xml:space="preserve">HALLAZGO 2. Recursos Entregados en Administración al Ministerio de Hacienda y Crédito Público  </t>
    </r>
    <r>
      <rPr>
        <sz val="10"/>
        <rFont val="Arial"/>
        <family val="2"/>
      </rPr>
      <t xml:space="preserve">
La subcuenta 142402 – En administración para la Dirección General, presenta un saldo a 31 de diciembre de 2017 por $814.113.057.950, valor que corresponde a los recursos entregados en administración al Ministerio de Hacienda y Crédito Público – Dirección General del Crédito Público y Tesoro Nacional, en el esquema de Cuenta Única Nacional – CUN, reflejado en la Tesorería del Nivel Nacional del ICBF.
En el auxiliar generado en el SIIF Nación, a 31 de diciembre de 2017, se evidencia un saldo por $814.113.057.950 y en el informe mensual, consolidado de los recursos entregados en administración al Ministerio de Hacienda y Crédito Público entregado por la entidad al mismo corte, refleja saldo por $814.149.552.046, presentando diferencia por $36.494.096.
Se establece que la subcuenta 142402 – En administración de la cuenta 1424 – Recursos Entregados en Administración, presenta subestimación por $36.494.096, con efecto en la subcuenta 242590 – Otros de la cuenta 2425 - Acreedores. 
</t>
    </r>
  </si>
  <si>
    <t xml:space="preserve">La anterior situación se presenta por debilidades en el control y seguimiento de la información registrada en el SIIF Nación, afectando el principio de revelación y las características cualitativas de la información contable pública confiabilidad, relevancia y comprensibilidad, toda vez, que no se refleja la realidad de la situación financiera, económica y social de la entidad, teniendo en cuenta los criterios conceptuales contemplados dentro del Régimen de Contabilidad Pública.
</t>
  </si>
  <si>
    <t>Realizar seguimiento a los reintegros de contratos financiados con recursos propios de acuerdo a la Normatividad Contable vigente</t>
  </si>
  <si>
    <t>Realizar cruce a los registros de la libreta CUN frente a los saldos reportados por el Ministerio de Hacienda por conceptos de reintegros de recursos propios.</t>
  </si>
  <si>
    <t>Informe Trimestral</t>
  </si>
  <si>
    <r>
      <t xml:space="preserve">HALLAZGO 2. Recursos Entregados en Administración al Ministerio de Hacienda y Crédito Público  
</t>
    </r>
    <r>
      <rPr>
        <sz val="10"/>
        <rFont val="Arial"/>
        <family val="2"/>
      </rPr>
      <t xml:space="preserve">La subcuenta 142402 – En administración para la Dirección General, presenta un saldo a 31 de diciembre de 2017 por $814.113.057.950, valor que corresponde a los recursos entregados en administración al Ministerio de Hacienda y Crédito Público – Dirección General del Crédito Público y Tesoro Nacional, en el esquema de Cuenta Única Nacional – CUN, reflejado en la Tesorería del Nivel Nacional del ICBF.
En el auxiliar generado en el SIIF Nación, a 31 de diciembre de 2017, se evidencia un saldo por $814.113.057.950 y en el informe mensual, consolidado de los recursos entregados en administración al Ministerio de Hacienda y Crédito Público entregado por la entidad al mismo corte, refleja saldo por $814.149.552.046, presentando diferencia por $36.494.096.
Se establece que la subcuenta 142402 – En administración de la cuenta 1424 – Recursos Entregados en Administración, presenta subestimación por $36.494.096, con efecto en la subcuenta 242590 – Otros de la cuenta 2425 - Acreedores. </t>
    </r>
    <r>
      <rPr>
        <b/>
        <sz val="10"/>
        <rFont val="Arial"/>
        <family val="2"/>
      </rPr>
      <t xml:space="preserve">
</t>
    </r>
  </si>
  <si>
    <t>Realizar Conciliacion mensual</t>
  </si>
  <si>
    <r>
      <rPr>
        <b/>
        <sz val="10"/>
        <color indexed="8"/>
        <rFont val="Arial"/>
        <family val="2"/>
      </rPr>
      <t xml:space="preserve">HALLAZGO 38. Cuentas por Pagar (D)
</t>
    </r>
    <r>
      <rPr>
        <sz val="10"/>
        <color indexed="8"/>
        <rFont val="Arial"/>
        <family val="2"/>
      </rPr>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 </t>
    </r>
  </si>
  <si>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social - Asignación de bienes y servicios por $204.313.908 y por ende, subestimando el patrimonio en la misma cuantía (cuenta 322502 Pérdida o déficit acumulados), de igual forma sobreestimando la cuenta 240102 Adquisición de bienes y servicios Nacionales - Proyectos de inversión en la misma cuantía. Así miamo, la CGR considera que, para el caso de estas cuentas por pagar, tampoco el Supervisor o Interventor del Contrato allegó al área financiera la Certificación en donde conste que se había cumplido jurídicamente con la ejecución del contrato, a más tardar el día 26 de diciembre de 2017 y por consiguiente se autorizaba constituir la cuenta por pagar.
Hallazgo con presunta incidencia disciplinaria.</t>
  </si>
  <si>
    <t xml:space="preserve">Emitir directrices relacionadas con la oportunidad en la entrega de los documentos soportes para la constitución de las cuentas por pagar o pago de las obligaciones suscritas por el ICBF </t>
  </si>
  <si>
    <t>Emitir circular a todos los colaboradores del ICBF acerca de:a. Agilidad en la entrega de la información y documentos soportes para la constitución de cuentas por pagar y/o pagos.b. Socializar las posibles multas que generarían al ICBF por el reporte de información erronea a los entes de control.c. Sensibilizar sobre el impacto presupuestal y contable.</t>
  </si>
  <si>
    <t>Circular</t>
  </si>
  <si>
    <t xml:space="preserve">Establecer en la Guía de Cierre Financiero, los procesos que se pueden adelantar en el Período de Transición </t>
  </si>
  <si>
    <t>Elevar consulta escrita a la CGN, sobre que tipo de movimientos contables se pueden efectuar en el SIIF Nación durante el Período de Transición, dada la particularidad de los procesos de contratación del ICBF.</t>
  </si>
  <si>
    <r>
      <rPr>
        <b/>
        <sz val="10"/>
        <rFont val="Arial"/>
        <family val="2"/>
      </rPr>
      <t xml:space="preserve">HALLAZGO 38. Cuentas por Pagar (D)
</t>
    </r>
    <r>
      <rPr>
        <sz val="10"/>
        <rFont val="Arial"/>
        <family val="2"/>
      </rPr>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 
</t>
    </r>
  </si>
  <si>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 
</t>
  </si>
  <si>
    <t>Con la respuesta suministrada por la CGN, generar directrices a Nivel Nacional, a través de la Guía de Cierre Financiero.</t>
  </si>
  <si>
    <t xml:space="preserve">Guia De Cierre Financiero </t>
  </si>
  <si>
    <t xml:space="preserve">Cuentas por pagar constituidas a 31/12/2017 </t>
  </si>
  <si>
    <r>
      <rPr>
        <b/>
        <sz val="10"/>
        <rFont val="Arial"/>
        <family val="2"/>
      </rPr>
      <t>HALLAZGO 42. Cuentas por pagar constituidas a 31/12/2017 (D)</t>
    </r>
    <r>
      <rPr>
        <sz val="10"/>
        <rFont val="Arial"/>
        <family val="2"/>
      </rPr>
      <t xml:space="preserve">
El ICBF Regional Santander, constituyó cuentas por pagar a 31 de diciembre de 2017 por $ 717.830.144, de los cuales $181.507.562, que representan el 25,29%, constituyen saldos presupuestales pendientes de ejecución (obligaciones menos Pagos), sin que exista la obligación legalmente contraída y por ende sin soportes de la misma, representando una acreencia para la Entidad; por tanto, existe sobreestimación en las subcuentas:  240102 Adquisición de bienes y servicios nacionales – Proyectos de inversión, por $181.507.562; y por ende, se está sobreestimando las subcuentas 521190 Otros gastos generales, por $5.671.600; 550705  Desarrollo comunitario y bienestar social – Generales, por $20.449.065 y 550706 Desarrollo comunitario y bienestar social – Asignación de bienes y servicios, por $155.386.897, con efecto en el Patrimonio. A su vez se refleja subestimación en el Patrimonio en cuantía de $181.507.562. Los saldos de apropiación que se constituyeron como cuentas por pagar se muestran a continuación por rubros presupuestales: </t>
    </r>
    <r>
      <rPr>
        <b/>
        <sz val="10"/>
        <rFont val="Arial"/>
        <family val="2"/>
      </rPr>
      <t xml:space="preserve">Ver Cuadro  73. Ejecución Presupuestal Agregada de Cuentas por Pagar constituidas a 31/12/2017, con corte a 22 de marzo de 2018.
</t>
    </r>
    <r>
      <rPr>
        <sz val="10"/>
        <rFont val="Arial"/>
        <family val="2"/>
      </rPr>
      <t xml:space="preserve">
Se afecta el monto total del gasto, debido a las reversiones de obligaciones que constituían cuentas por pagar y, por consiguiente, no refleja debidamente, a 31 de diciembre de 2017, los hechos económicos ocurridos durante esta vigencia, mostrando una ejecución no real, que impide el flujo de recursos y su aplicación en el cumplimiento de actividades propias del objeto misional; además impacta el principio contable de Revelación. 
La entidad afirma que constituyó las cuentas por pagar de acuerdo a la normatividad vigente, especialmente atendiendo a la Guía de Cierre Financiero vigencia 2017 y apertura vigencia fiscal 2018, expedida por la misma entidad. </t>
    </r>
  </si>
  <si>
    <t>Lo anterior, obedece al no cumplimiento de la Directriz de Cierre Presupuestal y del Decreto 1068 de 2015. En la directriz se menciona el período de transición, estableciendo fechas para la reducción y anulación de obligaciones en el período de transición, a fin de que las Cuentas por Pagar constituidas correspondan a obligaciones ciertas, pendientes de pago; ante lo cual la Regional Santander, argumenta que fueron instrucciones impartidas por el Nivel Central del ICBF, así como la necesidad de soportar los registros en documentos legalmente expedidos</t>
  </si>
  <si>
    <t>Elevar consulta escrita a la CGN, sobre que tipo de movimientos contables que se pueden efectuar en el SIIF Nación durante el Período de Transición, dada la particularidad de los procesos de contratación del ICBF.</t>
  </si>
  <si>
    <t>AF-CRG-2017-43</t>
  </si>
  <si>
    <t xml:space="preserve">Cuentas por Pagar </t>
  </si>
  <si>
    <r>
      <t xml:space="preserve">HALLAZGO 43.  Cuentas por Pagar  (A-D)
</t>
    </r>
    <r>
      <rPr>
        <sz val="10"/>
        <rFont val="Arial"/>
        <family val="2"/>
      </rPr>
      <t>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 5 del mismo formato, establece: "Que se recibió el bien o servicio, o se formalizaron los documentos que generaron la obligación correspondiente de conformidad con las condiciones contractuales", asi: (Ver Cuadro  74. Cuentas por Pagar Anuladas).
Se trata de cuentas por pagar a las cuales se les certificó por parte del supervisor que el servicio fue prestado, en el momento de constituirse la cuenta por pagar; siendo estas cuentas anuladas entre los meses de marzo y abril de 2018 con el argumento de que el servicio no se había prestado, dejando en tela de juicio el informe del supervisor, situación que afecta las Cuentas por Pagar constituidas por el ICBF.
Por lo anterior se establece una sobrestimación del pasivo en la cuenta 2401- Adquisición de bienes y servicios nacionales, subcuenta 240102 Proyectos de inversión por $341.020.917 y subestimación de la cuenta del patrimonio 3230 Resultados del ejercicio, subcuenta 323002 - Pérdida o déficit acumulado por $341.020.917, afectando la razonabilidad de los estados contables.</t>
    </r>
  </si>
  <si>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 cuenta del Patrimonio 3230 Resultados del Ejercicio, subcuenta 323002 - Pérdida o Déficit Acumulado, afectando la razonabilidad de los Estados Contables.
Hallazgo con presunto alcance disciplinario de acuerdo con lo establecido en los artículos 34 y 35 de la Ley 734 de 2002.</t>
  </si>
  <si>
    <t>Emitir directrices relacionadas con la oportunidad en la entrega de los documentos soportes para la constitución de las cuentas por pagar o pago de las obligaciones suscritas por el ICBF.</t>
  </si>
  <si>
    <t>Definir directrices para la Constitución de las Cuentas por Pagar, para  asi dar linea a las Regionales del ICBF con respecto al Perido de Transición.</t>
  </si>
  <si>
    <t>Reservas Presupuestales vigencia 2017 – Sede Nacional (D)</t>
  </si>
  <si>
    <r>
      <rPr>
        <b/>
        <sz val="10"/>
        <rFont val="Arial"/>
        <family val="2"/>
      </rPr>
      <t>HALLAZGO 47. Reservas Presupuestales vigencia 2017 – Sede Nacional (D)</t>
    </r>
    <r>
      <rPr>
        <sz val="10"/>
        <rFont val="Arial"/>
        <family val="2"/>
      </rPr>
      <t xml:space="preserve">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niñas y adolescentes dirigidas al fomento y garantía de los derechos sexuales y los derechos reproductivos”.
El valor inicial de este convenio fue $1.658.293.483,00 y según comprobantes de egreso números: 1390417-2063217 y 2569317 se canceló $1.407.130.458,00, dejándose de ejecutar $251.163.025,00, los cuales corresponden a un descuento del contratista, tal como se expresa en la factura de venta No. 2041 de la FUNDACIÓN PROINAPSA UIS, de fecha 11 de diciembre de 2017 y en la que se relaciona como tercer y último desembolso, así: "descuento por la optimización eficaz y eficiente en la ejecución de los recursos en los rubros de transporte y viáticos, de acuerdo al acta de comité técnico de noviembre 30 de 2017".   
De lo anterior se colige que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
La Dirección de Primeria Infancia, manifestó en su respuesta que no adelantó ninguna solicitud de constitución de reserva presupuestal para este convenio; por su parte la Dirección Financiera, señaló: “Como quiera que los tiempos no daban para liberar o reducir los saldos de los compromisos presupuestales del contrato, cuyo monto ascendía a $251.163.025, dicho valor quedó registrado automáticamente al cierre del 31 de diciembre de 2017 en SIIF Nación como reserva presupuestal”.
</t>
    </r>
  </si>
  <si>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 acuerdo con lo establecido en los artículos 34 y 35 de la Ley 734 de 2002.
</t>
  </si>
  <si>
    <t>Realizar seguimiento y control al proceso de Constitución y Ejecución de Reservas Presupuestales, así como los ajustes pertinentes al cierre de cada vigencia.</t>
  </si>
  <si>
    <t>Actividad 1: Establecer en la Guia de Cierre Financiero 2018 y Apertura de la Vigencia 2019, la normatividad aplicable y la documentación soporte, para la debida Constitución del Rezago Presupuestal (Reserva Presupuestal y Cuentas por Pagar).</t>
  </si>
  <si>
    <t>Guia De Cierre Financiero</t>
  </si>
  <si>
    <t>Actividad 2: Adelantar reuniones trimestrales con las áreas de la Sede Dirección General, para realizar seguimiento a los saldos susceptibles de reducción o cancelación.</t>
  </si>
  <si>
    <t>Acta De Reunión</t>
  </si>
  <si>
    <t xml:space="preserve">Cuentas por Pagar Presupuestales Vigencia 2017 – Sede Nacional </t>
  </si>
  <si>
    <r>
      <rPr>
        <b/>
        <sz val="10"/>
        <rFont val="Arial"/>
        <family val="2"/>
      </rPr>
      <t>HALLAZGO 48. Hallazgo Cuentas por Pagar Presupuestales Vigencia 2017 – Sede Nacional (D)</t>
    </r>
    <r>
      <rPr>
        <sz val="10"/>
        <rFont val="Arial"/>
        <family val="2"/>
      </rPr>
      <t xml:space="preserve">
El ICBF constituyó y registró en SIIF cuentas por pagar a diciembre 31 de 2017, para 9 contratos por $6.398.230.529. No obstante, al revisar los soportes, se evidenció que éstas ascendieron a $5.996.053.700. En el cuadro siguiente se presentan las diferencias por cada una de ellas:</t>
    </r>
    <r>
      <rPr>
        <b/>
        <sz val="10"/>
        <rFont val="Arial"/>
        <family val="2"/>
      </rPr>
      <t xml:space="preserve"> Ver Cuadro  75. Relación de Cuentas por Pagar Presupuestales Suministrada por el ICBF y SIIF</t>
    </r>
    <r>
      <rPr>
        <sz val="10"/>
        <rFont val="Arial"/>
        <family val="2"/>
      </rPr>
      <t xml:space="preserve">
</t>
    </r>
  </si>
  <si>
    <t xml:space="preserve">Esta situación se presentó por la inoportunidad al efectuar las validaciones de consistencia  de los saldos a constituir dentro de los términos señalados por la norma (período de transición), generando una sobreestimación en las cuentas por pagar presupuestales por $402.176.739, impidiendo liberar oportunamente los saldos no comprometidos e incertidumbre en la confiabilidad de la información reportada a los diferentes entes.
</t>
  </si>
  <si>
    <t>Emitir directrices relacionadas con la oportunidad en la entrega de los documentos soportes para la constitución de las cuentas por pagar o pago de las obligaciones suscritas por el ICBF</t>
  </si>
  <si>
    <t>Esta situación se presentó por la inoportunidad al efectuar las validaciones de consistencia  de los saldos a constituir dentro de los términos señalados por la norma (período de transición), generando una sobreestimación en las cuentas por pagar presupuestales por $402.176.739, impidiendo liberar oportunamente los saldos no comprometidos e incertidumbre en la confiabilidad de la información reportada a los diferentes entes.</t>
  </si>
  <si>
    <t xml:space="preserve"> Ejecución Reservas Presupuestales Vigencia 2016 </t>
  </si>
  <si>
    <r>
      <t xml:space="preserve">HALLAZGO 49. Ejecución Reservas Presupuestales Vigencia 2016 .
</t>
    </r>
    <r>
      <rPr>
        <sz val="10"/>
        <rFont val="Arial"/>
        <family val="2"/>
      </rPr>
      <t xml:space="preserve">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reservas constituidas a 31-12-16, cuya ejecución en la vigencia 2017 fue del 0% (presupuesto de inversión) </t>
    </r>
    <r>
      <rPr>
        <b/>
        <sz val="10"/>
        <rFont val="Arial"/>
        <family val="2"/>
      </rPr>
      <t>Ver Cuadro  76. Reservas constituidas a 31-12-16, con 0% ejecución en vigencia 2017</t>
    </r>
    <r>
      <rPr>
        <sz val="10"/>
        <rFont val="Arial"/>
        <family val="2"/>
      </rPr>
      <t xml:space="preserve">
Así mismo 27 contratos cuya ejecución de la reserva fue menor al 50%. (Presupuesto de inversión). </t>
    </r>
    <r>
      <rPr>
        <b/>
        <sz val="10"/>
        <rFont val="Arial"/>
        <family val="2"/>
      </rPr>
      <t>Ver Cuadro  77. Reservas constituidas a 31-12-16, con 50% ejecución en vigencia 2017</t>
    </r>
  </si>
  <si>
    <t>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metas, como de los medios o procedimientos para alcanzarlos.</t>
  </si>
  <si>
    <t>Realizar seguimiento y control al proceso de Constitución y Ejecución de Reservas Presupuestales, con el fin de liberar oportunamente los saldos no comprometidos.</t>
  </si>
  <si>
    <t>Actividad 1: Adelantar reuniones trimestrales con las áreas de la Sede Dirección General, para realizar seguimiento y control del pago y/o saldos susceptibles de reducción o cancelación.</t>
  </si>
  <si>
    <t>Reserva  Presupuestal Contrato de aporte No. 1728 de 2017 (D)</t>
  </si>
  <si>
    <r>
      <t xml:space="preserve">HALLAZGO 50. Reserva Presupuestal Contrato de Aporte No.1728 de 2017  (D)
</t>
    </r>
    <r>
      <rPr>
        <sz val="10"/>
        <rFont val="Arial"/>
        <family val="2"/>
      </rPr>
      <t xml:space="preserve">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Con plazo de ejecución desde el 1 de diciembre de 2017 y hasta el 31 de julio de 2018. 
Valor: $1.003.235.720, distribuidos en dos vigencias fiscales: vigencia 2017 $120.653.705 y vigencia 2018 $882.582.015. Los recursos 2017 se encuentran amparados mediante el Certificado de Disponibilidad Presupuestal No. 256917 de 8 de noviembre de 2017 por $ 120.653.705. Para la vigencia 2018 se encuentran amparados mediante certificación de cupo de vigencia futura VF-BOG—101-2017, expedida por el Grupo Financiero del ICBF Regional Bogotá.
Se constituyó reserva presupuestal por $120.653.705. Sin embargo, en el informe periódico de supervisión No. 1 del contrato 1728 de 2017, de 14 de febrero de 2018, se consigna que la certificación del periodo de 1 de diciembre de 2017 al 31 de diciembre de 2017, confirmando la prestación del servicio, se realizó el 31 de diciembre de 2017 por $119.154.737.
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establecido en el artículo 38 de la Ley 179 de 1994, que estable que: “al cierre de la vigencia fiscal cada órgano constituirá las reservas presupuestales con los compromisos que al 31 de diciembre no se hayan cumplido, siempre y cuando estén legalmente contraídos y desarrollen el objeto de la apropiación.”
La CGR considera que, a 31 de diciembre de 2017, la entidad ya tenía certeza de la prestación del servicio objeto el contrato, siendo certificada por la supervisión, por tanto, con respecto al rezago presupuestal debió haber tomado otra decisión, en consecuencia, se mantiene la observación. </t>
    </r>
  </si>
  <si>
    <t>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establecido en el artículo 38 de la Ley 179 de 1994, que estable que: “al cierre de la vigencia fiscal cada órgano constituirá las reservas presupuestales con los compromisos que al 31 de diciembre no se hayan cumplido, siempre y cuando estén legalmente contraídos y desarrollen el objeto de la apropiación.”</t>
  </si>
  <si>
    <t>Definir directrices para la Constitución de las Reservas Presupuestales, para  asi dar linea a las direcciones regionales y al Grupo Financiero Sede de la Dirección General.</t>
  </si>
  <si>
    <t>Solicitar ratificación al MHCP respecto a los parámetros a tener en cuenta para la Constitución de las Reservas Presupuestales con base en el memorando del 09 de noviembre de 2011 de la Dirección General del Presupuesto Público Nacional.</t>
  </si>
  <si>
    <t>Con la respuesta generada, por parte del MHCP, ajustar la GuÍa del Cierre Financiero de la vigencia 2018 y Apertura de 2019.</t>
  </si>
  <si>
    <t>Guia De Cierre Financiero Ajustada</t>
  </si>
  <si>
    <t>Cuentas por Pagar Contrato de aporte No. 1380 de 2017 (D)</t>
  </si>
  <si>
    <r>
      <t xml:space="preserve">HALLAZGO 51. Cuentas por Pagar Contrato de Aportes No.1380 de 2017  (D)
</t>
    </r>
    <r>
      <rPr>
        <sz val="10"/>
        <rFont val="Arial"/>
        <family val="2"/>
      </rPr>
      <t>El Instituto Colombiano de Bienestar Familiar ICBF, celebró el contrato de aporte No. 1380 de 2017, rubro presupuestal C-4102-1500-4-0-101, con la Asociación de Padres de Hogares de Bienestar Futuro de La Playa. 
En diciembre 2017, la supervisora en el formato: “Certificación Pago Contratos Prestación de Servicios” certificó la prestación del servicio del 1 de diciembre a 15 de diciembre de 2017, autorizó el pago de la obligación mediante cuenta por pagar por el monto del pago de $16.939.500. Sin embargo, el 27 de diciembre del mismo año, certifica que el plazo del contrato venció el 15 diciembre de 2017 y que presenta un saldo en el compromiso contractual por $46.301.300, que por lo expuesto autoriza la constitución en el Área Financiera de cuenta por pagar por $46.301.300.
El 29 de diciembre de 2017, la Asociación de Padres de Hogares de Bienestar Futuro de la Playa con NIT 800.143.402-3, radicó cuenta de cobro por $16.939.500, al Instituto Colombiano de Bienestar Familiar Regional Bogotá, por concepto de la adición de 40 cupos.
El 27 de diciembre se constituyó cuenta por pagar por $46.301.300, según registro presupuestal de la obligación No. 2557617, de 27 de diciembre de 2017 del SIIF.
Por deficiencias en la supervisión del contrato y falta de seguimiento y control a la ejecución presupuestal, se constituyó cuenta por pagar en la vigencia 2017, por un valor superior al valor ejecutado, lo que conllevó a inadecuada ejecución presupuestal, contrariando lo establecido en el artículo 38 de la  Ley 179 de 1994, que estable que cada órgano constituirá al 31 de diciembre del año cuentas por pagar con las obligaciones correspondientes a los anticipos pactados en los contratos y a la entrega de bienes y servicios. 
A diciembre de 2017, la Entidad tenía certeza por información de la supervisión contenida en el formato: “certificación pago contratos prestación de servicios” que certificó la prestación del servicio del 1 de diciembre a 15 de diciembre de 2017, y autorizó el pago de la obligación mediante cuenta por pagar de $16.939.500. 
Por tanto, no se aceptan los argumentos de La Entidad, dado que la GUÍA DE CIERRE FINANCIERO VIGENCIA 2017 Y APERTURA VIGENCIA FISCAL 2018, establece procedimiento contrario a las normas vigentes en materia de rezago presupuestal. Por lo anteriormente expuesto, se establece hallazgo con presunta incidencia disciplinaria.</t>
    </r>
    <r>
      <rPr>
        <b/>
        <sz val="10"/>
        <rFont val="Arial"/>
        <family val="2"/>
      </rPr>
      <t xml:space="preserve">
</t>
    </r>
  </si>
  <si>
    <t xml:space="preserve">Por deficiencias en la supervisión del contrato y falta de seguimiento y control a la ejecución presupuestal, se constituyó cuenta por pagar en la vigencia 2017, por un valor superior al valor ejecutado, lo que conllevó a inadecuada ejecución presupuestal, contrariando lo establecido en el artículo 38 de la  Ley 179 de 1994, que estable que cada órgano constituirá al 31 de diciembre del año cuentas por pagar con las obligaciones correspondientes a los anticipos pactados en los contratos y a la entrega de bienes y servicios. </t>
  </si>
  <si>
    <t>Cuenta por Pagar Contrato de aporte No. 1380 de 2017 (D)</t>
  </si>
  <si>
    <r>
      <t xml:space="preserve">HALLAZGO 52. Reservas Presupuestales y Cuentas por Pagar  (D)
</t>
    </r>
    <r>
      <rPr>
        <sz val="10"/>
        <rFont val="Arial"/>
        <family val="2"/>
      </rPr>
      <t>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Sin embargo, lo ejecutado por los operadores en la vigencia 2017, se constituyó como reserva presupuestal a pesar de tenerse la certeza, al finalizar el año, de cuántos cupos había atendido el operador, es decir, debió constituirse una cuenta por pagar. 
La respuesta dada por la entidad desconoce lo señalado en el Decreto 1068 de 2015, artículo 2.8.1.7.3.2.  Constitución de reservas presupuestales y cuentas por pagar</t>
    </r>
  </si>
  <si>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presupuestales constituidas.</t>
  </si>
  <si>
    <t>Definir directrices para la Constitución de las Reservas Presupuestales y cuentas por pagar, para  asi dar linea a las direcciones regionales y al Grupo Financiero Sede de la Dirección General.</t>
  </si>
  <si>
    <t>Con la respuesta generada, por parte del MHCP y la CGN, ajustar la Guía del Cierre Financiero de la vigencia 2018 y Apertura de 2019.</t>
  </si>
  <si>
    <t>Actividad 4. Elevar consulta escrita a la CGN, sobre que tipo de movimientos contables se pueden efectuar en el SIIF Nación durante el Período de Transición, dada la particularidad de los procesos de contratación del ICBF.</t>
  </si>
  <si>
    <t xml:space="preserve">Reservas Presupuestales constituidas a 31/12/2017 </t>
  </si>
  <si>
    <r>
      <t xml:space="preserve">HALLAZGO 53. Reservas Presupuestales Constituídas a 31 de Diciembre de 2017  (D)
</t>
    </r>
    <r>
      <rPr>
        <sz val="10"/>
        <rFont val="Arial"/>
        <family val="2"/>
      </rPr>
      <t xml:space="preserve">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ser situaciones excepcionales dentro de su ejecución presupuestal, ni tipificar eventos impredecibles que impidan su ejecución dentro de la vigencia. 
</t>
    </r>
    <r>
      <rPr>
        <b/>
        <sz val="10"/>
        <rFont val="Arial"/>
        <family val="2"/>
      </rPr>
      <t xml:space="preserve">(Ver Cuadro  78. Relación de Reservas Presupuestales, constituidas a 31 de diciembre de 2017, ICBF – Regional Santander )
</t>
    </r>
  </si>
  <si>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</si>
  <si>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Reporte Ejecución de Reservas</t>
  </si>
  <si>
    <r>
      <t xml:space="preserve">HALLAZGO 54. Reporte Ejecución de Reservas.
</t>
    </r>
    <r>
      <rPr>
        <sz val="10"/>
        <rFont val="Arial"/>
        <family val="2"/>
      </rPr>
      <t>Al efectuar la comparación entre la información reportada por el ICBF al equipo auditor sobre la constitución de reservas presupuestales a 31-12-17 y la suministrada por la Delegada de Economía y Finanzas de la CGR, fuente MCHP - SIIF, se determinaron las siguientes diferencias: (Ver Cuadro  79. Relación de Contratos).
Conforme con la respuesta del ICBF, esta situación se presentó por la inoportunidad de solicitar al área Financiera de la Dirección General, las validaciones de consistencia de saldos a constituir dentro de los términos señalados por la norma (período de transición) por parte de la Regional del Valle, generando incertidumbre en la confiabilidad de la información reportada a los diferentes entes.</t>
    </r>
  </si>
  <si>
    <t>Esta situación se presentó por la inoportunidad de solicitar al área Financiera de la Dirección General, las validaciones de consistencia de saldos a constituir dentro de los términos señalados por la norma (período de transición) por parte de la Regional del Valle, generando incertidumbre en la confiabilidad de la información reportada a los diferentes entes.</t>
  </si>
  <si>
    <t>Elevar consulta escrita al MHCP, en donde se indique al ICBF, si durante el Periodo de Transición se pueden efectuar reintegros de vigencias anteriores y cual es el manejo de los mismos.</t>
  </si>
  <si>
    <t>Con la respuesta generada, por parte del MHCP, ajustar la Guìa del Cierre Financiero de la vigencia 2018 y Apertura de 2019.</t>
  </si>
  <si>
    <t>Ejecución Presupuestal de Cuentas por Pagar</t>
  </si>
  <si>
    <r>
      <t>HALLAZGO 81. Ejecución Presupuestal de Cuentas por Pagar
L</t>
    </r>
    <r>
      <rPr>
        <sz val="10"/>
        <rFont val="Arial"/>
        <family val="2"/>
      </rPr>
      <t xml:space="preserve">a Resolución 3333 de 2015, en su artículo 4° De las Condiciones Generales del Proceso y Documentación para Trámite de Pago, Parágrafo 3, señala: “Además de los soportes enunciados para cada modalidad de contratación, toda cuenta debe cumplir con los requisitos, soportes, costos, novedades y descuentos generales establecidos en los Lineamientos de Programación y Ejecución de Metas Sociales del ICBF y en los contratos para el pago de la cuenta”.
Revisada la documentación soporte correspondiente a los pagos por concepto de Apoyo y fortalecimiento a la familia (C-320-1504-7-0-102), Restablecimiento en la Administración de Justicia (C-320-1504-7-0-105) y HCB Integral – Comunitario (C-320-1504-4-0-131) de las Cuentas por Pagar vigencia 2016, se pudo evidenciar en las órdenes de pago, que algunas no están respaldadas por la documentación que exige la Resolución, para efectos del respectivo desembolso: Ver cuadro 99 Informe Final  
</t>
    </r>
  </si>
  <si>
    <t xml:space="preserve">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
</t>
  </si>
  <si>
    <t>Revisar y actualizar si es el caso los lineamientos para trámite de pago.</t>
  </si>
  <si>
    <t>Actividad 1: Realizar mesas de trabajo bimestrales para determinar estrategias conjuntas (Dirección de Contratación, Dirección de Primera Infancia y Dirección Financiera) de apoyo y control en la gestión de verificación obligaciones y pago a contratistas</t>
  </si>
  <si>
    <t>Diferencia en el Registro Presupuestal</t>
  </si>
  <si>
    <r>
      <t xml:space="preserve">HALLAZGO 83. Diferencia en el Registro Presupuestal
</t>
    </r>
    <r>
      <rPr>
        <sz val="10"/>
        <rFont val="Arial"/>
        <family val="2"/>
      </rPr>
      <t xml:space="preserve">Mediante Resolución inicial No. 13459, del 29 de diciembre de 2016, se asigna el Presupuesto de Gastos a la Regional Huila, para la Vigencia Fiscal 2017, por $116.999.053.087 y comparado con lo registrado en el presupuesto de apropiación inicial de la Regional, para la misma vigencia, por $117.013.258.071, se presenta una diferencia en el rubro de inversión - Proyecto Desarrollo Integral de Niños y Niñas, por $14.204.984, sin que exista acto administrativo que justifique dicha diferencia, donde se evidencia que en el  rubro  de inversión se ejecutó en un 100%. </t>
    </r>
  </si>
  <si>
    <t xml:space="preserve">Lo anterior debido a deficiencias en el seguimiento y control presupuestal, ocasionando con ello que se puedan comprometer recursos inexistentes. 
</t>
  </si>
  <si>
    <t xml:space="preserve">Validar que el SIIF Nación no genere registros en la apropiación inicial de recursos que son adicionados en meses posteriores al inicio de vigencia, correspondientes a identificadores a los cuales no se les dio apropiación al comienzo de año. </t>
  </si>
  <si>
    <t>Verificar en el SIIF Nación, al registrar adiciones de apropiación a rubros no asignados con la Resolución Inicial del mes de enero 2018, que los mismos no queden reflejados como apropiación inicial, sino que afecten el mes en el cual se genere la adición de presupuesto.</t>
  </si>
  <si>
    <t>Reportes Siif Nacion</t>
  </si>
  <si>
    <r>
      <rPr>
        <b/>
        <sz val="10"/>
        <rFont val="Arial"/>
        <family val="2"/>
      </rPr>
      <t>HALLAZGO 84. Pagos sin soportes (D)</t>
    </r>
    <r>
      <rPr>
        <sz val="10"/>
        <rFont val="Arial"/>
        <family val="2"/>
      </rPr>
      <t xml:space="preserve">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recursos del presente contrato con los pagos mensuales, los cuales se efectuarán previa presentación de los soportes por parte del operador y aprobación del supervisor del contrato.”  
Ley 734 de 2002, Código Único disciplinario”, Artículo 34.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municipales, los estatutos de la entidad, los reglamentos y los manuales de funciones, las decisiones judiciales y disciplinarias, las convenciones colectivas, los contratos de trabajo y las órdenes superiores emitidas por funcionario competente.”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 establecidos en la cláusula décima de los contratos en mención, fue efectuada a la coordinadora del grupo jurídico con posterioridad,  con fechas de 17 y 18 de abril de 2018</t>
    </r>
  </si>
  <si>
    <t xml:space="preserve">Lo anterior debido a la falta de control y seguimiento financiero y de las obligaciones por parte del supervisor, lo que genera riesgos en los pagos de servicios o bienes no ejecutados. 
Hallazgo con presunta incidencia disciplinaria.
</t>
  </si>
  <si>
    <t xml:space="preserve"> Apropiación Inicial </t>
  </si>
  <si>
    <r>
      <rPr>
        <b/>
        <sz val="10"/>
        <rFont val="Arial"/>
        <family val="2"/>
      </rPr>
      <t>HALLAZGO 87. Apropiación Inicial</t>
    </r>
    <r>
      <rPr>
        <sz val="10"/>
        <rFont val="Arial"/>
        <family val="2"/>
      </rPr>
      <t xml:space="preserve"> 
Presupuesto de Gastos de la Regional Santander, para la vigencia fiscal del año 2017, por $157.227.976.647.
En el informe de ejecución presupuestal agregada a diciembre 31 de 2017 (SIIF), la apropiación inicial del Presupuesto de Gastos, asignado a 1 de enero de 2017, presenta diferencia de $6.004.984 con el valor presupuestado en la Resolución No. 13467 de 2016. En efecto, con Resolución No. 3631 del 23 de mayo de 2017, se ajusta y modifica esta diferencia a Enero 1 de 2017, por fuera de la secuencia del registro en el SIIF, mediante traslado dentro del Presupuesto de Gastos del Instituto  Colombiano de Bienestar Familiar “Cecilia de la Fuente de Lleras”, para la vigencia fiscal del año 2017, acreditándose al Presupuesto de Gastos de la Regional Santander, entre otros, los siguientes rubros presupuestales: C-4102-1500-4-0-109 Soportes a la gestión del proyecto - viáticos y gastos de viaje, $3.000.000; C-4102-1500-5-0-999 Gravamen a los movimientos financieros – GMF, por $4.984 y C-4102-1500-6-0-108 Soporte a la gestión del proyecto viáticos y gastos de viaje, por $3.000.000. 
El SIIF Nación lo toma como si se tratase de una apropiación inicial, ya que en el sistema no se tenía parametrizada la transacción de adición presupuestal a las dependencias de afectación, cuyos rubros presupuestales no fueron objeto de apropiación inicial; es así que, pese a que se reportó este error como incidencia al Ministerio de Hacienda, no fue ajustado por el ente competente; manteniéndose la diferencia entre lo apropiado mediante la Resolución No. 13467 de 29 de diciembre de 2016 y el SIIF. 
Hecho que incide en la consistencia de la información presupuestal de gastos, relacionada con los saldos iniciales de la vigencia 2017, restándole confiabilidad a la misma.
</t>
    </r>
  </si>
  <si>
    <t>Situación que obedece a debilidades del control interno, en el componente Actividades de Control, por cuanto, al incorporarse la Resolución No. 3631 del 23 de mayo de 2017 (Traslado Presupuestal)</t>
  </si>
  <si>
    <t>Constitución de Cuentas por pagar</t>
  </si>
  <si>
    <r>
      <rPr>
        <b/>
        <sz val="10"/>
        <rFont val="Arial"/>
        <family val="2"/>
      </rPr>
      <t xml:space="preserve">Hallazgo No 2. Constitución de Cuentas por pagar. (A-D) 
     </t>
    </r>
    <r>
      <rPr>
        <sz val="10"/>
        <rFont val="Arial"/>
        <family val="2"/>
      </rPr>
      <t xml:space="preserve">                                                                            
En la Regional de Antioquía, se constituyeron cuentas por pagar a 31 de diciembre de 2015, por $243.5 millones; $2.9 millones correspondientes al  rubro presupuestal 320-1504-0-130, proyecto HCB Tradicional - Comunitario (T) y $7.2 millones, del  rubro 320-1504-4-0129, proyecto HCB Fami-Familiar (T), para un total de $253.7 millones, sin evidenciarse el recibo del bien o servicio, por cuanto las facturas que se presentaron como soporte registran fechas de febrero y marzo de 2016 (Contrato 249/2015).Ver Informe</t>
    </r>
  </si>
  <si>
    <t>AR-2016-FRA-026</t>
  </si>
  <si>
    <t>Rezago presupuestal 2016</t>
  </si>
  <si>
    <r>
      <t xml:space="preserve">Hallazgo No. 26. Rezago presupuestal 2016 (A)
</t>
    </r>
    <r>
      <rPr>
        <sz val="10"/>
        <rFont val="Arial"/>
        <family val="2"/>
      </rPr>
      <t xml:space="preserve">De acuerdo con la ejecución presupuestal de gastos a 31 de diciembre de 2016, suministrada por el ICBF, se tienen las siguientes cifras para el rezago presupuestal constituido en la vigencia 2016: </t>
    </r>
    <r>
      <rPr>
        <b/>
        <sz val="10"/>
        <rFont val="Arial"/>
        <family val="2"/>
      </rPr>
      <t>ver tabla  Tabla No, 29.del informe  final</t>
    </r>
    <r>
      <rPr>
        <sz val="10"/>
        <rFont val="Arial"/>
        <family val="2"/>
      </rPr>
      <t xml:space="preserve">
Esta información es coincidente con el reporte SI IF suministrado por el Ministerio de Hacienda y Crédito Público - MHCP -, a la CGR, en el cual se detallan 14,281  registros cuyo monto en reservas asciende a $105,344.476.933. Sin embargo, al verificar el Informe de Reservas Presupuestales detallado  entregado por el ICBF a la comisión de auditoría y sobre el cual se realizó la
selección de la muestra y el análisis para la refrendación de las reservas presupuestales constituidas a diciembre de 2016, se establece una diferencia por $29.730.602.855, que corresponde a 2.520 compromisos, de los cuales el 50% se concentra en 113 de ellos por $14.876.215.127.
Lo anterior, no es coincidente pues el calculó del rezago presupuestal se realiza sobre la ejecuciónpresupuestal de gastos al cierre de la vigencia. 
Igual situación se presentó en el punto de control Boyacá, así: A 31 de diciembre de 2016, según el reporte de la Unidad Ejecutora Nivel Desagregado del SIIF Nación II, se registraron Reservas "potenciales" (Compromisos menos Obligaciones) por $2.471.460.505 de las cuales $7.255.034 corresponden a Funcionamiento y $2.464.205.471 a Inversión, c</t>
    </r>
    <r>
      <rPr>
        <b/>
        <sz val="10"/>
        <rFont val="Arial"/>
        <family val="2"/>
      </rPr>
      <t xml:space="preserve">omo se puede ver en la tabla 30 del informe  final :
</t>
    </r>
    <r>
      <rPr>
        <sz val="10"/>
        <rFont val="Arial"/>
        <family val="2"/>
      </rPr>
      <t xml:space="preserve">
A 20 de enero de 2017 solamente se registraron siete reservas por $56.445.402, estableciéndose una diferencia de 2.415.015.103, correspondiente a compromisos no obligados para ejecutar en la vigencia siguiente.</t>
    </r>
  </si>
  <si>
    <t>Esta situación se presenta por debilidades en los mecanismos de control interno establecidos para el adecuado manejo presupuestal de los recursos en el instituto, iincumpliéndose lo señalado el artículo 2.8.1.7.3,1 del Decreto 1068.
como consecuencia de la falta de oportunidad en la liquidación de los contratos y la liberación de saldos no girados en su ejecución, los cuales en su gran mayoría terminaron el 31 de octubre de 2016,  sobreestimando la ejecución presupuestal de  gastos en $2.415.015.103</t>
  </si>
  <si>
    <t>Emitir directrices relacionadas con la oportunidad en la entrega de los documentos soportes para la constitución de reservas presupuestales.</t>
  </si>
  <si>
    <t>Definir directrices para la Constitución de las Reservas Presupuestales , para  asi dar linea a las direcciones regionales y al Grupo Financiero Sede de la Dirección General.</t>
  </si>
  <si>
    <r>
      <rPr>
        <b/>
        <sz val="10"/>
        <rFont val="Arial"/>
        <family val="2"/>
      </rPr>
      <t xml:space="preserve">Hallazgo No 55: Constitución de Cuentas por Pagar (A)  </t>
    </r>
    <r>
      <rPr>
        <sz val="10"/>
        <rFont val="Arial"/>
        <family val="2"/>
      </rPr>
      <t xml:space="preserve">                                                   
La Regional Antioquía, al cierre de la vigencia 2015, registró como cuentas por pagar-proyectos de inversión por $2.838,02 millones, sin el debido perfeccionamiento, es decir el ingreso de los bienes o servicios al cierre de la vigencia; situación que sobreestima la cuenta 240102 Cuentas por Pagar - Proyectos de Inversión, e igualmente subestima la cuenta, 322501 Utilidad o excedentes acumulados en el valor mencionado (los cuales estan registrados en la cuenta 550607 asignación de bienes y servicios)-
Los hechos descritos contravienen lo establecido en el Plan General de Contabilidad Pública versión 2007.5, actualizado a 31 de dieciembre de 2014 con la Resolución 634 de 2014 numeral, 9. Normas Técnicas de Contabilidad Pública, Ambientales, 9.1.2 Normas técnicas relativas a los pasivos numeral, 9.2.2.3 Cuentas por Pagar, numeral 224.(...) (Ver Informe).
En la respuesta emitida por la entidad no se soporta el ingreso real dentro de la vigencia (...)
</t>
    </r>
  </si>
  <si>
    <t>GUAJIRA</t>
  </si>
  <si>
    <r>
      <t xml:space="preserve">HALLAZGO 34. Bienes en Comodato (A)
</t>
    </r>
    <r>
      <rPr>
        <sz val="10"/>
        <rFont val="Arial"/>
        <family val="2"/>
      </rPr>
      <t>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incertidumbre en la cuenta 192005 Bienes muebles entregados en comodato</t>
    </r>
  </si>
  <si>
    <t>lo que demuestra debilidades en la gestión financiera y contable, evidenciándose inventarios desactualizados y cantidad de elementos arrumados e inservibles en los centros visitados.</t>
  </si>
  <si>
    <t>Depurar del inventario de las UDS, los elementos en obsolescencia y los que se encuentran en mal estado.</t>
  </si>
  <si>
    <t>Solicitar por parte del supervisor al almacenista regional la relación de los bienes devolutivos para validar el estado y existencia de estos y con base en ello elaborar un informe del estado de los bienes actualizando con ello los inventarios.</t>
  </si>
  <si>
    <t>Realizar la gestión para el transporte que permita el desplazamiento de los elementos devolutivos de las UDS al almacén regional.</t>
  </si>
  <si>
    <t>Correo electrónico</t>
  </si>
  <si>
    <t>Reclasificación y destinación de acuerdo con el PROCEDIMIENTO PARA DEFINIR LA DESTINACIÓN DE BIENES MUEBLES P5.SA</t>
  </si>
  <si>
    <t>Registro SEVEN</t>
  </si>
  <si>
    <t>Bienes Muebles</t>
  </si>
  <si>
    <r>
      <rPr>
        <b/>
        <sz val="10"/>
        <rFont val="Arial"/>
        <family val="2"/>
      </rPr>
      <t xml:space="preserve">HALLAZGO 35. Bienes Muebles (A-D)
</t>
    </r>
    <r>
      <rPr>
        <sz val="10"/>
        <rFont val="Arial"/>
        <family val="2"/>
      </rPr>
      <t>Se constató que no se hace entrada a almacén de los bienes adquiridos del ICBF, dentro de la ejecución de los contratos de aportes de Asistencia a la Primera Infancia, que se encuentran en uso en los CDI.</t>
    </r>
  </si>
  <si>
    <t xml:space="preserve">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riesgo la pérdida de elementos y se vulnera el Procedimiento de Ingresos de Bienes Muebles a Almacén. </t>
  </si>
  <si>
    <t>Depurar  y actualizar el inventario de las UDS.</t>
  </si>
  <si>
    <t>Solicitar a los supervisores de cada contrato de aporte la documentación correspondiente a la actualización de los inventarios detallando un cronograma de entrega de la información por cada centro zonal</t>
  </si>
  <si>
    <t>Memorando y cronograma</t>
  </si>
  <si>
    <t>Realizar y presentar un informe bimestral de seguimiento a la legalización de las dotaciones entregadas en la vigencia 2016 y 2017.</t>
  </si>
  <si>
    <t xml:space="preserve">Realizar la actualización del inventario de cada unidad de servicio, con la documentación enviada por cada supervisor de contrato de aporte en el sistema SEVEN.  </t>
  </si>
  <si>
    <t>Contrato de Aportes Nº 549 de 2016</t>
  </si>
  <si>
    <r>
      <t xml:space="preserve">HALLAZGO 36. Contrato de Aportes Nº 549 de 2016 (A-D-F) Parte 1
</t>
    </r>
    <r>
      <rPr>
        <sz val="10"/>
        <rFont val="Arial"/>
        <family val="2"/>
      </rPr>
      <t>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actúa (si es representante de la comunidad o agente educativo) y sin acompañamiento del ICBF, como indica la supervisora en su correo electrónico del mes de diciembre de 2017. Tampoco aportan documento firmado por el supervisor del contrato donde recibe los bienes a satisfacción, dando lugar a configurar hallazgo con alcance fiscal por el componente dotación por $160.847.750.</t>
    </r>
  </si>
  <si>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mejoramiento de la Atención a la Primera Infancia, al realizar la afectación de la obligación, ya que los compromisos presupuestales legalmente adquiridos se cumplen con la recepción de los bienes y servicios</t>
  </si>
  <si>
    <t>Allegar la documentación correspondiente a la dotación de las UDS para el registro respectivo.</t>
  </si>
  <si>
    <t xml:space="preserve">Reportar a la oficina de almacén Regional los planes de la distribución, facturas y evidencias fotográficas o fílmicas de las dotaciones y actas de recibo de satisfacción del supervisor del contrato. 
</t>
  </si>
  <si>
    <t>Oficio
correo electrónico</t>
  </si>
  <si>
    <t>Realizar y presentar un informe trimestral de seguimiento a la legalización de las dotaciones entregadas en la vigencia 2016 y 2017.</t>
  </si>
  <si>
    <r>
      <t xml:space="preserve">HALLAZGO 36. Contrato de Aportes Nº 549 de 2016 (A-D-F) Parte 2
</t>
    </r>
    <r>
      <rPr>
        <sz val="10"/>
        <rFont val="Arial"/>
        <family val="2"/>
      </rPr>
      <t xml:space="preserve">
Para el desembolso de los recursos de la Adición No. 01 del 2 de octubre de 2017, la Supervisora del contrato expidió certificación de pago para el periodo de diciembre de 2017 y revisado el legajo contractual, solo está soportada la entrega de 561 paquetes alimentarios, dejando sin soportar 1.279 paquetes alimentarios, evidenciando que el ICBF Regional Guajira realizó desembolso al operador, por paquetes alimentarios no recibidos por $136.853.000. 
La entidad aporta registros de entrega a los 1.840 usuarios del sistema, con fecha diciembre, sin indicar día y año, indicando que la legalización de las entregas de los paquetes se realizó a través del informe financiero radicado en el mes de enero de 2018. El informe técnico y financiero del mes de enero no fue entregado al equipo auditor para su revisión, tampoco fue allegado el recibido a satisfacción por parte del supervisor, donde relacione bienes y cantidades recibidas, para su posterior entrega a los beneficiarios. 
En lo relacionado a la ejecución del contrato de aportes No. 549 de 2016, es claro para el ente de control que el mismo culminó el 15 de diciembre de 2017, sin haber sido ampliado su plazo.</t>
    </r>
  </si>
  <si>
    <t>Sumando los componentes de dotación y paquetes alimentarios no entregados por el operador, tenemos un detrimento patrimonial por $297.700.750</t>
  </si>
  <si>
    <t>Ejercer supervisión sobre la entrega de paquetes alimentarios en las UDS que permitan brindar garantías y control  en la ejecución de la operación del programa</t>
  </si>
  <si>
    <t xml:space="preserve">Solicitar a las EAS el envió del cronograma de entrega de paquetes alimentarios  dentro de los 5 primeros días de cada mes donde  indique las fechas dispuestas para la entrega de los paquetes correspondientes.
</t>
  </si>
  <si>
    <t>Oficio y
cronogramas</t>
  </si>
  <si>
    <t xml:space="preserve">Realizar visitas aleatorias para verificar calidad y cantidad de los paquetes alimentarios a entregar por parte de las EAS a los beneficiarios mensualmente teniendo en cuenta la cobertura atendida en cada UDS y registrada en el aplicativo CUÉNTAME. 
</t>
  </si>
  <si>
    <t>Actas de supervisión</t>
  </si>
  <si>
    <t xml:space="preserve">Remitir al grupo jurídico los informes financieros y técnicos un mes posterior a su recepción de acuerdo a lo establecido en el contrato.
</t>
  </si>
  <si>
    <t>Oficios de envió de los documentos</t>
  </si>
  <si>
    <t xml:space="preserve">Consistencia Base de Datos Procesos Judiciales </t>
  </si>
  <si>
    <r>
      <t xml:space="preserve">HALLAZGO 58. Consistencia Base de Datos Procesos Judiciales (A)
</t>
    </r>
    <r>
      <rPr>
        <sz val="10"/>
        <rFont val="Arial"/>
        <family val="2"/>
      </rPr>
      <t xml:space="preserve">
En la base de datos de procesos judiciales a 31 de diciembre de 2017, se evidencian 2 procesos duplicados (</t>
    </r>
    <r>
      <rPr>
        <b/>
        <i/>
        <sz val="10"/>
        <rFont val="Arial"/>
        <family val="2"/>
      </rPr>
      <t>Ver informe CGR auditoria financiera cuadro 80 Procesos Judiciales Duplicados)</t>
    </r>
    <r>
      <rPr>
        <sz val="10"/>
        <rFont val="Arial"/>
        <family val="2"/>
      </rPr>
      <t>, teniendo en cuenta las variables tales como: número de proceso, tipo de proceso y nombre del demandante</t>
    </r>
  </si>
  <si>
    <t>Lo anterior, genera incertidumbre en la información reportada por la entidad,  relacionada con los procesos judiciales a 31 de diciembre de 2017, ocasionada por deficiencias en control interno contable.
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 criterios conceptuales contemplados dentro del Régimen de Contabilidad Pública.</t>
  </si>
  <si>
    <t>Eliminar Duplicidad de procesos judiciales en el aplicativo EKOGUI</t>
  </si>
  <si>
    <t>Realizar revisión en conjunto con la sede nacional la base de datos de los procesos judiciales  en el aplicativo EKOGUI con el objetivo de realizar depuración de procesos duplicados.</t>
  </si>
  <si>
    <t>Informe EKOGUI</t>
  </si>
  <si>
    <t xml:space="preserve">Otros Intereses </t>
  </si>
  <si>
    <r>
      <t xml:space="preserve">HALLAZGO 78. Otros Intereses (A-D)
</t>
    </r>
    <r>
      <rPr>
        <sz val="10"/>
        <rFont val="Arial"/>
        <family val="2"/>
      </rPr>
      <t xml:space="preserve">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 existen saldos por recaudar de $462.623.622, recursos que están en riesgo de pérdida, teniendo en cuenta que transcurridos más de cinco (5) años, los procesos de cobro coactivo pierden la fuerza ejecutoria por la prescripción de la acción. </t>
    </r>
    <r>
      <rPr>
        <b/>
        <sz val="10"/>
        <rFont val="Arial"/>
        <family val="2"/>
      </rPr>
      <t xml:space="preserve">
</t>
    </r>
  </si>
  <si>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</si>
  <si>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Operacionalizar el proceso de cobro coactivo con respecto a los saldos reales de la cartera de jurisdicción de cobro coactivo</t>
  </si>
  <si>
    <r>
      <t xml:space="preserve">Realizar cronograma para el análisis mensualizado de la cartera para visualizar el estado actual de los procesos de cobro coactivo.
</t>
    </r>
    <r>
      <rPr>
        <sz val="10"/>
        <color rgb="FFFF0000"/>
        <rFont val="Arial"/>
        <family val="2"/>
      </rPr>
      <t xml:space="preserve">
</t>
    </r>
  </si>
  <si>
    <t>Cronograma  e informe mensualizado</t>
  </si>
  <si>
    <r>
      <t xml:space="preserve">Realizar investigación de Bienes de los procesos de cobro coactivo vigentes.
</t>
    </r>
    <r>
      <rPr>
        <sz val="10"/>
        <color rgb="FFFF0000"/>
        <rFont val="Arial"/>
        <family val="2"/>
      </rPr>
      <t xml:space="preserve">
</t>
    </r>
  </si>
  <si>
    <t>Respuestas de entes externos (oficios y/o reportes)</t>
  </si>
  <si>
    <t xml:space="preserve">Realizar de manera mensualizada 5 prescripciones de oficio de los procesos que se encuentran prescritos .
</t>
  </si>
  <si>
    <t>Resolución de prescripcion</t>
  </si>
  <si>
    <r>
      <t xml:space="preserve">HALLAZGO 80. Equipos por Legalizar (A)
</t>
    </r>
    <r>
      <rPr>
        <sz val="10"/>
        <rFont val="Arial"/>
        <family val="2"/>
      </rPr>
      <t xml:space="preserve">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31-12-2013 y placa No. 238169; no obstante, al solicitar el concepto y relación al cual corresponden los elementos, se informa que no se tiene conocimiento a que conciernen, debido a que no hay actas de recibo que respalden el saldo mencionado. </t>
    </r>
  </si>
  <si>
    <t>Revisar y gestionar los ajustes pertinentes si es el caso en el aplicativo SEVEN</t>
  </si>
  <si>
    <t>Realizar la toma de física del inventarios de los centros zonales Riohacha 1, Riohacha 2, Fonseca, Maicao y Manaure.</t>
  </si>
  <si>
    <t>Formato de Toma Física</t>
  </si>
  <si>
    <t>Actualizar y realizar el respectivo registro en el sistema SEVEN</t>
  </si>
  <si>
    <r>
      <rPr>
        <b/>
        <sz val="10"/>
        <rFont val="Arial"/>
        <family val="2"/>
      </rPr>
      <t>HALLAZGO 81. Ejecución Presupuestal de Cuentas por Pagar (A)</t>
    </r>
    <r>
      <rPr>
        <sz val="10"/>
        <rFont val="Arial"/>
        <family val="2"/>
      </rPr>
      <t xml:space="preserve">
Revisada la documentación soporte correspondiente a los pagos por concepto de Apoyo y fortalecimiento a la familia (C-320-1504-7-0-102), Restablecimiento en la Administración de Justicia (C-320-1504-7-0-105) y HCB Integral – Comunitario (C-320-1504-4-0-131) de las Cuentas por Pagar vigencia 2016, se pudo evidenciar en las órdenes de pago, que algunas no están respaldadas por la documentación que exige la Resolución, para efectos del respectivo desembolso:</t>
    </r>
  </si>
  <si>
    <t>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t>
  </si>
  <si>
    <t>Garantizar el cumplimiento  de los requisitos establecidos en la resolución 3333 de 2015 y demás documentos establecidos en los contratos para la presentación de las cuentas por parte de los supervisores de los contratos.</t>
  </si>
  <si>
    <t>Solicitar a los supervisores de los contratos presentación de las cuentas con el lleno de requisitos de acuerdo a los manuales de procesos y procedimientos del ICBF.</t>
  </si>
  <si>
    <t>Informe mensual de ingresos y gastos, planillas de beneficiarios atendidos, certificado de pagos a proveedores y certificado de cumplimiento de seguridad social y parafiscal</t>
  </si>
  <si>
    <t>Realizar capacitación a los supervisores de contrato y equipo de apoyo a la supervisión, con respecto a la resolución 3333 de 2015.</t>
  </si>
  <si>
    <t>Liberación de Recursos</t>
  </si>
  <si>
    <r>
      <t xml:space="preserve">HALLAZGO 82. Liberación de Recursos (A)
</t>
    </r>
    <r>
      <rPr>
        <sz val="10"/>
        <rFont val="Arial"/>
        <family val="2"/>
      </rPr>
      <t xml:space="preserve">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r>
  </si>
  <si>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presupuestal pertinente para liberar saldos en el compromiso, para que se puedan obligar nuevamente.</t>
  </si>
  <si>
    <t>Realizar Seguimiento y control a la ejecución presupuestal y contable.</t>
  </si>
  <si>
    <t xml:space="preserve">Evidenciar el análisis de la ejecución presupuestal en los comités zonales, con el seguimiento, control contable y presupuestal de los contratos vigentes. </t>
  </si>
  <si>
    <t>Actas de comité</t>
  </si>
  <si>
    <t xml:space="preserve">Realizar  la liberación de saldos por inejecución de los contratos vigentes. 
</t>
  </si>
  <si>
    <t>Prescripción de Procesos de Cobro Coactivo</t>
  </si>
  <si>
    <r>
      <rPr>
        <b/>
        <sz val="10"/>
        <rFont val="Arial"/>
        <family val="2"/>
      </rPr>
      <t>HALLAZGO 1. Prescripción de Procesos de Cobro Coactivo  (D)</t>
    </r>
    <r>
      <rPr>
        <sz val="10"/>
        <rFont val="Arial"/>
        <family val="2"/>
      </rPr>
      <t xml:space="preserve">
En la información presentada por ICBF de los procesos de cobro coactivo a 31 de diciembre de 2017, se observó que existen 40 procesos coactivos con más de cinco (5) años desde la notificación del mandamiento de pago, por $1.826.970.679, los que a la fecha no se han hecho efectivos, ni se ha declarado la prescripción de la acción de cobro de conformidad con los artículos 817 y 818 del Estatuto Tributario y tampoco se ha efectuado el consecuente archivo de dichos procesos, a pesar de que estas obligaciones perdieron su exigibilidad, así:</t>
    </r>
    <r>
      <rPr>
        <b/>
        <i/>
        <sz val="10"/>
        <rFont val="Arial"/>
        <family val="2"/>
      </rPr>
      <t xml:space="preserve"> (Ver Cuadro No. 32 Procesos con mandamiento de Pago superior a 5 años - Páginas 62 a 64 del Informe)</t>
    </r>
    <r>
      <rPr>
        <sz val="10"/>
        <rFont val="Arial"/>
        <family val="2"/>
      </rPr>
      <t xml:space="preserve">.
Por lo anterior, se establece que se presenta sobrestimación en la subcuenta 140202 – ICBF por $1.824.955.065 de la cuenta 1402 – Aportes sobre la nómina y la cuenta 147064 – Pago por cuenta de terceros por $2.015.614, con efecto en el patrimonio por cierre de la vigencia. 
Teniendo en cuenta que la Jefe de la Oficina Asesora Jurídica del ICBF, en respuesta del 30 de abril de 2018 con oficio S-2018-238610-010, relaciona la Resolución No. 405 del 29 de diciembre de 2016, proferida por la Regional Boyacá, mediante la cual se declaró remisibilidad de la obligación al proceso identificado con Nit. 800.128.XXX, la CGR retira el mencionado proceso de los 41 relacionados en la observación No. 5 comunicada al ICBF y establece el valor de la sobre estimación en $1.826.970.679.
</t>
    </r>
  </si>
  <si>
    <t xml:space="preserve">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toda vez, que no se refleja la realidad de la situación financiera, económica y social de la entidad.
Hallazgo con presunto alcance disciplinario, de acuerdo con lo establecido en los artículos 34 y 35 de la Ley 734 de 2002.
</t>
  </si>
  <si>
    <t xml:space="preserve">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resolver las inquietudes que presenten los Funcionarios Ejecutores.                                               
</t>
  </si>
  <si>
    <r>
      <t>Realizar seguimiento, asesoría y apoyo presencial a las Regionales identificadas como críticas en cuanto a procesos coactivos, a través de visitas.</t>
    </r>
    <r>
      <rPr>
        <b/>
        <sz val="10"/>
        <color rgb="FF7030A0"/>
        <rFont val="Arial"/>
        <family val="2"/>
      </rPr>
      <t/>
    </r>
  </si>
  <si>
    <t>Informes sobre las actividades de seguimiento, asesoria y apoyo realizadas en las visitas a las regionales
Informe1: 30/08/2018
Informe 2: 31/12/2018
Informe 3: 30/06/2019</t>
  </si>
  <si>
    <t>Registro de Información de los Procesos Judiciales en Sistema EKOGUI y SIRECI</t>
  </si>
  <si>
    <r>
      <rPr>
        <b/>
        <sz val="10"/>
        <rFont val="Arial"/>
        <family val="2"/>
      </rPr>
      <t>HALLAZGO 40. Registro de Información de los Procesos Judiciales en Sistema EKOGUI y SIRECI (D)</t>
    </r>
    <r>
      <rPr>
        <sz val="10"/>
        <rFont val="Arial"/>
        <family val="2"/>
      </rPr>
      <t xml:space="preserve">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$4.556.711.813, en pretensiones y $1.233.812.664 en provisiones, así como duplicidades, desactualización y falta de información. </t>
    </r>
    <r>
      <rPr>
        <b/>
        <i/>
        <sz val="10"/>
        <rFont val="Arial"/>
        <family val="2"/>
      </rPr>
      <t>(Ver Cuadro No. 70 Diferencias entre eKOGUI y F9 - Página 138 del Informe)</t>
    </r>
    <r>
      <rPr>
        <sz val="10"/>
        <rFont val="Arial"/>
        <family val="2"/>
      </rPr>
      <t xml:space="preserve"> y </t>
    </r>
    <r>
      <rPr>
        <b/>
        <i/>
        <sz val="10"/>
        <rFont val="Arial"/>
        <family val="2"/>
      </rPr>
      <t>(Ver Cuadro No. 71 Registros eKOGUI Duplicados - Páginas 138 y 139 del Informe)</t>
    </r>
    <r>
      <rPr>
        <sz val="10"/>
        <rFont val="Arial"/>
        <family val="2"/>
      </rPr>
      <t xml:space="preserve">.
La entidad en su respuesta manifestó, entre otras cosas, lo siguiente: “Sea lo primero precisar, que la Regional Santander, ha venido realizando una labor exhaustiva de actualización del sistema EKOGUI a fin de equiparar el número y valor de procesos tanto en dicho sistema como en el informe SIRECI F9, no obstante lo anterior, se evidencian algunas diferencias dadas en los dos sistemas, con los valores registrados en pretensiones y en provisiones, así como duplicidades, ajustes que han sido revisados y realizados…”
Este argumento confirma la observación, demostrando que la entidad reconoce las diferencias encontradas por el equipo auditor y que estas corresponden a procesos que deben ser objeto de seguimiento, modificación y ajuste, con el fin de validar la información entre el SIRECI F9, los valores del EKOGUI y los saldos contables comunicados a través del informe inter áreas. Por tanto, se valida la observación conformándose el hallazgo con presunta incidencia disciplinaria.
</t>
    </r>
  </si>
  <si>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 contar con una información veraz y confiable. 
Lo anterior genera incertidumbre de la cuenta provisiones para contingencias judiciales y en las Cuentas de Orden para el manejo de los procesos litigiosos.</t>
  </si>
  <si>
    <t>Realizar capacitación a los profesionales de los Grupos Jurídicos que tienen a cargo los Informes financieros de los Procesos Jurídicos de las Regionales en los siguientes temas:
I) Resolución No. 5050 del 28 de junio de 2017, del ICBF, por la cual se adopta una metodología para el cálculo de Indexación y Provisión Contable de los procesos jurídicos en los cuales el ICBF actúa como demandado.
II) Formulario F-9 del Sistema Electrónico de Rendición de las Cuentas e Informes – SIRECI – de la CGR.
III) Calificación y cálculo de la provisión contable en los procesos en que el ICBF actúa como demandado, en el Sistema Único de Gestión e Información Litigiosa del Estado Colombiano EKOGUI Vs. Informe Financiero de Procesos Judiciales.
IV) Conciliación contable de los procesos Judiciales de las Regionales, entre los diferente aplicativos.</t>
  </si>
  <si>
    <t>Realizar capacitación a los profesionales de los Grupos Jurídicos que tienen a cargo los Informes financieros de los Procesos Jurídicos de todas las Regionales.</t>
  </si>
  <si>
    <t xml:space="preserve">Informes de capacitación, Listados de Asistencia y Agenda y/o Programa a desarrollar durante cada una de las capacitaciones </t>
  </si>
  <si>
    <t xml:space="preserve">Realizar capacitación a los profesionales de los Grupos Jurídicos que tienen a cargo los Informes financieros de los Procesos Jurídicos de las Regionales en los siguientes temas:
I) Resolución No. 5050 del 28 de junio de 2017, del ICBF, por la cual se adopta una metodología para el cálculo de Indexación y Provisión Contable de los procesos jurídicos en los cuales el ICBF actúa como demandado.
II) Formulario F-9 del Sistema Electrónico de Rendición de las Cuentas e Informes – SIRECI – de la CGR.
III) Calificación y cálculo de la provisión contable en los procesos en que el ICBF actúa como demandado, en el Sistema Único de Gestión e Información Litigiosa del Estado Colombiano EKOGUI Vs. Informe Financiero de Procesos Judiciales.
IV) Conciliación contable de los procesos Judiciales de las Regionales, entre los diferente aplicativos.
</t>
  </si>
  <si>
    <t>Realizar seguimiento a los informes financieros de los Procesos Jurídicos de todas las Regionales, mediante correo electrónico enviado a la Regional informado las inconsistencias detectadas.</t>
  </si>
  <si>
    <t>Informe de Correos electrónicos de seguimiento remitidos a las Regionales informando las inconsistencias detectadas</t>
  </si>
  <si>
    <t>Reconocimiento Provisión Pasivos Contingentes – Litigios</t>
  </si>
  <si>
    <r>
      <rPr>
        <b/>
        <sz val="10"/>
        <rFont val="Arial"/>
        <family val="2"/>
      </rPr>
      <t>HALLAZGO 46. Reconocimiento Provisión Pasivos Contingentes – Litigios (D)</t>
    </r>
    <r>
      <rPr>
        <sz val="10"/>
        <rFont val="Arial"/>
        <family val="2"/>
      </rPr>
      <t xml:space="preserve">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 subsistencia para madres comunitarias de becas desde el 2015 por $280.000, más los incrementos correspondientes que determine el gobierno nacional en el año 2016 y en futuro, lo que arrojó un valor  a pagar por $12.887.000, según lo registrado en la cuenta 812001 - Civiles.
Como estipula la normatividad contable, una vez que se profiera el fallo contra una entidad pública, ésta debe constituir la responsabilidad contingente, situación que al 31 de diciembre de 2017, no se evidenció en la cuenta de Pasivos Estimados en relación con la sentencia de segunda instancia emitida por el Juzgado Laboral de Roldanillo (Valle) a favor de la demandante con radicado No. 7662231050018000, lo que da incumplimiento a la norma contable y generó una subestimación en la cuenta 271005 Pasivos estimados por $12.887.000 – Contingencias Litigios y en la subcuenta 531401 - Gastos provisión para contingencias, con efecto en el patrimonio, sobreestimándolo en la misma cuantía.
En su respuesta (oficio 76-10000 del 26 de abril de 2018), la entidad reconoce que no se realizó oportunamente el trámite correspondiente a la provisión contingente para pago de la sentencia dentro del cual se debía realizar la verificación de que la provisión contable, el ajuste a lo ordenado en la decisión judicial y finalmente la realización del memorando, sin solicitar a contabilidad que se realizara el ajuste contable y que procederá a realizar las acciones de mejora correspondientes en el menor tiempo posible.
Analizando esta respuesta, se mantiene lo observado por la CGR y se configura hallazgo con presunta incidencia disciplinaria, por incumplimiento de lo preceptuado en la normatividad contable con respecto al reconocimiento de pasivos contingentes cuando se tiene conocimiento de una demanda fallada en contra de la entidad, Ley 734, artículo 23.
</t>
    </r>
  </si>
  <si>
    <t xml:space="preserve">Situación que denota debilidades en mecanismos de control interno en lo referente al seguimiento y control de los litigios que se adelantan en contra del ICBF. </t>
  </si>
  <si>
    <t>1. Realizar revisión Mensual de los Procesos Judiciales de la Regional Valle, los  que cuenten con Fallo en contra del ICBF, realizar el reporte al Grupo de Contabilidad para contabilizar la provisión contable respectiva.</t>
  </si>
  <si>
    <t>Elaborar Informes Financieros bimestrales de procesos Judiciales en todas las Regionales.</t>
  </si>
  <si>
    <r>
      <t>Informes Bimestrales</t>
    </r>
    <r>
      <rPr>
        <sz val="10"/>
        <color rgb="FF00B050"/>
        <rFont val="Arial"/>
        <family val="2"/>
      </rPr>
      <t/>
    </r>
  </si>
  <si>
    <r>
      <rPr>
        <b/>
        <sz val="10"/>
        <rFont val="Arial"/>
        <family val="2"/>
      </rPr>
      <t>HALLAZGO 46. Reconocimiento Provisión Pasivos Contingentes – Litigios (D)</t>
    </r>
    <r>
      <rPr>
        <sz val="10"/>
        <rFont val="Arial"/>
        <family val="2"/>
      </rPr>
      <t xml:space="preserve">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 subsistencia para madres comunitarias de becas desde el 2015 por $280.000, más los incrementos correspondientes que determine el gobierno nacional en el año 2016 y en futuro, lo que arrojó un valor  a pagar por $12.887.000, según lo registrado en la cuenta 812001 - Civiles.
Como estipula la normatividad contable, una vez que se profiera el fallo contra una entidad pública, ésta debe constituir la responsabilidad contingente, situación que al 31 de diciembre de 2017, no se evidenció en la cuenta de Pasivos Estimados en relación con la sentencia de segunda instancia emitida por el Juzgado Laboral de Roldanillo (Valle) a favor de la demandante con radicado No. 7662231050018000, lo que da incumplimiento a la norma contable y generó una subestimación en la cuenta 271005 Pasivos estimados por $12.887.000 – Contingencias Litigios y en la subcuenta 531401 - Gastos provisión para contingencias, con efecto en el patrimonio, sobreestimándolo en la misma cuantía. 
En su respuesta (oficio 76-10000 del 26 de abril de 2018), la entidad reconoce que no se realizó oportunamente el trámite correspondiente a la provisión contingente para pago de la sentencia dentro del cual se debía realizar la verificación de que la provisión contable, el ajuste a lo ordenado en la decisión judicial y finalmente la realización del memorando, sin solicitar a contabilidad que se realizara el ajuste contable y que procederá a realizar las acciones de mejora correspondientes en el menor tiempo posible.
Analizando esta respuesta, se mantiene lo observado por la CGR y se configura hallazgo con presunta incidencia disciplinaria, por incumplimiento de lo preceptuado en la normatividad contable con respecto al reconocimiento de pasivos contingentes cuando se tiene conocimiento de una demanda fallada en contra de la entidad, Ley 734, artículo 23.
</t>
    </r>
  </si>
  <si>
    <t>2. Con el reporte mensual del Informe Financiero de Procesos Judiciales y del Formulario del F-9 del SIRECI de la CGR. Se verificará la provisión contable de los Procesos Judiciales en contra del ICBF.                                                                                * Realizar Trimestralmente Conciliación de las cuentas Contables de las Provisiones Nos. 270101001 Civiles, 270102001 Penales, 270103001 Administrativas,270104001 Obligaciones Fiscales, 270105001 Laborales y 270190001 Otros Litigios y Demandas.</t>
  </si>
  <si>
    <t>Elaborar Informe bimestral de validación contable de los procesos judiciales de todas las Regionales.</t>
  </si>
  <si>
    <t>Informes Bimestrales</t>
  </si>
  <si>
    <t>Intereses de Mora en el Pago de Sentencias Judiciales</t>
  </si>
  <si>
    <t>Capacitar a los abogados de las Regionales, sobre el trámite de pago de sentencias y conciliaciones  de acuerdo a la normatividad que reglamenta el pago directo a los beneficiarios y de oficio con el fin que no se generen mayores intereses moratorios.</t>
  </si>
  <si>
    <t>1. Realizar mesas de trabajo y capacitación con los abogados encargados del trámite de pago de sentencias y conciliaciones en las Regionales identificadas con mayor volumen de pagosde condenas y con demoras en el envio de la documentación para el pago.</t>
  </si>
  <si>
    <t>1. Informes de capacitaciones
2. Listados de Asistencia
3. Agenda y/o Programa a desarrollar durante cada una de las mesas de trabajo y capacitaciones</t>
  </si>
  <si>
    <t>2. Realizar seguimiento al trámite de pago de sentencias y conciliaciones, conforme a los nuevos pagos realizados en las Regionales capacitadas</t>
  </si>
  <si>
    <t>Informes de seguimiento a las Regionales en las cuales se lleven a cabo las capacitaciones</t>
  </si>
  <si>
    <t>Registro Contable de Procesos Judiciales a Favor de la Entidad</t>
  </si>
  <si>
    <r>
      <t xml:space="preserve">HALLAZGO 56. Registro Contable de Procesos Judiciales a Favor de la Entidad
</t>
    </r>
    <r>
      <rPr>
        <sz val="10"/>
        <rFont val="Arial"/>
        <family val="2"/>
      </rPr>
      <t xml:space="preserve">
El ICBF, a 31 de diciembre de 2017, en la cuenta 8120 – Litigios y mecanismos alternativos de solución de conflictos, para la Sede Nacional, registra un saldo por $93.155.070.077, que no se encuentra soportado en la base de datos de procesos judiciales, suministrada por la entidad a la misma fecha de corte, debido a que no figuran procesos a cargo de la Sede Nacional.
No obstante, se evidencia que en la Conciliación a 31 de diciembre de 2017 denominada: “CONCILIACIÓN INTERÁREAS "JURÍDICA (no coactiva) - SIIF CONTABILIDAD (No 147509)” efectuada por la Oficina Jurídica y el Área de Contabilidad, se incluyen las regionales y la Sede Nacional, en la que registran procesos a cargo de dicha Sede, que no se encuentran en la base de datos de procesos judiciales, suministrada por la entidad a 31 de diciembre de 2017.
La entidad en respuesta del 30 de abril de 2018, con oficio S-2018-238610-010 argumenta que: “(…) En el mismo requerimiento se solicitó el FORMATO F9 SIRECI a 31 de diciembre de 2017, el cual reiteramos es el único archivo que contiene la información del registro contable de los procesos judiciales.(…)”, es preciso aclarar, que en el análisis de la información realizada por el equipo auditor se tuvo en cuenta como fuente de información el Formato F9, la base de datos de procesos judiciales suministrados por la entidad y el formato cargado en el aplicativo SIRECI, encontrándose en estas que no se identificaron procesos judiciales a cargo de la Sede Nacional a 31 de diciembre de 2017.
En la misma respuesta la entidad anexa relación de 161 procesos en Formato F9, manifestando que estos se encontraban a cargo de la Sede Nacional a 31 de diciembre de 2017, hecho que no puede ser constatado toda vez que Formato F9 no identifica la información de la Regional a cargo de cada proceso.
Aunado a lo anterior, la base de datos de procesos judiciales entregada por la entidad en respuesta al requerimiento ICBF-009, registra los mismos 161 procesos a cargo de otras regionales “Columna A” tales como: Regionales Cundinamarca, Huila, Magdalena, Antioquia, Meta, Risaralda, Tolima, Valle del Cauca, Atlántico, Putumayo y Guaviare.
</t>
    </r>
    <r>
      <rPr>
        <b/>
        <sz val="10"/>
        <rFont val="Arial"/>
        <family val="2"/>
      </rPr>
      <t xml:space="preserve">
</t>
    </r>
  </si>
  <si>
    <t>La anterior situación evidencia deficiencias en el manejo de la información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 atendiendo los criterios conceptuales contemplados dentro del Régimen de Contabilidad Pública.</t>
  </si>
  <si>
    <t>Realizar conciliación Inter áreas entre el Informe Financiero de Procesos Jurídicos de la Oficina Asesora Jurídica Vs. Coordinación de Contabilidad de la Sede de la Dirección General e igualmente consolidar la información con el Formulario F-9 del SIRECI de la CGR, mensualmente.</t>
  </si>
  <si>
    <t>Elaborar informes de Conciliación Inter áreas en Procesos Judiciales</t>
  </si>
  <si>
    <t>Informes mensuales</t>
  </si>
  <si>
    <t>Registro Contable de Procesos Judiciales en Contra de la Entidad</t>
  </si>
  <si>
    <r>
      <t>HALLAZGO 57. Registro Contable de Procesos Judiciales en Contra de la Entidad</t>
    </r>
    <r>
      <rPr>
        <sz val="10"/>
        <rFont val="Arial"/>
        <family val="2"/>
      </rPr>
      <t xml:space="preserve">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Nacional de Defensa Jurídica del Estado - ANDJE, donde establece la aplicación de cuatro pasos, así: determinación del valor de las pretensiones; ajuste del valor de las pretensiones; cálculo de la probabilidad de pérdida del proceso y registro del valor de la provisión contable. En dichos pasos debe actuar el apoderado del proceso y el área financiera de la entidad. 
No obstante, se evidencia que en la Conciliación a 31 de diciembre de 2017 denominada “CONCILIACIÓN INTERÁREAS "JURÍDICA (no coactiva) - SIIF CONTABILIDAD (no 147509)” efectuada por la Oficina Jurídica y el área de contabilidad, se incluyen las regionales y la Sede Nacional, donde registran procesos a cargo de dicha Sede que no se encuentran en la base de datos de procesos judiciales, suministrada por la entidad a 31 de diciembre de 2017.
El ICBF, a 31 de diciembre de 2017, en la cuenta 2710 – Provisión para contingencias, para la Sede Nacional registra un saldo por $4.281.681.314, y en la cuenta 9120 - Litigios y mecanismos alternativos de solución de conflictos, para la Sede Nacional registra un saldo por $157.050.302.064, que no se encuentra soportado en la base de datos de procesos judiciales suministrada por la entidad a la misma fecha de corte, debido a que no figuran procesos a cargo de la Sede Nacional.
La entidad en respuesta del 30 de abril de 2018, con oficio S-2018-238610-010 argumenta que: “(…)Cabe señalar que la información financiera y contable de los procesos judiciales del ICBF se realiza única y exclusivamente con el FORMATO F9 SIRECI, pues dicha información es la que se verifica y concilia con la Dirección Financiera mensualmente.(…)”, es preciso aclarar que en el análisis de la información realizada por el equipo auditor se tuvo en cuenta como fuente de información el Formato F9, la base de datos de procesos judiciales suministrados por la entidad y el formato cargado en el aplicativo SIRECI, encontrándose en estas que no existen procesos judiciales a cargo de la Sede Nacional a 31 de diciembre de 2017.
En la misma respuesta la entidad anexa el Informe de la Oficina Jurídica con el detalle de 141 procesos donde el ICBF es demandante y demandado lo que no es consistente con los 161 procesos relacionados en Formato F9 suministrados para la respuesta de la observación No. 6, igualmente, adjuntan las conciliaciones Inter áreas (Contabilidad Vs Jurídica) a 31 de diciembre de 2017, en las que se observan que la Oficina Jurídica reporta la relación de los 141 procesos al área de contabilidad, en la información suministrada al equipo auditor de los procesos judiciales no se evidencia ninguno a cargo de la Sede Nacional, considerando que la información debe ser única y consolidada de los procesos judiciales a favor o en contra de la entidad. 
Aunado a lo anterior, la base de datos de procesos judiciales entregada por la entidad en respuesta al requerimiento ICBF-009, registra los mismos 141 procesos a cargo de otras regionales “Columna A” tales como: Regionales Cundinamarca, Huila, Magdalena, Antioquia, Meta, Tolima, Valle del Cauca, Atlántico y Putumayo.
</t>
    </r>
  </si>
  <si>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 teniendo en cuenta los criterios conceptuales contemplados dentro del Régimen de Contabilidad Pública.</t>
  </si>
  <si>
    <t>Consistencia Base de Datos Procesos Judiciales</t>
  </si>
  <si>
    <r>
      <t>HALLAZGO 58. Consistencia Base de Datos Procesos Judiciales</t>
    </r>
    <r>
      <rPr>
        <sz val="10"/>
        <rFont val="Arial"/>
        <family val="2"/>
      </rPr>
      <t xml:space="preserve">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Nacional de Defensa Jurídica del Estado - ANDJE, donde establece la aplicación de cuatro pasos así: determinación del valor de las pretensiones, ajuste del valor de las pretensiones, cálculo de la probabilidad de pérdida del proceso y registro del valor de la provisión contable. 
En la base de datos consolidada a Nivel Nacional, entregada por el ICBF, denominada Base de Datos de Procesos Judiciales con corte a 31 de diciembre de 2017, se relaciona un total de 3.713 procesos en contra y a favor de la entidad.
Se evidencia que a 30 de septiembre de 2017 en la base de datos de procesos judiciales en la Sede Nacional se registraban 74 procesos en calidad de demandado, con pretensiones por $157.375.304.049,34 y provisiones por $4.298.375.189,70 y 84 procesos en calidad de demandante con pretensiones por $91.042.780.333,75 y provisiones por $18.806.125,00; sin embargo, a 31 de diciembre de 2017, en la misma base de datos no registran procesos a favor o en contra de la entidad que correspondan a la Sede Nacional.
Adicionalmente, en la base de datos de procesos judiciales a 31 de diciembre de 2017, se evidencian 5 procesos duplicados, teniendo en cuenta las variables tales como: número de proceso, tipo de proceso y nombre del demandante, de los cuales 4 son en calidad de demandado y 1 en calidad de demandante, así: (Ver Cuadro No. 80 Procesos Judiciales Duplicados - Página 184 del Informe).
Al efectuar el análisis a la base de datos de procesos judiciales consolidado a Nivel Nacional y con base en la respuesta emitida por la entidad el 30 de abril de 2018 con oficio S-2018-238610-010, se evidenció que para los procesos en calidad de demandado (2.939 procesos) existen 314 procesos que tienen como probabilidad de pérdida “ALTA”, y de estos, 14 procesos, no tienen registrado en la base de datos valor de provisión, como lo establece la metodología para el cálculo de la provisión contable en caso de condena dentro de los procesos judiciales detallada en la Resolución 5050 del 28 de junio de 2017, expedida por el ICBF, así: “(…) si la probabilidad de pérdida se califica como ALTA (más de 50%), el apoderado registra el valor de las pretensiones ajustado como provisión contable. (…)”.
Los procesos calificados con probabilidad de pérdida “MEDIA”, ascienden a 574, de los cuales 9, tienen una calificación entre el 56,7% y el 65%, porcentaje que excede lo establecido en la metodología para el cálculo de la provisión contable en caso de condena, dentro de los procesos judiciales detallada en la Resolución 5050 del 28 de junio de 2017 expedida ICBF así: “(…) si la probabilidad de pérdida se califica como MEDIA (superior al 25% e inferior o igual al 50%), el apoderado registrará (…)”.
Los procesos calificados con probabilidad de pérdida “BAJA”, ascienden a 249, de los cuales 28 procesos tienen una calificación entre el 28% y el 35%, porcentaje que excede lo establecido en la metodología para el cálculo de la provisión contable en caso de condena dentro de los procesos judiciales detallada en la Resolución 5050 del 28 de junio de 2017 expedida por el ICBF, así: “(…) si la probabilidad de pérdida se califica como BAJA (entre el 10% y al 25%), el apoderado registrará (…)”.
Existen 216 procesos con sentencia desfavorable en la base de datos de procesos judiciales consolidado a Nivel Nacional de los cuales, 69 procesos que registran $9.390.624.589, como valor en las pretensiones, no tienen valor registrado por concepto de provisión, como lo establece el artículo 5 de la Resolución 5050 del 28 de junio de 2017 expedida por el ICBF.
Lo anterior, genera incertidumbre en la información reportada por la entidad,  relacionada con los procesos judiciales a 31 de diciembre de 2017, ocasionada por deficiencias en control interno contable.</t>
    </r>
  </si>
  <si>
    <t>1. Realizar capacitación a los profesionales de los Grupos Jurídicos que tienen a cargo los Informes financieros de los Procesos Jurídicos de todas las Regionales.</t>
  </si>
  <si>
    <t xml:space="preserve">1. Informes de capacitación
2. Listados de Asistencia
3. Agenda y/o Programa a desarrollar durante cada una de las capacitaciones </t>
  </si>
  <si>
    <t>2. Realizar seguimiento a los informes financieros de los Procesos Jurídicos de todas las Regionales, mediante correo electrónico enviado a la Regional informado las inconsistencias detectadas.</t>
  </si>
  <si>
    <t xml:space="preserve"> Consistencia Base de Datos Procesos Judiciales </t>
  </si>
  <si>
    <t>NORTE DE SANTANDER</t>
  </si>
  <si>
    <t xml:space="preserve">Lo anterior, genera incertidumbre en la información reportada por la entidad,  relacionada con los procesos judiciales a 31 de diciembre de 2017, ocasionada por deficiencias en control interno contable.
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 y social de la entidad, criterios conceptuales contemplados dentro del Régimen de Contabilidad Pública.
La entidad en su respuesta no aporta argumentos que desvirtúan los fundamentos que dieron origen a la observación y se configura como hallazgo.
</t>
  </si>
  <si>
    <t>Depurar la base financiera de ddatos de procesos judiciales de la Regional Norte de Santander.</t>
  </si>
  <si>
    <t xml:space="preserve">1. Coordinadar con el área financiera de la Regional Norte de Santander la conciliación contable de los procesos judiciales a corte 30 de junio 2018.
</t>
  </si>
  <si>
    <t xml:space="preserve">Acta de Conciliación de procesos judiciales
</t>
  </si>
  <si>
    <t>2, Solicitar mediante memorando remitido por el Grupo Jurídico Regional Norte de Santander al Grupo Financiero, la modificación (exclusión) del proceso.</t>
  </si>
  <si>
    <t>Depurar la base financiera de datos de procesos judiciales de la Regional Norte de Santander.</t>
  </si>
  <si>
    <t>3. Reportar a la Sede NAcional el archivo F9 e Informe Financiero de procesos judiciales depurado a corte 30 de junio de 2018</t>
  </si>
  <si>
    <t>Formato F9 e Informe Financiero</t>
  </si>
  <si>
    <t>Vigencias Futuras ICBF Regional Bogotá</t>
  </si>
  <si>
    <t xml:space="preserve">DIRECCIÓN DE PLANEACIÓN </t>
  </si>
  <si>
    <r>
      <t xml:space="preserve">HALLAZGO 64. Vigencias Futuras ICBF Regional Bogotá (D)
</t>
    </r>
    <r>
      <rPr>
        <sz val="10"/>
        <rFont val="Arial"/>
        <family val="2"/>
      </rPr>
      <t xml:space="preserve">El Instituto Colombiano de Bienestar Familiar Regional Bogotá, celebró contratos en las vigencias 2016 y 2017, donde se afectaron presupuestos de vigencias futuras y no se cumplió con el mínimo del 15% del presupuesto de la vigencia en curso
Por deficiencias en la planeación de los contratos se celebraron los contratos antes relacionados, sin lo establecido por el artículo 9 de la Ley 179 de 1994, con respecto al mínimo de participación del presupuesto de la vigencia, cuando se utilicen vigencias futuras para la celebración de compromisos, lo que conlleva una inadecuada ejecución presupuestal.
Igualmente explica que el mínimo de apropiación de vigencias futuras que señala la observación, corresponde a la apropiación que la Sede de la Dirección General del ICBF, en uso de sus atribuciones legales solicitó al Ministerio de Hacienda y Crédito Público, con cargo al presupuesto de toda la Entidad y no en particular para cada una de las Regionales, ni para cada uno se los contratos individualmente considerados. 
La CGR considera que la exigencia del mínimo del quince por ciento (15%) de apropiación en la vigencia fiscal en la que son autorizadas las vigencias futuras, contemplado en el artículo 9 de la Ley 179 de 1994, se debe reflejar en cada uno de los compromisos que suscriba la Dirección Regional en que se haga uso del cupo de vigencias futuras asignadas. 
</t>
    </r>
  </si>
  <si>
    <t>Aclarar la interpretación de la norma frente a lo expuesto en el artículo 9 de la Ley 179 de 1994, con respecto a la exigencia del mínimo del quince por ciento (15%) de apropiación en la vigencia fiscal en la que son autorizadas las vigencias futuras del ICBF</t>
  </si>
  <si>
    <t>1. Realizar una reunión entre el ICBF y el equipo auditor de la Contraloria General para aclarar la interpretación de la norma frente a lo expuesto en el artículo 9 de la Ley 179 de 1994, con respecto a la exigencia del mínimo del quince por ciento (15%) de apropiación en la vigencia fiscal en la que son autorizadas las vigencias futuras del ICBF.</t>
  </si>
  <si>
    <t>Reunión 
realizada</t>
  </si>
  <si>
    <t xml:space="preserve">Aclarar la interpretación de la norma frente a lo expuesto en el artículo 9 de la Ley 179 de 1994, con respecto a la exigencia del mínimo del quince por ciento (15%) de apropiación en la vigencia fiscal en la que son autorizadas las vigencias futuras, </t>
  </si>
  <si>
    <t>2. Convocar una mesa técnica con la Contraloria Delegada de Economia y Finanzas, Equipo auditor de la CGR (auditoria financiera 2017) Dirección de Presupuesto Público General Ministerio de Hacienda - Direcciones de Inversiones y Finanzas Públicas y el ICBF para aclarar el alcance a la norma sobre el artículo 9 de la Ley 179 de 1994, con respecto a la exigencia del mínimo del quince por ciento (15%) de apropiación en la vigencia fiscal en la que son autorizadas las vigencias futuras</t>
  </si>
  <si>
    <t xml:space="preserve">Convocatoria reunión  </t>
  </si>
  <si>
    <t>Contratos con Vigencias Futuras Ordinarias</t>
  </si>
  <si>
    <r>
      <t xml:space="preserve">HALLAZGO 76. Contratos con Vigencias Futuras Ordinarias (D)
</t>
    </r>
    <r>
      <rPr>
        <sz val="10"/>
        <rFont val="Arial"/>
        <family val="2"/>
      </rPr>
      <t xml:space="preserve">Revisados los siguientes Contratos de Aporte, suscritos por la directora del ICBF - Regional Cesar, que se constituyeron como Cuentas por Pagar en la vigencia 2017, apalancados con vigencias futuras, se constató que estos no cumplen con el porcentaje establecido de apropiar como mínimo del 15% de la vigencia fiscal en la que estas sean autorizadas:(Ver cuadro Cuadro  96. Relación de contratos)
Examinado los argumentos expuestos por la administración, estos no desvirtúan el hallazgo, si tenemos en cuenta que cada vez que se registre el compromiso que afecte la vigencia actual y la vigencia futura, se debe apropiar como mínimo 15% de la vigencia fiscal en curso. </t>
    </r>
  </si>
  <si>
    <t>Lo anterior debido a las debilidades en el control y seguimiento en la ejecución presupuestal de la Regional, lo que originó que en la vigencia 2017 los compromisos se apropiaran por un menor valor.</t>
  </si>
  <si>
    <t>1. Realizar una reunión entre el ICBF y el equipo auditor de la Contraloria General paraa aclarar la interpretación de la norma frente a lo expuesto en el artículo 9 de la Ley 179 de 1994, con respecto a la exigencia del mínimo del quince por ciento (15%) de apropiación en la vigencia fiscal en la que son autorizadas las vigencias futuras del ICBF.</t>
  </si>
  <si>
    <t>DIRECCION DE PRIMERA INFANCIA</t>
  </si>
  <si>
    <r>
      <rPr>
        <b/>
        <sz val="10"/>
        <color theme="1"/>
        <rFont val="Arial"/>
        <family val="2"/>
      </rPr>
      <t>HALLAZGO 5. Muebles y Enseres (A)</t>
    </r>
    <r>
      <rPr>
        <sz val="10"/>
        <color theme="1"/>
        <rFont val="Arial"/>
        <family val="2"/>
      </rPr>
      <t xml:space="preserve">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 siguientes cuadros:  </t>
    </r>
    <r>
      <rPr>
        <i/>
        <sz val="10"/>
        <color theme="1"/>
        <rFont val="Arial"/>
        <family val="2"/>
      </rPr>
      <t>(Ver Cuadro  37. Centro Zonal Arauca, Cuadro  38. Centro Zonal Tame, Cuadro  y 39. Centro Zonal Saravena.)</t>
    </r>
    <r>
      <rPr>
        <sz val="10"/>
        <color theme="1"/>
        <rFont val="Arial"/>
        <family val="2"/>
      </rPr>
      <t xml:space="preserve">
Adicionalmente, se evidenció que los siguientes bienes fueron transferidos a los diferentes CDI del municipio de Tame, sin que se realizara el respectivo traslado de inventarios. </t>
    </r>
    <r>
      <rPr>
        <i/>
        <sz val="10"/>
        <color theme="1"/>
        <rFont val="Arial"/>
        <family val="2"/>
      </rPr>
      <t>(Ver Cuadro  40. Zona Tame)</t>
    </r>
    <r>
      <rPr>
        <sz val="10"/>
        <color theme="1"/>
        <rFont val="Arial"/>
        <family val="2"/>
      </rPr>
      <t xml:space="preserve">
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contra (CR); afectando las cualidades de los estados financieros a 31 de diciembre de 2017. </t>
    </r>
    <r>
      <rPr>
        <i/>
        <sz val="10"/>
        <color theme="1"/>
        <rFont val="Arial"/>
        <family val="2"/>
      </rPr>
      <t xml:space="preserve">(Cuadro  41.  Muebles y enseres)
</t>
    </r>
    <r>
      <rPr>
        <sz val="10"/>
        <color theme="1"/>
        <rFont val="Arial"/>
        <family val="2"/>
      </rPr>
      <t xml:space="preserve">
En su respuesta, la entidad afirma que los bienes se están utilizando y por lo tanto prestan un servicio, lo cual no es correcto para la CGR; tal como quedó evidenciado en actas firmadas por los responsables de la custodia de los bienes al momento de la inspección física, ya que los elementos descritos en el hallazgo están totalmente deteriorados e inservibles y se encuentran en la bodega de inservibles. Frente a los bienes encontrados en los CDI informa que serán transferidos próximamente. Por lo anterior se mantiene el hallazgo.
</t>
    </r>
  </si>
  <si>
    <t>No se llevo a cabo depuración y reclasificasión de los bienes en el aplicativo SEVEN. Lo anterior debido a que se cuenta solo con un colaborador para apoyar los procedimientos a cargo del area de almacén.</t>
  </si>
  <si>
    <t>Implementar estrategias de control y seguimiento a las actividades relacionadas con la adquisión e ingreso de dotaciones de Primera Infancia para su ingreso al inventario del ICBF.</t>
  </si>
  <si>
    <t>Publicar Guía Orientadora para la Compra de la Dotación para la atención a la Primera Infancia, incluyendo ruta de adquisición de dotaciones y su ingreso a inventarios, con sus respectivos formatos de control y seguimiento.</t>
  </si>
  <si>
    <t>Guía Orientadora actualizada y publicada</t>
  </si>
  <si>
    <t>Socializar a las Entidades Administradoras del Servicio, Supervisores de los contratos, responsables de almácen y demás actores involucrados de las 33 Regionales la guía actualizada y publicada en el portal Web e Intranet del ICBF.</t>
  </si>
  <si>
    <t>Actas de Socialización y/o Videoconferencias</t>
  </si>
  <si>
    <r>
      <t>Comunicar plan de trabajo que incluye las</t>
    </r>
    <r>
      <rPr>
        <sz val="10"/>
        <color rgb="FFFF0000"/>
        <rFont val="Arial"/>
        <family val="2"/>
      </rPr>
      <t xml:space="preserve"> </t>
    </r>
    <r>
      <rPr>
        <sz val="10"/>
        <rFont val="Arial"/>
        <family val="2"/>
      </rPr>
      <t>acciones</t>
    </r>
    <r>
      <rPr>
        <sz val="10"/>
        <color rgb="FFFF0000"/>
        <rFont val="Arial"/>
        <family val="2"/>
      </rPr>
      <t xml:space="preserve"> </t>
    </r>
    <r>
      <rPr>
        <sz val="10"/>
        <rFont val="Arial"/>
        <family val="2"/>
      </rPr>
      <t>y actividades de seguimiento periódico asignadas a nivel territorial, frente a la calidad y oportunidad en la entrega de los soportes que son recibidos por los almacenistas para el ingreso de las dotaciones al inventario del ICBF.</t>
    </r>
  </si>
  <si>
    <t xml:space="preserve">Memorando de plan de trabajo para el manejo de dotaciones </t>
  </si>
  <si>
    <t>Realizar seguimiento periódico al estado de avance en el plan de trabajo a nivel territorial, frente a la calidad y oportunidad en la entrega de los soportes que son recibidos por los almacenistas para el ingreso de las dotaciones al inventario del ICBF.</t>
  </si>
  <si>
    <t>Memorandos reporte seguimiento</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</si>
  <si>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</si>
  <si>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r>
      <rPr>
        <b/>
        <sz val="10"/>
        <color theme="1"/>
        <rFont val="Arial"/>
        <family val="2"/>
      </rPr>
      <t>HALLAZGO 12. Reposición de Dotación (D, IP, OI, BA)</t>
    </r>
    <r>
      <rPr>
        <sz val="10"/>
        <color theme="1"/>
        <rFont val="Arial"/>
        <family val="2"/>
      </rPr>
      <t xml:space="preserve">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un único desembolso una vez cumplidos los requisitos”.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ICBF a cada uno de ellos, debido a falencias en el proceso de control y seguimiento a la ejecución de los contratos, lo que ocasionó el pago de un mayor valor al ejecutado por $10.099.554, sobreestimando el saldo de la cuenta 5507 - Desarrollo comunitario y bienestar social - subcuenta 550706 Asignación de bienes y servicios y subestimando el saldo de la cuenta 1110 Bancos y por ende subestimando el patrimonio en la misma cuantía,  como se relaciona a continuación. Igualmente, sobreestimando el saldo del rubro presupuestal C-4102-1500-4-0-105 Acciones para el Mejoramiento de la Atención a la Primera Infancia. </t>
    </r>
    <r>
      <rPr>
        <b/>
        <sz val="10"/>
        <color theme="1"/>
        <rFont val="Arial"/>
        <family val="2"/>
      </rPr>
      <t>VER CUADRO  52 INFORME.</t>
    </r>
    <r>
      <rPr>
        <sz val="10"/>
        <color theme="1"/>
        <rFont val="Arial"/>
        <family val="2"/>
      </rPr>
      <t xml:space="preserve"> La entidad en su respuesta manifiesta que con respecto a los 2 primeros contratos de la observación, adjuntan copias de las consignaciones realizadas por los operadores de las diferencias en los valores de dotación encontradas, correspondiendo:
• Una consignación por $4.183.944 del contrato 0711-2016 consignados el 21 de abril de 2018, en la cuenta 140450XXX del Banco Davivienda, a nombre del Convenio empresarial del ICBF, por la Corporación para el Desarrollo Social.
• Una consignación por $1.496.986 del contrato 0772-2016 consignados el 21 de abril de 2018, en la cuenta 000140450XXX del Banco Davivienda, a nombre del Convenio empresarial del ICBF, por la Fundación Granito de Mostaza.Estas dos consignaciones las realizaron el 21-04-2018, en fecha posterior a la fecha de comunicación de la observación de la CGR del 19-04-2018, que suman $5.680.930, por lo que se tendrán como beneficio de auditoría por dicha cuantía. Como soportes del beneficio se cuenta con los siguientes documentos entregados al equipo auditor: 1) Soporte de consignación de fecha 21 de abril de 2018 a la cuenta 140450XXX del Banco Davivienda a nombre del Convenio empresarial   ICBF por la Corporación para el Desarrollo Social por $4.183.944 correspondiente al contrato 0711-2016. 2) Soporte de consignación de fecha 21 de abril de 2018 en la cuenta 000140450XXX del Banco Davivienda a nombre del Convenio. De la revisión de esta información, se puede apreciar que las facturas que fueron presentadas al auditor al momento de la inspección documental que originó el hallazgo, no coinciden con las anexas en la respuesta de la entidad, al observarse que adjuntan las mismas facturas modificando en algunas de ellas los ítems y valores, generando incertidumbre sobre la realidad de los elementos entregados y facturados como dotación por parte del operador, por lo que el hallazgo respecto de este contrato se mantiene solicitando la apertura de una indagación preliminar, con el fin de determinar si lo pagado corresponde a bienes efectivamente recibidos. Hallazgo con presunta connotación disciplinaria, solicitud de indagación preliminar, y se comunicará a la DIAN para lo de su competencia. Así mismo, se establece un beneficio de auditoría por $5.680.930.
</t>
    </r>
  </si>
  <si>
    <t>Implementar estrategias de seguimiento a las actividades relacionadas con la adquisión e ingreso de dotaciones de ingreso al inventario del ICBF.</t>
  </si>
  <si>
    <t>Acta de Socialización y/o Videoconferencias</t>
  </si>
  <si>
    <t>Comunicar plan de trabajo que incluye las acciones y actividades de seguimiento periódico asignadas a nivel territorial, frente a la calidad y oportunidad en la entrega de los soportes que son recibidos por los almacenistas para el ingreso de las dotaciones al inventario del ICBF.</t>
  </si>
  <si>
    <r>
      <rPr>
        <b/>
        <sz val="10"/>
        <color theme="1"/>
        <rFont val="Arial"/>
        <family val="2"/>
      </rPr>
      <t>HALLAZGO 13. Registro Contable Almacén de la Dotación de los contratos de aportes adquiridas en las vigencias 2016 y 2017 (D)</t>
    </r>
    <r>
      <rPr>
        <sz val="10"/>
        <color theme="1"/>
        <rFont val="Arial"/>
        <family val="2"/>
      </rPr>
      <t xml:space="preserve">
Se evidenció que el Instituto Colombiano de Bienestar Familiar, Regional Bolívar, no registró contablemente el ingreso al almacén de la dotación correspondiente a los contratos de aportes de las vigencias 2016 y 2017. Se comprobó en la Regional la existencia de reportes de la vigencia 2017, de los centros zonales (Magangué, Industrial y de la Bahía, Mompos, La Virgen y Turístico, Carmen de Bolívar y Turbaco), de las dotaciones por $4.052.381.929, no registradas en el sistema de información, con el fin de mantener actualizado los inventarios de la entidad.
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las cuentas: 163503 Muebles, enseres y equipo de oficina de $52.809.941 y 163511 Equipos de comedor, cocina, despensa y hotelería de $5.575.094, afectando la razonabilidad de la información reportada en los Estados Financieros, a 31 de diciembre de 2017. </t>
    </r>
    <r>
      <rPr>
        <b/>
        <sz val="10"/>
        <color theme="1"/>
        <rFont val="Arial"/>
        <family val="2"/>
      </rPr>
      <t xml:space="preserve">VER CUADRO 53 INFORME.
</t>
    </r>
    <r>
      <rPr>
        <sz val="10"/>
        <color theme="1"/>
        <rFont val="Arial"/>
        <family val="2"/>
      </rPr>
      <t>La entidad manifiesta lo siguiente: “En atención al Memorando S-2018-087329-0101 de fecha 2018-02-16 09:09:53 remitido desde la Dirección de Primera Infancia, con ASUNTO: Refuerzo Ruta de dotaciones: Ingreso de las dotaciones de Primera Infancia al Inventario ICBF, desde el Grupo de Gestión de Bienes, de la Dirección Administrativa, informaron que debido a nuestro proceso de implementación de las Normas Internacionales de Contabilidad para el Sector Público NICSP, el registro de los contratos de aportes se iniciaría a mediados de abril, por cuanto a la fecha NO se  ha  dado  apertura  a  la  Vigencia 2018.  Mientras tanto, se enviaron a los Coordinadores de Centros Zonales, instrucciones y recomendaciones para la correcta presentación de la información, que facilite el cargue de los elementos en el Inventario de la Regional y devoluciones con las correcciones pertinentes. (Anexo No. 3: 3 folios”). 
La implementación de las Normas Internacionales de Contabilidad para el Sector Público NICSP, no es justificación para no registrar las transacciones y hechos económicos que se generan en periodo determinado. Por lo anterior no se desvirtúa la observación y se mantiene el hallazgo con presunto alcance disciplinario.</t>
    </r>
    <r>
      <rPr>
        <b/>
        <sz val="10"/>
        <color theme="1"/>
        <rFont val="Arial"/>
        <family val="2"/>
      </rPr>
      <t xml:space="preserve">
</t>
    </r>
  </si>
  <si>
    <t>Lo anterior se presenta por debilidades de control interno en los registros contables</t>
  </si>
  <si>
    <t xml:space="preserve"> Inventarios sin reportar e incorporar.</t>
  </si>
  <si>
    <r>
      <rPr>
        <b/>
        <sz val="10"/>
        <color theme="1"/>
        <rFont val="Arial"/>
        <family val="2"/>
      </rPr>
      <t>HALLAZGO 16. Inventarios sin reportar e incorporar. (D)</t>
    </r>
    <r>
      <rPr>
        <sz val="10"/>
        <color theme="1"/>
        <rFont val="Arial"/>
        <family val="2"/>
      </rPr>
      <t xml:space="preserve">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
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 equipo, 1665 Muebles y enseres y equipos de oficina y la 1660 Equipo médico científico.
La entidad en su respuesta señala: “De los 203 contratos a los cuales se les asignó recursos por dotación, a la fecha de este informe y conforme a cruces efectuados con el área de Almacén de esta Regional, se encuentra que 150 EAS ya reportaron la información al Almacén y 53 aún no lo han hecho. Es dable precisar que, si bien se ha recibido la información y soportes de 150 EAS, a 31 de diciembre de 2017 se tenía reportado en SEVEN - ERP lo correspondiente a 22 contratos; posterior a esta esta fecha no se han dado avances pues no ha sido posible el cargue en dicho aplicativo ya que hasta mediados de abril aún no se había dado apertura a la vigencia 2018, en razón a la transición contable a normas NIIF.   Para las 53 EAS pendientes por reportar, desde la Regional se ha generado alertas a los supervisores de los contratos, enfatizando en el cumplimiento de esta obligación y el envío de la información con sus respectivos soportes”.  Con la respuesta se corrobora lo observado y aunque se ha avanzado en el proceso de recolección de la información, esta no se encuentra en su totalidad y tampoco se ha registrado o cargado, por tanto se mantiene lo observado y se valida como hallazgo con presunto alcance disciplinario, acorde con lo señalado en la normatividad antes citada.
</t>
    </r>
  </si>
  <si>
    <t>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t>
  </si>
  <si>
    <t xml:space="preserve"> Cuenta 1920 – Inventario y Registro Contable de Bienes Muebles Adquiridos como Dotación. </t>
  </si>
  <si>
    <r>
      <rPr>
        <b/>
        <sz val="10"/>
        <color theme="1"/>
        <rFont val="Arial"/>
        <family val="2"/>
      </rPr>
      <t xml:space="preserve">HALLAZGO 29. Cuenta 1920 – Inventario y Registro Contable de Bienes Muebles Adquiridos como Dotación. </t>
    </r>
    <r>
      <rPr>
        <sz val="10"/>
        <color theme="1"/>
        <rFont val="Arial"/>
        <family val="2"/>
      </rPr>
      <t xml:space="preserve">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gestionado en SEVEN: La situación descrita se presenta en los siguientes contratos: </t>
    </r>
    <r>
      <rPr>
        <b/>
        <sz val="10"/>
        <color theme="1"/>
        <rFont val="Arial"/>
        <family val="2"/>
      </rPr>
      <t xml:space="preserve">VER  CUADRO  61 INFORME.
</t>
    </r>
    <r>
      <rPr>
        <sz val="10"/>
        <color theme="1"/>
        <rFont val="Arial"/>
        <family val="2"/>
      </rPr>
      <t xml:space="preserve">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contratista e incorporados en los estados contables del ICBF Regional Cauca, con corte a 31 de diciembre de 2017. 
La entidad señala que: “El ingreso de información de la dotación al aplicativo SEVEN no se ha realizado dado que según memorando 130257 del 08/03/2018 no se ha dado apertura para la vigencia 2018 a dicho aplicativo, sin embargo, en la oficina de almacén de la Regional Cauca se encuentra los soportes de: Contrato, certificado de legalización del contrato, facturas, plan de distribución, registro fotográfico y certificado del supervisor de los siguientes contratos…”
Revisada la respuesta de la entidad, se concluye que no desvirtúa lo observado ya que los contratos referidos fueron suscritos a finales de la vigencia 2016 y durante la vigencia 2017, por lo que debió gestionarse oportunamente el ingreso de los bienes en los estados contables de la entidad. Se valida la observación como hallazgo. </t>
    </r>
    <r>
      <rPr>
        <b/>
        <sz val="10"/>
        <color theme="1"/>
        <rFont val="Arial"/>
        <family val="2"/>
      </rPr>
      <t xml:space="preserve">
</t>
    </r>
  </si>
  <si>
    <t>Lo anterior, ocasionado por deficiencias en la supervisión contractual y el suministro de información al área de Almacén para el correspondiente registro de información en SEVEN</t>
  </si>
  <si>
    <r>
      <rPr>
        <b/>
        <sz val="10"/>
        <color theme="1"/>
        <rFont val="Arial"/>
        <family val="2"/>
      </rPr>
      <t xml:space="preserve">HALLAZGO 34. Bienes en Comodato </t>
    </r>
    <r>
      <rPr>
        <sz val="10"/>
        <color theme="1"/>
        <rFont val="Arial"/>
        <family val="2"/>
      </rPr>
      <t xml:space="preserve">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ICBF, que tiene Bienes Muebles en Comodato de los Municipios de Maicao, Uribia, Manaure, Hatonuevo, Barrancas, Fonseca y San Juan del Cesar, Departamento de La Guajira, se evidenció en la inspección ocular lo siguiente: • Hogar Infantil (CDI) Aprendiendo con Amor de Maicao. En el listado de los bienes suministrado por la Regional, por $2.923.626, todos los bienes se encuentran totalmente depreciados y con fechas de adquisición anteriores al año 1998. Algunos se encuentran en uso en estado regular y 12 sillas fijas, la estufa a gas y el molino de cocina, están totalmente  eteriorados. • Hogar Infantil (CDI) Eduardo Londoño Villegas de Uribia. El total de los inventarios es de $20.697.671. En la verificación de los mismos, no se encontraron los elementos relacionados con fecha de adquisición del 2014 y una balanza del 2015 por $16.676.889. En su respuesta, la entidad informa y soporta con fotografías, que los faltantes se encontraban ubicados a la fecha de la visita en otras bodegas. Los demás elementos del inventario suministrado por la entidad, a excepción de un televisor, se encontraron en estado inservible. • Hogar Infantil (CDI) Antonio Ordóñez Plaja de Manaure. Verificado el listado de bienes  Muebles entregados en comodato, se pudo determinar que el valor total de los mismos asciende $4.404.218, los cuales se encuentran totalmente depreciados y con fechas de adquisición anteriores al año 1998. Es de anotar que, de los diecisiete (17) elementos que figuran en el inventario, diez (10) están en estado inservible y los siete (7) restantes se encuentran en uso en estado regular. • Hogar Infantil (CDI) Jenith Luque de Hatonuevo. Verificado el listado de bienes muebles entregados en comodato, se concluye que el valor total de los mismos asciende $3.778.581, los cuales se encuentran totalmente depreciados. Es de anotar que, de los treinta y un (31) elementos que figuran en el inventario, veintitrés (23) están en estado obsoleto e inservible y los ocho (8) restantes se encuentran en uso. • Hogar infantil (CDI) María Auxiliadora de Barrancas. Verificado el listado de bienes muebles entregados en comodato, se encuentran 19 elementos por $7.418.712, de los cuales 14 se encuentran totalmente depreciados, de los cuales, 11 se encuentran obsoletos inservible, tres (3) en uso y cinco (5) no fueron ubicados en las instalaciones, dos (2) que no se encuentran totalmente depreciados. De acuerdo con la respuesta de la entidad, que soportan con fotografías, el microcomponente estaba en reparación y una mesa de trabajo en uso en la cocina. • Hogar infantil (Hogar Agrupado) Alba Hernández de Papayal, municipio de Barrancas. Verificado el listado de bienes muebles entregados en comodato, se determina que los mismos ascienden a $1.495.155, los cuales se encuentran totalmente depreciados. Es de anotar que los ocho (8) elementos que figuran en el inventario están en estado obsoleto, pero se encuentran en uso. • Hogar infantil (CDI) Edad de Oro de San Juan Del Cesar. En la verificación realizada se determina que el inventario consta de 47 elementos por $12.258.473, constatándose que todos se encuentran depreciados; en uso y en regular estado. Solo se pudo verificar un total 8 elementos así: cuatro escritorios, dos sillas giratorias sin brazo, una motobomba y una estufa industrial a gas. Los demás que se encuentran dentro del inventario están totalmente deteriorados y fuera de servicio.  • Hogar infantil (CDI) Fonseca. En la verificación del inventario se determinó que consta de 47 elementos por $7.083.986, todos se encuentran depreciados; en uso y en mal estado hay seis (6) distribuidos así: cinco (5) escritorios y una (1) estufa industrial a gas. Los demás que se encuentran dentro del inventario están totalmente deteriorados y fuera de servicio. Igualmente, se encuentran totalmente depreciados los siguientes inventarios de Bienes Muebles en comodato, según lo reportado al equipo auditor:</t>
    </r>
    <r>
      <rPr>
        <b/>
        <sz val="10"/>
        <color theme="1"/>
        <rFont val="Arial"/>
        <family val="2"/>
      </rPr>
      <t>VER CUADRO 65 INFORME</t>
    </r>
    <r>
      <rPr>
        <sz val="10"/>
        <color theme="1"/>
        <rFont val="Arial"/>
        <family val="2"/>
      </rPr>
      <t xml:space="preserve"> Los elementos descritos anteriormente, que se encuentran totalmente depreciados y los inservibles, figuran dentro del activo de la entidad, sin que se les hubiera dado de baja a pesar de su estado de deterioro, situación que genera incertidumbre en la cuenta 192005 Bienes muebles entregados en comodato, lo que demuestra debilidades en la gestión financiera y contable, evidenciándose inventarios desactualizados y cantidad de elementos arrumados e inservibles en los centros visitados.</t>
    </r>
    <r>
      <rPr>
        <b/>
        <sz val="10"/>
        <color theme="1"/>
        <rFont val="Arial"/>
        <family val="2"/>
      </rPr>
      <t xml:space="preserve">
</t>
    </r>
    <r>
      <rPr>
        <sz val="10"/>
        <color theme="1"/>
        <rFont val="Arial"/>
        <family val="2"/>
      </rPr>
      <t xml:space="preserve">
</t>
    </r>
  </si>
  <si>
    <t>inventarios desactualizados y cantidad de elementos arrumados e inservibles en los centros visitados.</t>
  </si>
  <si>
    <r>
      <t xml:space="preserve"> </t>
    </r>
    <r>
      <rPr>
        <b/>
        <sz val="10"/>
        <color theme="1"/>
        <rFont val="Arial"/>
        <family val="2"/>
      </rPr>
      <t>HALLAZGO 35. Bienes Muebles (D)</t>
    </r>
    <r>
      <rPr>
        <sz val="10"/>
        <color theme="1"/>
        <rFont val="Arial"/>
        <family val="2"/>
      </rPr>
      <t xml:space="preserve">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no se encuentran cuantificados, ni registrado en la información contable, lo cual se pudo verificar en los CDI que fueron objeto de visita, (se muestran en el cuadro siguiente), teniendo en cuenta que dichos elementos no están en los listados entregados por almacén al equipo auditor. </t>
    </r>
    <r>
      <rPr>
        <b/>
        <sz val="10"/>
        <color theme="1"/>
        <rFont val="Arial"/>
        <family val="2"/>
      </rPr>
      <t>VER CUADRO 66 INFORME.</t>
    </r>
    <r>
      <rPr>
        <sz val="10"/>
        <color theme="1"/>
        <rFont val="Arial"/>
        <family val="2"/>
      </rPr>
      <t xml:space="preserve">Solicitados los listados de estos bienes, a los nueve (9) centros visitados, tres (3) de ellos (CDI Jenith Luque de Hatonuevo, Eduardo Londoño de Uribia y Edad de Oro de San Juan del Cesar), no contaban con el inventario detallado en el momento de la visita. Igualmente, dentro del desarrollo del procedimiento, se indagó por las dotaciones suministradas en la ejecución de los Contratos de Aportes en la vigencia 2017, para la modalidad de Primera Infancia, constatando que de los CDI referenciados, recibieron dotación los dos de Maicao, el de Manaure, el de Papayal y el de San Juan del Cesar, de los cuales se puede anotar lo siguiente:  • El CDI Aprendiendo con Amor de Maicao, recibió dotación en diciembre de 2017 (contrato 556 de 2016), según el listado entregado al equipo auditor  por $194.275.216, manifestando que hacen falta los siguientes elementos por recibir del operador: </t>
    </r>
    <r>
      <rPr>
        <b/>
        <sz val="10"/>
        <color theme="1"/>
        <rFont val="Arial"/>
        <family val="2"/>
      </rPr>
      <t xml:space="preserve">VER CUADRO 67 INFORME. </t>
    </r>
    <r>
      <rPr>
        <sz val="10"/>
        <color theme="1"/>
        <rFont val="Arial"/>
        <family val="2"/>
      </rPr>
      <t>Al igual que el anterior, el CDI Alba Hernández de Papayal, entrega listado por $18.941.143, contrato 277 de 2017; el de Manaure y Maicao (Dulce Sueño), presenta listados sin valores y el de San Juan del Cesar, no presentó la relación de la dotación recibida en el desarrollo del contrato de aporte 575 de 2016.  Se constató que no se hace entrada a almacén de los bienes adquiridos del ICBF, dentro de la ejecución de los contratos de aportes de Asistencia a la Primera Infancia, que se encuentran en uso en los centros. 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riesgo la pérdida de elementos y se vulnera el Procedimiento de Ingresos de Bienes Muebles a Almacén. Hallazgo con presunta incidencia disciplinaria.</t>
    </r>
    <r>
      <rPr>
        <b/>
        <sz val="10"/>
        <color theme="1"/>
        <rFont val="Arial"/>
        <family val="2"/>
      </rPr>
      <t xml:space="preserve">
</t>
    </r>
  </si>
  <si>
    <r>
      <t xml:space="preserve"> -Se constató que no se hace entrada a almacén de los bienes adquiridos del ICBF, dentro de la ejecución de los contratos de aportes de Asistencia a la Primera Infancia, que se encuentran en uso en los centros.
 -No contaban con el inventario detallado en el momento de la visita a los CDI.
-Hacen falta los siguientes elementos por recibir del operador:</t>
    </r>
    <r>
      <rPr>
        <b/>
        <sz val="10"/>
        <color theme="1"/>
        <rFont val="Arial"/>
        <family val="2"/>
      </rPr>
      <t>VER CUADRO 67 INFORME CGR</t>
    </r>
  </si>
  <si>
    <t xml:space="preserve">Contrato de Aportes Nº 549 de 2016 (D-F) </t>
  </si>
  <si>
    <r>
      <rPr>
        <b/>
        <sz val="10"/>
        <color theme="1"/>
        <rFont val="Arial"/>
        <family val="2"/>
      </rPr>
      <t>HALLAZGO 36. Contrato de Aportes Nº 549 de 2016 (D-F) 
PARTE UNO. DOTACIÓN</t>
    </r>
    <r>
      <rPr>
        <sz val="10"/>
        <color theme="1"/>
        <rFont val="Arial"/>
        <family val="2"/>
      </rPr>
      <t xml:space="preserve">
Contrato de Aporte No. 0549, suscrito el 14 de diciembre de 2016, modificado inicialmente el 15 de febrero de 2017; posteriormente, se suscribe el acta de Modificación No. 002 el día 28 de abril de 2017 y finalmente el Acta de Modificación No. 3 y Adición No. 1 el día 02 de octubre de 2017. Valor inicial $4.206.868.479, de los cuales el ICBF aportó $4.124.380.362 y el contratista aportó $82.487.617. Se le adicionó $507.068.680, aportando el ICBF: $497.126.157 y el operador $9.942.523. El valor final del contrato es $4.713.937.159, aportando el ICBF $4.621.507.019 y el Operador $92.430.140. 
Los recursos comprometidos por el ICBF en la vigencia 2016 por $702.237 y para el 2017 por $4.620.782.000, pagados mediante las siguientes órdenes de pago: </t>
    </r>
    <r>
      <rPr>
        <b/>
        <sz val="10"/>
        <color theme="1"/>
        <rFont val="Arial"/>
        <family val="2"/>
      </rPr>
      <t xml:space="preserve">VER CUADRO 68 INFORME. </t>
    </r>
    <r>
      <rPr>
        <sz val="10"/>
        <color theme="1"/>
        <rFont val="Arial"/>
        <family val="2"/>
      </rPr>
      <t>El ICBF</t>
    </r>
    <r>
      <rPr>
        <b/>
        <sz val="10"/>
        <color theme="1"/>
        <rFont val="Arial"/>
        <family val="2"/>
      </rPr>
      <t xml:space="preserve"> </t>
    </r>
    <r>
      <rPr>
        <sz val="10"/>
        <color theme="1"/>
        <rFont val="Arial"/>
        <family val="2"/>
      </rPr>
      <t>realizó desembolsos al Operador por $4.495.898.404, quedando un saldo a favor del ICBF por no ejecución, durante los meses de febrero y marzo de 2017 de $124.906.378, que a la fecha no se encuentra liberado. Durante los meses de octubre, noviembre y diciembre de 2017, no se realizaron descuentos por no ejecución. Según acta de modificación No. 003 y adición No. 1 del 2 de octubre de 2017, en su cláusula primera se establece: “Adicionar el valor del contrato de aporte No. 0549 de 2016, para la compra de Dotación de las unidades de servicio de la Modalidad propia e intercultural operadas en el marco del presente contrato, atendiendo los criterios técnicos definidos en el manual operativo de la modalidad, La Guía orientadora para compra de dotación, y para entrega de paquete alimentario para los beneficiarios de las UDS  la modalidad propia e intercultural, como ración para preparar en la época de receso de diciembre de 2017.” En la revisión del contrato en mención, se observó lo siguiente:
Dotación Revisada la ejecución del contrato de aportes No. 0549 de 2016, se determinó que la dotación se adquirió en el mes de noviembre de 2017; evidenciando en los informes financieros entregados al equipo auditor, lo siguiente: La dotación la suministró la Cacharrería y Colchonería El Bombazo, identificada con NIT. 84082XXX, por $160.847.750.</t>
    </r>
    <r>
      <rPr>
        <b/>
        <sz val="10"/>
        <color theme="1"/>
        <rFont val="Arial"/>
        <family val="2"/>
      </rPr>
      <t>VER CUADRO 69  INFORME.</t>
    </r>
    <r>
      <rPr>
        <sz val="10"/>
        <color theme="1"/>
        <rFont val="Arial"/>
        <family val="2"/>
      </rPr>
      <t>El informe financiero entregado por el Operador en el mes de noviembre de 2017, reporta la Adquisición de Dotación por $160.847.750, que conforme con el “Procedimiento de Ingreso de Bienes Muebles al Almacén”, los bienes deben ingresar a Almacén mediante acta de entrada y su posterior salida debe quedar registrada en el acta respectiva. Sin embargo, 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octubre de 2017, del contrato 0549 del 14 de diciembre de 2016. Según la respuesta de la entidad, el operador aporta correo electrónico enviado por la supervisora del contrato en el mes de diciembre de 2017, donde indica que no debían entregar las dotaciones a las comunidades donde se prestaba el servicio de modalidad propia e intercultural, teniendo en cuenta la situación de inseguridad que se presenta en algunas de ellas. Además, que dichas entregas tendrían que realizarse con el acompañamiento del ICBF y su previa verificación; posteriormente la supervisora envía correo electrónico de fecha 31 de enero de 2018, donde solicita el reporte de entrega de la dotación por parte del operador, colocando fecha límite el 5 de febrero de 2018. Anexa la entidad auditada 13 actas de entrega a igual número de Unidades Comunitarias de Servicio de fecha 31 de octubre de 2017, sin relacionar los bienes entregados y 44 actas de entregas a partir del 27 de febrero hasta el 15 de abril de 2018, sin relacionar los bienes entregados.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actúa (si es representante de la comunidad o agente educativo) y sin acompañamiento del ICBF, como indica la supervisora en su correo electrónico del mes de diciembre de 2017. Tampoco aportan documento firmado por el supervisor del contrato donde recibe los bienes a satisfacción, dando lugar a configurar hallazgo con alcance fiscal por el componente dotación por $160.847.750.La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mejoramiento de la Atención a la Primera Infancia, al realizar la afectación de la obligación, ya que los compromisos presupuestales legalmente adquiridos se cumplen con la recepción de los bienes y servicios.</t>
    </r>
    <r>
      <rPr>
        <b/>
        <sz val="10"/>
        <color theme="1"/>
        <rFont val="Arial"/>
        <family val="2"/>
      </rPr>
      <t xml:space="preserve">
</t>
    </r>
    <r>
      <rPr>
        <sz val="10"/>
        <color theme="1"/>
        <rFont val="Arial"/>
        <family val="2"/>
      </rPr>
      <t xml:space="preserve">
</t>
    </r>
  </si>
  <si>
    <t xml:space="preserve"> 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octubre de 2017, del contrato 0549 del 14 de diciembre de 2016.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actúa (si es representante de la comunidad o agente educativo) y sin acompañamiento del ICBF, como indica la supervisora en su correo electrónico del mes de diciembre de 2017. Tampoco aportan documento firmado por el supervisor del contrato donde recibe los bienes a satisfacción, dando lugar a configurar hallazgo con alcance fiscal por el componente dotación por $160.847.750.
Para el órgano de control fiscal estas actas de entrega que no contienen los bienes objeto de la misma, no acreditan que efectivamente los bienes muebles fueron entregados a las Unidades Comunitaria de Servicio (UCA), tampoco existe documento del ICBF sobre verificación de cantidad y calidad de los mismos</t>
  </si>
  <si>
    <t>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octubre de 2017, del contrato 0549 del 14 de diciembre de 2016.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actúa (si es representante de la comunidad o agente educativo) y sin acompañamiento del ICBF, como indica la supervisora en su correo electrónico del mes de diciembre de 2017. Tampoco aportan documento firmado por el supervisor del contrato donde recibe los bienes a satisfacción, dando lugar a configurar hallazgo con alcance fiscal por el componente dotación por $160.847.750.
Para el órgano de control fiscal estas actas de entrega que no contienen los bienes objeto de la misma, no acreditan que efectivamente los bienes muebles fueron entregados a las Unidades Comunitaria de Servicio (UCA), tampoco existe documento del ICBF sobre verificación de cantidad y calidad de los mismos</t>
  </si>
  <si>
    <r>
      <t xml:space="preserve">Continuación...HALLAZGO 36. Contrato de Aportes Nº 549 de 2016 (D-F) 
PARTE  DOS . PAQUETES ALIMENTARIOS
</t>
    </r>
    <r>
      <rPr>
        <sz val="10"/>
        <color theme="1"/>
        <rFont val="Arial"/>
        <family val="2"/>
      </rPr>
      <t xml:space="preserve">El contrato de aportes No. 0549 de 2016, en su Modificación No. 3 y Adición No. 1 del 2 de octubre de 2017, además del componente de dotación estableció la entrega de 1.840 paquetes alimentarios a igual número de usuarios del sistema. Revisado el informe financiero del mes de diciembre de 2017, entregado al grupo auditor, se constató que existen actas de entrega de paquetes, así:
Niños de 0 - 6 meses: 84 paquetes.
Niños de 6 -11- meses: 141 paquetes.
Niños de 1 año a 3 años y 11 meses: 183 paquetes.
Madres gestantes y en embarazo: 153 paquetes.
Las actas de entrega contienen el nombre del usuario del sistema, la edad, el contenido del paquete, nombre y firma de la persona que recibe y revisada cada una de ellas se evidencia la entrega 561 paquetes alimentarios. La entidad aporta registros de entrega a los 1.840 usuarios del sistema, con fecha diciembre, sin indicar día y año, indicando que la legalización de las entregas de los paquetes se realizó a través del informe financiero radicado en el mes de enero de 2018. El informe técnico y financiero del mes de enero no fue entregado al equipo auditor para su revisión, tampoco fue allegado el recibido a satisfacción por parte del supervisor, donde relacione bienes y cantidades recibidas, para su posterior entrega a los beneficiarios. El ICBF Regional Guajira realizó el último desembolso al contrato mediante orden de pago No. 417493017 de 28 de diciembre de 2017. 
En lo relacionado a la ejecución del contrato de aportes No. 549 de 2016, es claro para el ente de control que el mismo culminó el 15 de diciembre de 2017, sin haber sido ampliado su plazo. Para el desembolso de los recursos de la Adición No. 01 del 2 de octubre de 2017, la Supervisora del contrato expidió certificación de pago para el periodo de diciembre de 2017 y revisado el legajo contractual, solo está soportada la entrega de 561 paquetes alimentarios, dejando sin soportar 1.279 paquetes alimentarios, evidenciando que el ICBF Regional Guajira realizó desembolso al operador, por paquetes alimentarios no recibidos por $136.853.000. Sumando los componentes de dotación y paquetes alimentarios no entregados por el operador, tenemos un detrimento patrimonial por $297.700.750. Hallazgo con presunta incidencia disciplinaria y alcance fiscal por $297.700.750. 
La entidad dio respuesta a partir de los argumentos presentados por las EAS:“Dotación .…
1. En el mes de diciembre de 2017, recibió correo electrónico suscrito por la Supervisora del Contrato donde indicaba que no debían entregar las dotaciones a las comunidades donde se prestaba el servicio de modalidad propia e intercultural, teniendo en cuenta la situación de inseguridad que se presenta en algunas de ellas. Además, que dichas entregas tendrían que realizarse con el acompañamiento del ICBF y su previa verificación. En ese orden, la EAS anexa copia del oficio Rad. No. E-2017-674578-4400, donde hace entrega del informe de dotaciones correspondiente al contrato No. 549 de 2016, anexando formato de lista de distribución por unidades, facturas, evidencias fotográficas, de las dotaciones.  Además, aporta los siguientes documentos:
Acta de verificación de dotación de fecha 20/02/2018, realizada por las profesionales delegadas para realizar las verificaciones de las dotaciones en cuanto a su cumplimiento en cantidades y calidad, teniendo en cuenta la Guía Orientadora para Compra de Dotación y las necesidades previstas en cada Unidad Comunitaria de Atención. A su vez, se autoriza a la entidad a realizar las correspondientes entregas en cada una de las unidades atendiendo la necesidad de dotaciones para la adecuada prestación del servicio. (CD)
Actas de entrega de dotación a las Unidades Comunitarias de Atención (UCA) total actas (56) y a otras Entidades Administradoras del Servicio de la vigencia 2018, total actas (2). Anexa en CD”. 2. Paquetes Alimentarios. Teniendo en cuenta que la ejecución contractual, se revisa en los respectivos informes técnicos y financieros mensuales entregados por las Entidades Administradoras del Servicio dentro de los 5 días calendarios de cada mes siguiente a la prestación del servicio. Cabe aclarar que la entidad Cámara Junior Capitulo Wayma informó al Centro Zonal sobre la entrega de las raciones alimentarias (paquetes vacacionales) en el mes de enero de 2018. Donde aporta las actas de entrega del paquete vacacional (ANEXO CD) para el periodo comprendido desde el 15 de diciembre de 2017 hasta el 15 de enero de 2018 en las fechas desde el 13 hasta el 21 de diciembre de 2017”.
Una vez estudiada la respuesta de la entidad, se tiene con respecto al tema contable que para los bienes muebles que adquirieron en la ejecución del Modificatorio No. 003 y adicional No. 1 del 2 de octubre de 2017, su registro contable debe ser en cuentas de orden; es decir,  va registrado directamente al Gasto Misional del ICBF en las subcuentas de la cuenta 5507 – Desarrollo comunitario y bienestar social,  razón por la cual se registran contra los respectivos soportes a la subcuenta 834704 – Propiedades, planta y equipo de la cuenta 8347 – Bienes entregados a terceros y su contrapartida a la subcuenta 891518 – Bienes entregados a terceros de la cuenta 8915 – Deudoras de control por contra (CR). 
En lo relacionado con la dotación, es claro para el ente de control, que el contrato de aportes No. 549 de 2016, culminó el 15 de diciembre de 2017, sin haber sido ampliado el plazo de ejecución. La dotación corresponde a los cupos inicialmente contratados (1.571) por $100.368.718 y los adicionados (269) cupos, por $60.478.732, de los cuales la correspondiente a los nuevos cupos fue entregada en el mes de octubre; no obstante, en los informes técnicos y financieros de los meses de octubre, noviembre y diciembre de 2017, no se evidencia la entrega de la misma. En la respuesta aportan 13 actas de entrega de dotación que contiene el nombre de la Unidad Comunitaria de Servicio (UCA), la firma del responsable y la firma de quien entrega, la fecha en que se entrega (31 de octubre de 2017), pero no indica cuales son los bienes objeto de entrega, solo anexan el listado de bienes entregados sin firmas, este documento lo aporta el operador. Para el órgano de control fiscal estas actas de entrega que no contienen los bienes objeto de la misma, no acreditan que efectivamente los bienes muebles fueron entregados a las Unidades Comunitaria de Servicio (UCA), tampoco existe documento del ICBF sobre verificación de cantidad y calidad de los mismos. Para la dotación de los cupos inicialmente contratados (1.571), el operador aporta actas de verificación de los bienes (cantidad y calidad) de 20 de febrero de 2018, por parte de funcionarios del centro zonal, a partir de esta fecha se autoriza la entrega. Además, aporta 44 actas de entrega a Unidades Comunitarias de servicio (UCA), a partir del 27 de febrero hasta el 15 de abril de 2018, que tiene firma del responsable y la firma de quien entrega, la fecha en que se entrega, pero no indica cuales son los bienes objeto de entrega, solo anexan el listado de bienes entregados sin firmas. Este documento lo aporta el operador. Para el órgano de control fiscal estas actas de entrega que no contienen los bienes objeto de la misma, no acreditan que efectivamente los bienes muebles fueron entregados a las Unidades Comunitaria de Servicio (UCA), tampoco existe documento del ICBF sobre verificación de cantidad y calidad de los mismos. Con respecto a los paquetes alimentarios el informe técnico financiero mencionado por el operador no fue puesto a disposición del equipo auditor. Por lo anterior, se mantiene lo observado por la CGR, configurando hallazgo con presunta incidencia disciplinaria y alcance fiscal por $297.700.750.
</t>
    </r>
    <r>
      <rPr>
        <b/>
        <sz val="10"/>
        <color theme="1"/>
        <rFont val="Arial"/>
        <family val="2"/>
      </rPr>
      <t xml:space="preserve">
</t>
    </r>
  </si>
  <si>
    <t>Si tenemos que el valor unitario del paquete es de $107.000, que multiplicado por 561 (número de usuarios que reciben), arroja $60.027.000, dando lugar a determinar un detrimento patrimonial por $136.853.000, que corresponde a los 1.279 cupos de beneficiarios que no entregaron
El informe técnico y financiero del mes de enero no fue entregado al equipo auditor para su revisión, tampoco fue allegado el recibido a satisfacción por parte del supervisor, donde relacione bienes y cantidades recibidas, para su posterior entrega a los beneficiarios.
solo está soportada la entrega de 561 paquetes alimentarios, dejando sin soportar 1.279 paquetes alimentarios, evidenciando que el ICBF Regional Guajira realizó desembolso al operador, por paquetes alimentarios no recibidos por $136.853.000.</t>
  </si>
  <si>
    <t>Implementar estrategias de seguimiento y orientacion a las regionales en referencia  a las  entregas de paquetes alimentarios.</t>
  </si>
  <si>
    <t>Orientar a las Regionales frente al compromiso que tienen las Entidades Administradoras del Servicio de suministrar los cronogramas de entrega de los paquetes alimentarios dentro de los primeros cinco (5) días del mes.</t>
  </si>
  <si>
    <t>Cuentas por Pagar</t>
  </si>
  <si>
    <r>
      <rPr>
        <b/>
        <sz val="10"/>
        <color theme="1"/>
        <rFont val="Arial"/>
        <family val="2"/>
      </rPr>
      <t>HALLAZGO 38. Cuentas por Pagar (D)</t>
    </r>
    <r>
      <rPr>
        <sz val="10"/>
        <color theme="1"/>
        <rFont val="Arial"/>
        <family val="2"/>
      </rPr>
      <t xml:space="preserve">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$28.901.400; 929817 del 29-11-2016 por $5.034.499, de contratos de aporte las cuales arrojan un valor total de $197.454.052, cuyos bienes y servicios  no fueron efectivamente recibidos por la entidad durante la vigencia 2017, como es el caso de las cuentas registradas a nombre de la Caja de Compensación Familiar del Huila, las cuales fueron anuladas con actas del 8 y 13 de febrero de 2018 por la no ejecución de los contratos Nos. 417/17, 213/17,541/16. 432/16.  De igual forma, la cuenta por pagar No. 516117 del 28-12-17 por $6.859.856, correspondiente al contrato No. 432 de 2016, a nombre de la Asociación Hogares Comunitarios Municipio del Pital, no fue ejecutada. </t>
    </r>
  </si>
  <si>
    <t xml:space="preserve">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social - Asignación de bienes y servicios por $204.313.908 y por ende, subestimando el patrimonio en la misma cuantía (cuenta 322502 Pérdida o déficit acumulados), de igual forma sobreestimando la cuenta 240102 Adquisición de bienes y servicios Nacionales - Proyectos de inversión en la misma cuantía. Así miamo, la CGR considera que, para el caso de estas cuentas por pagar, tampoco el Supervisor o Interventor del Contrato allegó al área financiera la Certificación en donde conste que se había cumplido jurídicamente con la ejecución del contrato, a más tardar el día 26 de diciembre de 2017 y por consiguiente se autorizaba constituir la cuenta por pagar.
Hallazgo con presunta incidencia disciplinaria.
</t>
  </si>
  <si>
    <t>Socializar la Guía de Cierre Financiero, haciendo énfasis en la debida constitución de las Cuentas por pagar y Reservas Presupuestales</t>
  </si>
  <si>
    <t xml:space="preserve">Comunicar mediante videoconferencia a todos los supervisores de contratos y profesionales de apoyo, los temas de hallazgos de la CGR, e indicar cuales son las acciones relevantes que se deben realizar para  evitar la ocurrencia de estas situaciones.
</t>
  </si>
  <si>
    <t xml:space="preserve">Actas de                           Video Conferencia </t>
  </si>
  <si>
    <t>Reservas Presupuestales vigencia 2017 – Sede Nacional</t>
  </si>
  <si>
    <r>
      <rPr>
        <b/>
        <sz val="10"/>
        <color theme="1"/>
        <rFont val="Arial"/>
        <family val="2"/>
      </rPr>
      <t>HALLAZGO 47. Reservas Presupuestales vigencia 2017 – Sede Nacional (D)</t>
    </r>
    <r>
      <rPr>
        <sz val="10"/>
        <color theme="1"/>
        <rFont val="Arial"/>
        <family val="2"/>
      </rPr>
      <t xml:space="preserve">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niñas y adolescentes dirigidas al fomento y garantía de los derechos sexuales y los derechos reproductivos”.El valor inicial de este convenio fue $1.658.293.483,00 y según comprobantes de egreso números: 1390417-2063217 y 2569317 se canceló $1.407.130.458,00, dejándose de ejecutar $251.163.025,00, los cuales corresponden a un descuento del contratista, tal como se expresa en la factura de venta No. 2041 de la FUNDACIÓN PROINAPSA UIS, de fecha 11 de diciembre de 2017 y en la que se relaciona como tercer y último desembolso, así: "descuento por la optimización eficaz y eficiente en la ejecución de los recursos en los rubros de transporte y viáticos, de acuerdo al acta de comité técnico de noviembre 30 de 2017".</t>
    </r>
    <r>
      <rPr>
        <b/>
        <sz val="10"/>
        <color theme="1"/>
        <rFont val="Arial"/>
        <family val="2"/>
      </rPr>
      <t xml:space="preserve">   VER IMAGEN FACTURA. INFORME. </t>
    </r>
    <r>
      <rPr>
        <sz val="10"/>
        <color theme="1"/>
        <rFont val="Arial"/>
        <family val="2"/>
      </rPr>
      <t xml:space="preserve">De lo anterior se colige que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
La Dirección de Primeria Infancia, manifestó en su respuesta que no adelantó ninguna solicitud de constitución de reserva presupuestal para este convenio; por su parte la Dirección Financiera, señaló: “Como quiera que los tiempos no daban para liberar o reducir los saldos de los compromisos presupuestales del contrato, cuyo monto ascendía a $251.163.025, dicho valor quedó registrado automáticamente al cierre del 31 de diciembre de 2017 en SIIF Nación como reserva presupuestal”.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t>
    </r>
    <r>
      <rPr>
        <b/>
        <sz val="10"/>
        <color theme="1"/>
        <rFont val="Arial"/>
        <family val="2"/>
      </rPr>
      <t xml:space="preserve">
</t>
    </r>
    <r>
      <rPr>
        <sz val="10"/>
        <color theme="1"/>
        <rFont val="Arial"/>
        <family val="2"/>
      </rPr>
      <t xml:space="preserve">
</t>
    </r>
  </si>
  <si>
    <t xml:space="preserv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t>
  </si>
  <si>
    <r>
      <t xml:space="preserve">HALLAZGO 62. Pago de facturas contrato de Aporte No. 808-2016 (BA- IP) 
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 a la Fundación NIT. 900.631.XXX-X del contrato de Aporte No. 808-2016, sin que se hubiere prestado el servicio y/o bien por parte de los proveedores, según manifestaciones realizadas en entrevistas ante la CGR de no tener vinculación laboral, ni haber prestado servicio o suministrado bien alguno, ni haber recibido suma alguna de dinero y mucho menos las firmas que allí aparecen no corresponden a las suyas ( </t>
    </r>
    <r>
      <rPr>
        <i/>
        <sz val="10"/>
        <color theme="1"/>
        <rFont val="Arial"/>
        <family val="2"/>
      </rPr>
      <t>ver Cuadro  84. Cuentas de Cobro canceladas a la Fundación NIT. 900.631.XXX-X)
Hallazgo con Beneficio de Auditoría por $23.457.000 y solicitud de apertura de Indagación Preliminar con el fin de determinar la afectación al patrimonio estatal.</t>
    </r>
  </si>
  <si>
    <t xml:space="preserve">• Orientar a los Supervisores de Contratos y a los profesionales que apoyan la supervisión y la legalización de cuentas, para observar integralmente lo previsto en la guía orientadora para la revisión de los informes financieros.
• Reiterar la importancia de incorporar en el proceso de supervisión, los clasificadores del gasto establecidos en los Lineamientos de Programación y Ejecución de Metas Sociales y Financieras del ICBF.
• Recordar a los supervisores de contratos que para autorizar los desembolsos, el operador debe cumplir con la totalidad de los requisitos contractuales y los gastos realizados deben estar ajustados a las canastas establecidas para cada servicio.
</t>
  </si>
  <si>
    <r>
      <t xml:space="preserve">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diciembre de 2017 por $60.247.196 a la Fundación con NIT. 900.631.XXX-X del contrato de Aporte No. 808-2016, sin que esté contemplado en los rubros de la canasta en la modalidad HCB – Integrales </t>
    </r>
    <r>
      <rPr>
        <i/>
        <sz val="10"/>
        <color theme="1"/>
        <rFont val="Arial"/>
        <family val="2"/>
      </rPr>
      <t>( ver Cuadro  85. Costos no contemplados en la modalidad HCB – Integrales, Cuadro  86. Canasta Modalidad HCB – Integrales</t>
    </r>
    <r>
      <rPr>
        <sz val="10"/>
        <color theme="1"/>
        <rFont val="Arial"/>
        <family val="2"/>
      </rPr>
      <t xml:space="preserve">
Hallazgo con presunta incidencia disciplinaria y beneficio de auditoría por $23.205.642.
</t>
    </r>
  </si>
  <si>
    <t>Pagos sin soportes</t>
  </si>
  <si>
    <t xml:space="preserve">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 establecidos en la cláusula décima de los contratos en mención, fue efectuada a la coordinadora del grupo jurídico con posterioridad,  con fechas de 17 y 18 de abril de 2018. </t>
  </si>
  <si>
    <t xml:space="preserve">Lo anterior debido a la falta de control y seguimiento financiero y de las obligaciones por parte del supervisor, lo que genera riesgos en los pagos de servicios o bienes no ejecutados.
Hallazgo con presunta incidencia disciplinaria.
</t>
  </si>
  <si>
    <t>QUINDÍO</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</si>
  <si>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de sentencias. </t>
  </si>
  <si>
    <t xml:space="preserve">Verificar y remitir de forma inmediata la sentencia condenatoria a la Oficina Asesora Jurídica para el inicio del trámite del pago de sentencias judiciales; y modificar esta situación en el informe judicial de procesos en contra, el cual es llevado mensualmente por la Regional. </t>
  </si>
  <si>
    <t>Revisar los estados de procesos judiciales a través de los mecanismos presenciales y virtuales, a fin de provisionar oportunanente los recursos requeridos para el cumplimiento de la sentencia.</t>
  </si>
  <si>
    <t>Certificado mensual del estado de los procesos</t>
  </si>
  <si>
    <t>Realizar seguimiento y ajuste mensual de los saldos en provisión, adjuntando el soporte contable con el que se efectúan cuando aplique</t>
  </si>
  <si>
    <t>Certificado mensual del estado de los procesos y soportes cuando apliquen ajustes</t>
  </si>
  <si>
    <t xml:space="preserve">Registro de Información de los Procesos Judiciales en Sistema EKOGUI y SIRECI </t>
  </si>
  <si>
    <t>SANTANDER</t>
  </si>
  <si>
    <r>
      <t xml:space="preserve">HALLAZGO 40. Registro de Información de los Procesos Judiciales en Sistema EKOGUI y SIRECI (D)
</t>
    </r>
    <r>
      <rPr>
        <sz val="10"/>
        <rFont val="Arial"/>
        <family val="2"/>
      </rPr>
      <t xml:space="preserve">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$4.556.711.813, en pretensiones y $1.233.812.664 en provisiones, así como duplicidades, desactualización y falta de información, asi: </t>
    </r>
    <r>
      <rPr>
        <b/>
        <i/>
        <sz val="10"/>
        <rFont val="Arial"/>
        <family val="2"/>
      </rPr>
      <t xml:space="preserve">( Ver cuadro Cuadro  70. Diferencias entre eKOGUI y F9, Cuadro  71. Registros eKOGUI Duplicados).
</t>
    </r>
    <r>
      <rPr>
        <sz val="10"/>
        <rFont val="Arial"/>
        <family val="2"/>
      </rPr>
      <t xml:space="preserve">Lo anterior genera incertidumbre de la cuenta provisiones para contingencias judiciales y en las Cuentas de Orden para el manejo de los procesos litigiosos. 
</t>
    </r>
    <r>
      <rPr>
        <b/>
        <i/>
        <sz val="10"/>
        <rFont val="Arial"/>
        <family val="2"/>
      </rPr>
      <t xml:space="preserve">
</t>
    </r>
  </si>
  <si>
    <t xml:space="preserve">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 contar con una información veraz y confiable. </t>
  </si>
  <si>
    <t xml:space="preserve">1. Conocer el funcionamiento del aplicativo EKOGUI con el fin de depurar,actualizar, conciliar  y mantener la información vigente de cada uno de los procesos judiciales.  
</t>
  </si>
  <si>
    <t>1. Requerir socialización presencial en la regional Santander a la oficina asesora juridica de la sede nacional, sobre el funcionamiento y buen uso del aplicativo EKOGUI.</t>
  </si>
  <si>
    <t xml:space="preserve"> Memorando</t>
  </si>
  <si>
    <t xml:space="preserve">1.Conocer el funcionamiento del aplicativo EKOGUI con el fin de depurar,actualizar, conciliar  y mantener la información vigente de cada uno de los procesos judiciales.  
</t>
  </si>
  <si>
    <t xml:space="preserve">2.  Realizar socialización presencial al grupo juridico de la regional Santander por parte del encargo de la sede nacional, sobre el funcionamiento y buen uso del aplicativo EKOGUI.
</t>
  </si>
  <si>
    <t>Acta de reunión</t>
  </si>
  <si>
    <t xml:space="preserve">3. Revisar los procesos judiciales que cursan en el regional icbf-santander existentes en EKOGUI con los procesos reportados en el informe de la contraloria (tabla ); Con el fin de determinar si existe o no duplicidad en el proceso. </t>
  </si>
  <si>
    <t>Cuadro en excel (EKOGUI, contraloria, comparativo)</t>
  </si>
  <si>
    <t xml:space="preserve">4. Actualizar  en el aplicativo EKOGUI  los procesos judiciales existentes en la regional </t>
  </si>
  <si>
    <t>Certificaciones del coordinador juridico</t>
  </si>
  <si>
    <t>2.Realizar conciliación entre el aplicativo EKOGUI y el informe SIRECI F9.</t>
  </si>
  <si>
    <t>5. Conciliar los valores registrados en el aplicativo EKOGUI por valor de $4.556.711.813.oo por pretenciones con los  $1.233.812.664.oo registrados como provisiones contabilizados en el SIRECI F9.</t>
  </si>
  <si>
    <t xml:space="preserve">Formato de conciliación (Juridica-financiera) </t>
  </si>
  <si>
    <t>2. Realizar conciliación entre el aplicativo EKOGUI y el informe SIRECI F9.</t>
  </si>
  <si>
    <t xml:space="preserve">6. Depurar las partidas conciliatorias </t>
  </si>
  <si>
    <t>Acta con los registros de depuración</t>
  </si>
  <si>
    <t>Bienes inmuebles invadidos</t>
  </si>
  <si>
    <r>
      <t xml:space="preserve">HALLAZGO 41. Bienes inmuebles invadidos (D)
</t>
    </r>
    <r>
      <rPr>
        <sz val="10"/>
        <rFont val="Arial"/>
        <family val="2"/>
      </rPr>
      <t>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destinarse al cumplimiento de la actividad misional del ICBF o que se incluyan al Plan de Enajenación Onerosa de la Entidad, conforme se haya determinado en el respectivo análisis de utilidad</t>
    </r>
    <r>
      <rPr>
        <b/>
        <sz val="10"/>
        <rFont val="Arial"/>
        <family val="2"/>
      </rPr>
      <t>.</t>
    </r>
    <r>
      <rPr>
        <b/>
        <i/>
        <sz val="10"/>
        <rFont val="Arial"/>
        <family val="2"/>
      </rPr>
      <t>( ver Cuadro  72. Bienes Invadidos a 31-12-2017</t>
    </r>
    <r>
      <rPr>
        <b/>
        <sz val="10"/>
        <rFont val="Arial"/>
        <family val="2"/>
      </rPr>
      <t xml:space="preserve">
</t>
    </r>
    <r>
      <rPr>
        <sz val="10"/>
        <rFont val="Arial"/>
        <family val="2"/>
      </rPr>
      <t xml:space="preserve">
Lo anterior, por deficiencias de control interno contable en el proceso de saneamiento de los bienes invadidos. </t>
    </r>
    <r>
      <rPr>
        <b/>
        <sz val="10"/>
        <rFont val="Arial"/>
        <family val="2"/>
      </rPr>
      <t xml:space="preserve">
</t>
    </r>
  </si>
  <si>
    <t xml:space="preserve">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de Revelación. </t>
  </si>
  <si>
    <t xml:space="preserve">1. Realizar visita fisica a cada imnueble con el fin de determinar el estado actual de los bienes inmuebles y confrontarlo con la información registrada en el aplicativo SEVEN  para realizar su actualizacion en este.  
</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</si>
  <si>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</si>
  <si>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</si>
  <si>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</si>
  <si>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</si>
  <si>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r>
      <t>3</t>
    </r>
    <r>
      <rPr>
        <sz val="10"/>
        <rFont val="Arial"/>
        <family val="2"/>
      </rPr>
      <t xml:space="preserve">. Remitir los expedientes al grupo Juridico de acuerdo al resultado de la visita,  para continuar  y adelantar gestiones de impulso procesal.    </t>
    </r>
    <r>
      <rPr>
        <sz val="10"/>
        <color rgb="FFFF0000"/>
        <rFont val="Arial"/>
        <family val="2"/>
      </rPr>
      <t xml:space="preserve">
</t>
    </r>
  </si>
  <si>
    <t xml:space="preserve"> Informes de seguimiento</t>
  </si>
  <si>
    <t>Cuentas por pagar constituidas a 31/12/2017</t>
  </si>
  <si>
    <r>
      <t xml:space="preserve">HALLAZGO 42. Cuentas por pagar constituidas a 31/12/2017 (D)
</t>
    </r>
    <r>
      <rPr>
        <sz val="10"/>
        <rFont val="Arial"/>
        <family val="2"/>
      </rPr>
      <t>El ICBF Regional Santander, constituyó cuentas por pagar a 31 de diciembre de 2017 por $ 717.830.144, de los cuales $181.507.562, que representan el 25,29%, constituyen saldos presupuestales pendientes de ejecución (obligaciones menos Pagos), sin que exista la obligación legalmente contraída y por ende sin soportes de la misma, representando una acreencia para la Entidad; por tanto, existe sobreestimación en las subcuentas:  240102 Adquisición de bienes y servicios nacionales – Proyectos de inversión, por $181.507.562; y por ende, se está sobreestimando las subcuentas 521190 Otros gastos generales, por $5.671.600; 550705  Desarrollo comunitario y bienestar social – Generales, por $20.449.065 y 550706 Desarrollo comunitario y bienestar social – Asignación de bienes y servicios, por $155.386.897, con efecto en el Patrimonio. A su vez se refleja subestimación en el Patrimonio en cuantía de $181.507.562. Los saldos de apropiación que se constituyeron como cuentas por pagar se muestran a continuación por rubros presupuestales:</t>
    </r>
    <r>
      <rPr>
        <b/>
        <i/>
        <sz val="10"/>
        <rFont val="Arial"/>
        <family val="2"/>
      </rPr>
      <t xml:space="preserve">( ver Cuadro  73. Ejecución Presupuestal Agregada de Cuentas por Pagar constituidas a 31/12/2017, con corte a 22 de marzo de 2018.
</t>
    </r>
    <r>
      <rPr>
        <sz val="10"/>
        <rFont val="Arial"/>
        <family val="2"/>
      </rPr>
      <t>Es así que, de la revisión realizada a los soportes de estas cuentas, se confirma lo observado por la CGR, por cuanto se determina que existían Cuentas por Pagar por $181.507.562,00, que no contaban con los documentos soportes de la misma, situación que fue ratificada por el personal responsable del ICBF; por lo cual se deduce que esta suma no corresponde a obligaciones a cargo del ICBF – Regional Santander, si no a sobrantes de obligaciones resultado de la ejecución presupuestal, que deben ser reintegrados.
Por lo anteriormente expuesto, se valida la observación como hallazgo con presunta incidencia disciplinaria</t>
    </r>
    <r>
      <rPr>
        <i/>
        <sz val="10"/>
        <rFont val="Arial"/>
        <family val="2"/>
      </rPr>
      <t xml:space="preserve">.
</t>
    </r>
    <r>
      <rPr>
        <b/>
        <i/>
        <sz val="10"/>
        <rFont val="Arial"/>
        <family val="2"/>
      </rPr>
      <t xml:space="preserve">
</t>
    </r>
  </si>
  <si>
    <r>
      <t xml:space="preserve">1. Realizar la reversión de los valores registrados  en las  cuentas contables: 240102 PROYECTOS DE INVERSION $181,507,562, 521190 OTROS GASTOS GENERALES $5,671,600;  550705 GASTOS GENERALES $20,449,065, 550706 ASIGNACION DE BIENES Y SERVICIOS  $155,386,897, con el fin de disminuir la sobreestimacion del Gasto y subestamacion del Patrimonio de la vigencia 2017  por valor de $181.507.562,  por concepto   de cuentas por pagar constituidas con el F3P5GF a Diciembre 31, </t>
    </r>
    <r>
      <rPr>
        <sz val="10"/>
        <rFont val="Arial"/>
        <family val="2"/>
      </rPr>
      <t>según lineamientos del Nivel Nacional con el fin de  presentar estados financieros confiable, razonables y Vera</t>
    </r>
    <r>
      <rPr>
        <sz val="10"/>
        <color theme="1"/>
        <rFont val="Arial"/>
        <family val="2"/>
      </rPr>
      <t>ces.</t>
    </r>
  </si>
  <si>
    <t xml:space="preserve">1.Generar Reporte de Cuentas por Pagar Consituidas con F3P5GF a Diciembre 31 de 2017 y a Junio 30 de 2018. </t>
  </si>
  <si>
    <t xml:space="preserve">Reporte SIIF NACION
</t>
  </si>
  <si>
    <r>
      <t xml:space="preserve">2. Relación de la causacion contable  de la reversión de cuentas por pagar que se han disminuido a corte del 30 de junio de 2018.
</t>
    </r>
    <r>
      <rPr>
        <sz val="10"/>
        <color rgb="FFFF0000"/>
        <rFont val="Arial"/>
        <family val="2"/>
      </rPr>
      <t xml:space="preserve">
</t>
    </r>
  </si>
  <si>
    <t xml:space="preserve"> Relación de causación de comprabantes EPG072</t>
  </si>
  <si>
    <t xml:space="preserve">3. Comprobantes contables de la Anulación de las cuentas por pagar que se han disminuido a corte 30 de junio de 2018.
</t>
  </si>
  <si>
    <t>Comprobantes EPG072</t>
  </si>
  <si>
    <t xml:space="preserve">4. Reversar  el saldo que por concepto de cuentas por pagar contituidas a Dic 31 de 2017 con el  F3P5GF exista en la cuenta contable 240102 a corte 30 de junio de 2018. 
</t>
  </si>
  <si>
    <t xml:space="preserve">Comprobante contable
</t>
  </si>
  <si>
    <t xml:space="preserve">5. Generar reporte actualizado  del  saldo de las cuentas por pagar constituidas a diciembre 31 de 2017 con F3P5GF 
</t>
  </si>
  <si>
    <t xml:space="preserve">Relacion  reporte de cuentas por pagar sif nación (Contabilidad y tesoreria)
</t>
  </si>
  <si>
    <t>1. Realizar la reversión de los valores registrados  en las  cuentas contables: 240102 PROYECTOS DE INVERSION $181,507,562, 521190 OTROS GASTOS GENERALES $5,671,600;  550705 GASTOS GENERALES $20,449,065, 550706 ASIGNACION DE BIENES Y SERVICIOS  $155,386,897, con el fin de disminuir la sobreestimacion del Gasto y subestamacion del Patrimonio de la vigencia 2017  por valor de $181.507.562,  por concepto   de cuentas por pagar constituidas con el F3P5GF a Diciembre 31, según lineamientos del Nivel Naciona y presentar estados financieros confiable, razonables y Veraces.</t>
  </si>
  <si>
    <r>
      <rPr>
        <sz val="10"/>
        <color theme="1"/>
        <rFont val="Arial"/>
        <family val="2"/>
      </rPr>
      <t>6. Constitur las Cuentas por Pagar a Diciembre 31 de 2018 de acuerdo al decreto 1068 de 2015 artículo 2.9.1.2.10 y atendiendo los linemamientos y directrices  del Minsiterio de Hacienda y Crédito Público -Cronograma, Período de Transición y bajo lineamientos guia sede nacional.</t>
    </r>
    <r>
      <rPr>
        <sz val="10"/>
        <color rgb="FFFF0000"/>
        <rFont val="Arial"/>
        <family val="2"/>
      </rPr>
      <t xml:space="preserve">
</t>
    </r>
  </si>
  <si>
    <t xml:space="preserve">Certificación del pagador </t>
  </si>
  <si>
    <t>Reservas presupuestales constituidas a 31/12/2017</t>
  </si>
  <si>
    <r>
      <t xml:space="preserve">HALLAZGO 53. Reservas presupuestales constituidas a 31/12/2017 (D) 
</t>
    </r>
    <r>
      <rPr>
        <sz val="10"/>
        <rFont val="Arial"/>
        <family val="2"/>
      </rPr>
      <t xml:space="preserve">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ser situaciones excepcionales dentro de su ejecución presupuestal, ni tipificar eventos impredecibles que impidan su ejecución dentro de la vigencia. 
</t>
    </r>
    <r>
      <rPr>
        <b/>
        <i/>
        <sz val="10"/>
        <rFont val="Arial"/>
        <family val="2"/>
      </rPr>
      <t>(Ver Cuadro  78. Relación de Reservas Presupuestales, constituidas a 31 de diciembre de 2017, ICBF – Regional Santander )</t>
    </r>
    <r>
      <rPr>
        <b/>
        <sz val="10"/>
        <rFont val="Arial"/>
        <family val="2"/>
      </rPr>
      <t xml:space="preserve">
</t>
    </r>
  </si>
  <si>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y lineamientos de sede nacional.                                                                                                                                                                                                                                                                                                                                                                                                                                           </t>
  </si>
  <si>
    <t xml:space="preserve">1. Generar el reporte de listado de compromisos de reserva presupuestales, constituidas a 31 de Diciembre de 2017.  </t>
  </si>
  <si>
    <t xml:space="preserve">Reporte de listado de Compromisos SIIF NACION II.   </t>
  </si>
  <si>
    <t xml:space="preserve">1. Atender lo estipúlado en el Decreto 111 de 1996 ,el Decreto 1068 de 2015 y la Circular expediada por el Ministerio de Hacienda,  para el  cierre de la vigenica fiscal y las actividades programadas para el periodo de transicion en dicha circula y realizar seguimiento,  pagos y reducciones de las Reservas constituídas a Diciembre 31 de 2017. , y lineamientos de sede nacional.                                                                                                                                                                                                                                                                                                                                                                                                                                                                            </t>
  </si>
  <si>
    <t xml:space="preserve">2. Generar a 30 de Junio de 2018, el reporte del estado de la ejecucion de las reservas presupuestales (de los valores liberados y pagados).    </t>
  </si>
  <si>
    <t>Reportes Ejecución de Reservas Siif Nación</t>
  </si>
  <si>
    <t xml:space="preserve">3. Realizar seguimiento de los saldos de la Reservas pendientes por ejecutar al 30 de Junio  y enviar el reporte de estas Reservas al Supervisor del contrato.  </t>
  </si>
  <si>
    <t xml:space="preserve">Carpeta correos electronicos a supervisiores y enlaces financieros.
</t>
  </si>
  <si>
    <r>
      <t xml:space="preserve">HALLAZGO 88. Bienes inmuebles por placa no desenglobados 
</t>
    </r>
    <r>
      <rPr>
        <sz val="10"/>
        <rFont val="Arial"/>
        <family val="2"/>
      </rPr>
      <t xml:space="preserve">El Manual de Procedimientos de la CGN , Catálogo General de Cuentas, en la descripción del grupo Propiedades, Planta y Equipo, cuenta Edificaciones, establece: “Representa el valor de las edificaciones adquiridas a cualquier título por la entidad contable pública, para el desarrollo de sus funciones de cometido estatal. Se excluye el valor de los terrenos sobre los cuales se encuentran, que deben registrarse en la cuenta correspondiente. Tratándose de las entidades contables públicas del gobierno general, incluye las edificaciones para el uso permanente recibidas sin contraprestación de otras entidades del gobierno genera”.
Contrario a lo anterior, existen cinco (5) propiedades que se registran en el sistema SEVEN con una única placa de identificación que incluye el Terreno y la Edificación no desenglobados, tal como se muestra en la siguiente tabla: 
</t>
    </r>
    <r>
      <rPr>
        <b/>
        <i/>
        <sz val="10"/>
        <rFont val="Arial"/>
        <family val="2"/>
      </rPr>
      <t xml:space="preserve">(ver Cuadro  103. Bienes Inmuebles no desenglobados ICBF Regional-Santander)
</t>
    </r>
    <r>
      <rPr>
        <sz val="10"/>
        <rFont val="Arial"/>
        <family val="2"/>
      </rPr>
      <t xml:space="preserve">Se recibe respuesta con oficio S-208-205007-6800, del 16-04-18, en la cual la entidad aduce que está dando cumplimiento al Manual de Procedimientos de la Contaduría General de la Nación, en el sentido de registrar contablemente por separado los terrenos y las edificaciones; sin embargo, aclara con respecto al cuadro anexo a la observación, que por error involuntario el filtro que se aplicó para determinar la información de los inmuebles no desenglobados no fue el correcto, lo que arrojó datos erróneos que no corresponden a lo que se quería mostrar, por lo que se revisó nuevamente y los casos que se mencionan en la observación se reducen a 5 y no 98 como se había dicho
En tal razón, se ratifica el hecho de que existen inmuebles que tienen registrados, bajo una sola placa, el terreno y la construcción, tal como lo muestra la tabla adjunta al hallazgo. 
Por lo anterior, la observación se modifica en la tabla adjunta y se valida como hallazgo.
</t>
    </r>
    <r>
      <rPr>
        <b/>
        <i/>
        <sz val="10"/>
        <rFont val="Arial"/>
        <family val="2"/>
      </rPr>
      <t xml:space="preserve">
</t>
    </r>
  </si>
  <si>
    <r>
      <rPr>
        <sz val="10"/>
        <color theme="1"/>
        <rFont val="Arial"/>
        <family val="2"/>
      </rPr>
      <t>Situación que se presenta por deficiencias en la parametrización por bien inmueble en el sistema SEVEN. 
Riesgo administrativo y contable, al realizar los ajustes de forma manual, periódica y recurrente, por posibles errores en el registro de las actividades parametrizadas como automáticas, lo que impide que se represente el valor de las edificaciones adquiridas a cualquier título por la entidad contable pública.</t>
    </r>
    <r>
      <rPr>
        <sz val="10"/>
        <color theme="3" tint="0.39997558519241921"/>
        <rFont val="Arial"/>
        <family val="2"/>
      </rPr>
      <t xml:space="preserve"> 
</t>
    </r>
  </si>
  <si>
    <t>1.Elaborar y enviar memorando a la Sede Nacional solicitando indicaciones para la separación de las placas que ingresan con un solo registro en el aplicativo SEVEN.</t>
  </si>
  <si>
    <t>1.  Solicitar las indicaciones a la Sede Nacional acerca de la parametrización  del avaluo de los terrenos y construcción cuando las vocaciones hereditarias ingresan con un solo valor al aplicativo SEVEN.</t>
  </si>
  <si>
    <r>
      <rPr>
        <sz val="10"/>
        <color theme="1"/>
        <rFont val="Arial"/>
        <family val="2"/>
      </rPr>
      <t xml:space="preserve">2.Realizar los ajuste en el valor del terreno y construccion en placa diferentes en el aplicativo seven de acuerdo con las directrices </t>
    </r>
    <r>
      <rPr>
        <sz val="10"/>
        <rFont val="Arial"/>
        <family val="2"/>
      </rPr>
      <t>impartidas</t>
    </r>
    <r>
      <rPr>
        <sz val="10"/>
        <color rgb="FFFF0000"/>
        <rFont val="Arial"/>
        <family val="2"/>
      </rPr>
      <t xml:space="preserve"> .</t>
    </r>
  </si>
  <si>
    <t xml:space="preserve">Reportes
</t>
  </si>
  <si>
    <t xml:space="preserve"> Expedientes Activos Fijos  </t>
  </si>
  <si>
    <r>
      <rPr>
        <b/>
        <sz val="10"/>
        <rFont val="Arial"/>
        <family val="2"/>
      </rPr>
      <t xml:space="preserve">HALLAZGO 89. Expedientes Activos Fijos  
</t>
    </r>
    <r>
      <rPr>
        <sz val="10"/>
        <rFont val="Arial"/>
        <family val="2"/>
      </rPr>
      <t>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soportes a la Oficina Asesora Jurídica en Dirección General o al Grupo Jurídico en Dirección Regional, según corresponda. Realizar seguimiento periódico al avance del proceso judicial de saneamiento, retroalimentando las actuaciones que se hayan generado en el transcurso del proceso judicial y realizando la respectiva actualización en el aplicativo SEVEN ERP”. 
No fueron allegados, por parte de la Coordinación Administrativa - Almacén, a la CGR, los expedientes c</t>
    </r>
    <r>
      <rPr>
        <b/>
        <sz val="10"/>
        <rFont val="Arial"/>
        <family val="2"/>
      </rPr>
      <t xml:space="preserve">ontentivos de los </t>
    </r>
    <r>
      <rPr>
        <sz val="10"/>
        <rFont val="Arial"/>
        <family val="2"/>
      </rPr>
      <t>siguientes inmuebles, los cuales habían sido solicitados con oficio 2018EE0030014 del 09-03-18: (ver Cuadro  104. Expedientes Bienes Inmuebles)    
Teniendo en cuenta que la entidad allega los expedientes el 13-04-18, los cuales habían sido solicitados con oficio 2018EE0030014 del 09-03-18, un mes después de lo solicitado, ratifica la falta de control de los expedientes y confirma, además, la baja gestión jurídica en los casos de bienes invadidos.</t>
    </r>
    <r>
      <rPr>
        <b/>
        <sz val="10"/>
        <rFont val="Arial"/>
        <family val="2"/>
      </rPr>
      <t xml:space="preserve">
</t>
    </r>
    <r>
      <rPr>
        <sz val="10"/>
        <rFont val="Arial"/>
        <family val="2"/>
      </rPr>
      <t xml:space="preserve">Por lo anterior, la observación se valida y se configura como hallazgo.
</t>
    </r>
  </si>
  <si>
    <t xml:space="preserve">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
</t>
  </si>
  <si>
    <t xml:space="preserve">1. Aplicar el formato exitente de ficha de control de prestamos. 
</t>
  </si>
  <si>
    <t>1. Remitir memorando de la coordinadora administrativa al almacenista de la regional, donde se exiga la aplicación del formato como garantia de la custidia de los expendientes.</t>
  </si>
  <si>
    <t>2.Realizar auditoría trimestral consignando en un acta la información encontrada. Adelantar gestiones  de busqueda   reconstruccion</t>
  </si>
  <si>
    <t>2. Realizar seguiemiento  Trimestral  a la aplicación del formato.</t>
  </si>
  <si>
    <t>AD-CRG-2017-43</t>
  </si>
  <si>
    <t>SUCRE</t>
  </si>
  <si>
    <r>
      <t xml:space="preserve">HALLAZGO 43. Cuentas por Pagar (AD)
</t>
    </r>
    <r>
      <rPr>
        <sz val="10"/>
        <rFont val="Arial"/>
        <family val="2"/>
      </rPr>
      <t>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 5 del mismo formato, establece: "Que se recibió el bien o servicio, o se formalizaron los documentos que generaron la obligación correspondiente de conformidad con las condiciones contractuales", asi: (</t>
    </r>
    <r>
      <rPr>
        <b/>
        <i/>
        <sz val="10"/>
        <rFont val="Arial"/>
        <family val="2"/>
      </rPr>
      <t>Ver Cuadro  74. Cuentas por Pagar Anuladas</t>
    </r>
    <r>
      <rPr>
        <sz val="10"/>
        <rFont val="Arial"/>
        <family val="2"/>
      </rPr>
      <t xml:space="preserve">).
Se trata de cuentas por pagar a las cuales se les certificó por parte del supervisor que el servicio fue prestado, en el momento de constituirse la cuenta por pagar; siendo estas cuentas anuladas entre los meses de marzo y abril de 2018 con el argumento de que el servicio no se había prestado, dejando en tela de juicio el informe del supervisor, situación que afecta las Cuentas por Pagar constituidas por el ICBF.
Por lo anterior se establece una sobrestimación del pasivo en la cuenta 2401- Adquisición de bienes y servicios nacionales, subcuenta 240102 Proyectos de inversión por $341.020.917 y subestimación de la cuenta del patrimonio 3230 Resultados del ejercicio, subcuenta 323002 - Pérdida o déficit acumulado por $341.020.917, afectando la razonabilidad de los estados contables.
</t>
    </r>
  </si>
  <si>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 cuenta del patrimonio 3230 Resultados del ejercicio, subcuenta 323002 - Pérdida o déficit acumulado, afectando la razonabilidad de los estados contables.
Hallazgo con presunto alcance disciplinario de acuerdo con lo establecido en los artículos 34 y 35 de la Ley 734 de 2002.</t>
  </si>
  <si>
    <t xml:space="preserve">Control y seguimiento permanente a la ejecución de los contratos, lo cual permitira evidenciar  los pagos y la generación oportuna de liberaciones, como producto del ahorro e inejecuciónes de recursos. 
</t>
  </si>
  <si>
    <t xml:space="preserve">Designar por parte del coordinador de grupo y zonal, a través de memorando, un colaborador que lidere el proceso desde la dependencia. </t>
  </si>
  <si>
    <t>Diseñar por parte de la Coordinación Financiera y Asistencia Técnica, una herramienta de autocontrol y seguimiento, para los supervisores de contratos, con el fin de llevar la trazabilidad del estado en el cual se encuentra la liberación hasta la culminación con las modificaciones en SIIF, SIM, CUENTAME y demás aplicativos que lo requieran</t>
  </si>
  <si>
    <t>Matriz</t>
  </si>
  <si>
    <t>Retroalimentar con los supervisores  de contratos y  lideres designados, los procedimientos inherentes al proceso de Gestión Financiera, relacionados con el asunto y presentar y aprobar la herramienta de autocontrol y seguimiento</t>
  </si>
  <si>
    <t>Enviar mensualmente a la Coordinación Financiera y Técnica  via correo electrónico, la herramienta diligenciada.</t>
  </si>
  <si>
    <t>Archivo con los correos recibidos</t>
  </si>
  <si>
    <t>Realizar seguimiento a la información reportada en la herramienta, a través de los CER ampliados, de acuerdo a la periodicidad establecida para estos, a fin de evaluar el debido cumplimiento y tomar las acciones necesarias.</t>
  </si>
  <si>
    <t>A-CRG-2017-44</t>
  </si>
  <si>
    <r>
      <t xml:space="preserve">HALLAZGO 44. Impuesto Predial (A)
</t>
    </r>
    <r>
      <rPr>
        <sz val="10"/>
        <rFont val="Arial"/>
        <family val="2"/>
      </rPr>
      <t>El Instituto Colombiano de Bienestar Familiar – ICBF, Regional Sucre, no pagó el impuesto predial de la propiedad identificada con la Referencia Catastral 01-02-00-00-204-0015-0-00-00-0000, ubicada en la Carrera 5E 4ª 384 Municipio de Sincelejo, correspondiente a la vigencia 2017 por $714.689, y tampoco registra esta obligación en las cuentas contables en el período, que trajo como consecuencia que se subestimara la cuenta 2440 Impuestos, contribuciones y tasas por pagar subcuenta 244003 - Impuesto predial unificado en $714.689 y se sobrestimara la cuenta del patrimonio 3230 - Resultados del ejercicio, subcuenta 323002 - Perdida o déficit acumulado en $714.689, afectando la razonabilidad de los estados contables; además podría generar futuros gastos por mora e intereses por obligaciones no canceladas oportunamente.</t>
    </r>
    <r>
      <rPr>
        <b/>
        <sz val="10"/>
        <rFont val="Arial"/>
        <family val="2"/>
      </rPr>
      <t xml:space="preserve">
</t>
    </r>
  </si>
  <si>
    <t>Lo anterior debido a fallas en los mecanismos de control interno en la conciliación entre el área contable y almacén al cierre del ejercicio a 31 de diciembre de 2017.</t>
  </si>
  <si>
    <t>Realizar todas las acciones necesarias, a fin de garantizar el pago oportuno del impuesto predial para todos los inmuebles propiedad del ICBF Regional Sucre.</t>
  </si>
  <si>
    <t>Diseñar una matriz con la informaiòn de todos los inmuebles de propiedad del ICBF Regional Sucre, que permita hacer control del estado de los pagos.</t>
  </si>
  <si>
    <t>Matriz en excel</t>
  </si>
  <si>
    <t xml:space="preserve"> Solicitar a las Alcaldías el paz y salvo del pago de los impuestos prediales vigencia 2018, de cada uno de los inmuebles propiedad del ICBF Regional Sucre. </t>
  </si>
  <si>
    <t>Realizar control y seguimiento a través de CER, con el fin de establecer que se cuenta con todos los paz y salvo por pago de los impuestos prediales de todos los inmuebles propiedad de ICBF Regional Sucre, de la vigencia 2018.</t>
  </si>
  <si>
    <t xml:space="preserve"> Solicitar facturaciòn de los impuestos prediales para cada uno de los inmuebles propiedad  del ICBF Regional Sucre. </t>
  </si>
  <si>
    <t>Adelantar trámite interno para la cancelación oportuna de los impuestos y enviarlos al área financiera.</t>
  </si>
  <si>
    <t xml:space="preserve">Resolución </t>
  </si>
  <si>
    <t>A-CRG-2017-47</t>
  </si>
  <si>
    <t>Solicitar paz y salvo  de impuesto predial de la vigencia 2019, de los inmuebles propiedad del ICBF Sucre a las Alcadìas donde corresponda.</t>
  </si>
  <si>
    <t>Realizar control y seguimiento a través de CER, con el fin de establecer que se cuenta con todos los paz y salvo por pago de los impuestos prediales de todos los inmuebles propiedad de ICBF Regional Sucre, de la vigencia 2019.</t>
  </si>
  <si>
    <t xml:space="preserve">Prescripción de Procesos de Cobro Coactivo  </t>
  </si>
  <si>
    <t>VALLE</t>
  </si>
  <si>
    <r>
      <t xml:space="preserve">HALLAZGO 46. Reconocimiento Provisión Pasivos Contingentes – Litigios (D)
</t>
    </r>
    <r>
      <rPr>
        <sz val="10"/>
        <rFont val="Arial"/>
        <family val="2"/>
      </rPr>
      <t xml:space="preserve">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 subsistencia para madres comunitarias de becas desde el 2015 por $280.000, más los incrementos correspondientes que determine el gobierno nacional en el año 2016 y en futuro, lo que arrojó un valor  a pagar por $12.887.000, según lo registrado en la cuenta 812001 - Civiles.
Como estipula la normatividad contable, una vez que se profiera el fallo contra una entidad pública, ésta debe constituir la responsabilidad contingente, situación que al 31 de diciembre de 2017, no se evidenció en la cuenta de Pasivos Estimados en relación con la sentencia de segunda instancia emitida por el Juzgado Laboral de Roldanillo (Valle) a favor de la demandante con radicado No. 7662231050018000, lo que da incumplimiento a la norma contable y generó una subestimación en la cuenta 271005 Pasivos estimados por $12.887.000 – Contingencias Litigios y en la subcuenta 531401 - Gastos provisión para contingencias, con efecto en el patrimonio, sobreestimándolo en la misma cuantía. Situación que denota debilidades en mecanismos de control interno en lo referente al seguimiento y control de los litigios que se adelantan en contra del ICBF. 
(...) Se configura hallazgo con presunta incidencia disciplinaria, por incumplimiento de lo preceptuado en la normatividad contable con respecto al reconocimiento de pasivos contingentes cuando se tiene conocimiento de una demanda fallada en contra de la entidad (...).
</t>
    </r>
    <r>
      <rPr>
        <b/>
        <sz val="10"/>
        <rFont val="Arial"/>
        <family val="2"/>
      </rPr>
      <t xml:space="preserve">
</t>
    </r>
  </si>
  <si>
    <t xml:space="preserve">Generar un efectivo seguimiento y control frente a los resultados de litigios que se adelanten en contra del ICBF.                        </t>
  </si>
  <si>
    <t>1. Solicitar capacitación mediante videoconferencia o presencial  a la  Oficina Asesora Jurídica- OAJ- sobre inclusión en   F9 de litigios con provisión contingente en contra de la entidad.</t>
  </si>
  <si>
    <r>
      <t xml:space="preserve">HALLAZGO 46. Reconocimiento Provisión Pasivos Contingentes – Litigios (D)
</t>
    </r>
    <r>
      <rPr>
        <sz val="10"/>
        <rFont val="Arial"/>
        <family val="2"/>
      </rPr>
      <t xml:space="preserve">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 subsistencia para madres comunitarias de becas desde el 2015 por $280.000, más los incrementos correspondientes que determine el gobierno nacional en el año 2016 y en futuro, lo que arrojó un valor  a pagar por $12.887.000, según lo registrado en la cuenta 812001 - Civiles.
Como estipula la normatividad contable, una vez que se profiera el fallo contra una entidad pública, ésta debe constituir la responsabilidad contingente, situación que al 31 de diciembre de 2017, no se evidenció en la cuenta de Pasivos Estimados en relación con la sentencia de segunda instancia emitida por el Juzgado Laboral de Roldanillo (Valle) a favor de la demandante con radicado No. 7662231050018000, lo que da incumplimiento a la norma contable y generó una subestimación en la cuenta 271005 Pasivos estimados por $12.887.000 – Contingencias Litigios y en la subcuenta 531401 - Gastos provisión para contingencias, con efecto en el patrimonio, sobreestimándolo en la misma cuantía. Situación que denota debilidades en mecanismos de control interno en lo referente al seguimiento y control de los litigios que se adelantan en contra del ICBF. 
(...) Se configura hallazgo con presunta incidencia disciplinaria, por incumplimiento de lo preceptuado en la normatividad contable con respecto al reconocimiento de pasivos contingentes cuando se tiene conocimiento de una demanda fallada en contra de la entidad (...).
</t>
    </r>
  </si>
  <si>
    <t xml:space="preserve">2. Realizar conciliación interna  y depuración  a la fecha de contingente en el formulario F9 en los casos que se encuentren sin la provisión  </t>
  </si>
  <si>
    <r>
      <t xml:space="preserve">HALLAZGO 46. Reconocimiento Provisión Pasivos Contingentes – Litigios (D)
</t>
    </r>
    <r>
      <rPr>
        <sz val="10"/>
        <rFont val="Arial"/>
        <family val="2"/>
      </rPr>
      <t xml:space="preserve">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 subsistencia para madres comunitarias de becas desde el 2015 por $280.000, más los incrementos correspondientes que determine el gobierno nacional en el año 2016 y en futuro, lo que arrojó un valor  a pagar por $12.887.000, según lo registrado en la cuenta 812001 - Civiles.
Como estipula la normatividad contable, una vez que se profiera el fallo contra una entidad pública, ésta debe constituir la responsabilidad contingente, situación que al 31 de diciembre de 2017, no se evidenció en la cuenta de Pasivos Estimados en relación con la sentencia de segunda instancia emitida por el Juzgado Laboral de Roldanillo (Valle) a favor de la demandante con radicado No. 7662231050018000, lo que da incumplimiento a la norma contable y generó una subestimación en la cuenta 271005 Pasivos estimados por $12.887.000 – Contingencias Litigios y en la subcuenta 531401 - Gastos provisión para contingencias, con efecto en el patrimonio, sobreestimándolo en la misma cuantía. Situación que denota debilidades en mecanismos de control interno en lo referente al seguimiento y control de los litigios que se adelantan en contra del ICBF. 
(...) Se configura hallazgo con presunta incidencia disciplinaria, por incumplimiento de lo preceptuado en la normatividad contable con respecto al reconocimiento de pasivos contingentes cuando se tiene conocimiento de una demanda fallada en contra de la entidad (...).
</t>
    </r>
  </si>
  <si>
    <t>3. Realizar asignación de procesos en el F9  que deban ser incluidos en provisión contingente</t>
  </si>
  <si>
    <t>4. Remitir memorando a la Coordinación Financiera de la Regional, informando las provisiones del mes.</t>
  </si>
  <si>
    <t>5. Realizar seguimiento bimestral de los procesos litigiosos en contra del ICBF</t>
  </si>
  <si>
    <r>
      <t>HALLAZGO 54. Reporte Ejecución de Reservas (A).</t>
    </r>
    <r>
      <rPr>
        <sz val="10"/>
        <rFont val="Arial"/>
        <family val="2"/>
      </rPr>
      <t xml:space="preserve">
Al efectuar la comparación entre la información reportada por el ICBF al equipo auditor sobre la constitución de reservas presupuestales a 31-12-17 y la suministrada por la Delegada de Economía y Finanzas de la CGR, fuente MCHP - SIIF, se determinaron las siguientes diferencias: (Ver Cuadro  79. Relación de Contratos).
Conforme con la respuesta del ICBF, esta situación se presentó por la inoportunidad de solicitar al área Financiera de la Dirección General, las validaciones de consistencia de saldos a constituir dentro de los términos señalados por la norma (período de transición) por parte de la</t>
    </r>
    <r>
      <rPr>
        <b/>
        <sz val="10"/>
        <color rgb="FF7030A0"/>
        <rFont val="Arial"/>
        <family val="2"/>
      </rPr>
      <t xml:space="preserve"> </t>
    </r>
    <r>
      <rPr>
        <b/>
        <sz val="10"/>
        <color rgb="FF0070C0"/>
        <rFont val="Arial"/>
        <family val="2"/>
      </rPr>
      <t>Regional del Valle</t>
    </r>
    <r>
      <rPr>
        <sz val="10"/>
        <rFont val="Arial"/>
        <family val="2"/>
      </rPr>
      <t>, generando incertidumbre en la confiabilidad de la información reportada a los diferentes entes.</t>
    </r>
  </si>
  <si>
    <t>Implementar estrategias para generar confiabilidad de la información reportada a la Dirección Financiera.</t>
  </si>
  <si>
    <t>1. Visitar a los centros zonales de mayor impacto para identificar debidamente los recursos por reintegros.</t>
  </si>
  <si>
    <t xml:space="preserve">2. Realizar seguimiento mensual a los saldos de inejecución de los contratos de los diferentes proyectos </t>
  </si>
  <si>
    <t>Correo Electrónico</t>
  </si>
  <si>
    <r>
      <rPr>
        <b/>
        <sz val="10"/>
        <rFont val="Arial"/>
        <family val="2"/>
      </rPr>
      <t>HALLAZGO 54. Reporte Ejecución de Reservas (A).</t>
    </r>
    <r>
      <rPr>
        <sz val="10"/>
        <rFont val="Arial"/>
        <family val="2"/>
      </rPr>
      <t xml:space="preserve">
Al efectuar la comparación entre la información reportada por el ICBF al equipo auditor sobre la constitución de reservas presupuestales a 31-12-17 y la suministrada por la Delegada de Economía y Finanzas de la CGR, fuente MCHP - SIIF, se determinaron las siguientes diferencias: (Ver Cuadro  79. Relación de Contratos).
Conforme con la respuesta del ICBF, esta situación se presentó por la inoportunidad de solicitar al área Financiera de la Dirección General, las validaciones de consistencia de saldos a constituir dentro de los términos señalados por la norma (período de transición) por parte de la Regional del Valle, generando incertidumbre en la confiabilidad de la información reportada a los diferentes entes.</t>
    </r>
  </si>
  <si>
    <t>Implementar estrategias para generar confiabilidad y oportunidad de la información reportada a la Dirección Financiera.</t>
  </si>
  <si>
    <t>3. Realizar conciliación entre las Oficinas de Tesorería y Presupuesto en el periodo de transición a partir del reporte generado desde el SIIF Nación</t>
  </si>
  <si>
    <t xml:space="preserve">Informe de conciliación </t>
  </si>
  <si>
    <r>
      <t xml:space="preserve">HALLAZGO 90. Propiedad, Planta y Equipos no Explotados (A-D).
</t>
    </r>
    <r>
      <rPr>
        <sz val="10"/>
        <rFont val="Arial"/>
        <family val="2"/>
      </rPr>
      <t xml:space="preserve">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explotados por $141.748.840,98. Con base en el análisis de las mencionadas subcuentas frente a la gestión adelantada por la entidad, se evidenció que los bienes inmuebles registrados en estas subcuentas presentan una antigüedad superior a un año, observando que el ICBF no ha dado cumplimiento a lo establecido en la guía de gestión de bienes de la entidad, en lo que respecta a la toma de decisiones para la destinación de los mismos, estipulada en un periodo de dos meses.
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En consecuencia, la presente observación se valida como hallazgo con presunta incidencia disciplinaria.
</t>
    </r>
  </si>
  <si>
    <t>Implementar mecanismos de seguimiento sobre los bienes inmuebles desocupados e invadidos.</t>
  </si>
  <si>
    <t xml:space="preserve">1. Presentar semestralmente en comité de bienes los análisis de utilidad de los inmuebles que se encuentran desocupados para la toma de decisiones respecto a ellos. </t>
  </si>
  <si>
    <t>Informe de análisis de utilidad y acta de comité con recomendación de destinación</t>
  </si>
  <si>
    <t>2. Remitir al Grupo de Gestión de Bienes Sede de la Dirección General, el acta de comité de bienes donde se haya realizado el análisis de utilidad de los inmuebles que se encuentran desocupados</t>
  </si>
  <si>
    <t>Memorando o correo con el acta</t>
  </si>
  <si>
    <t>3. Realizar seguimiento a las actuaciones adelantadas por el Grupo Jurídico de la Regional dentro del proceso de recuperación de propiedad de los inmuebles invadidos.</t>
  </si>
  <si>
    <t>4. Impulsar por parte del Grupo Jurídico, los procesos que se adelantan ante las diferentes instancias judiciales.</t>
  </si>
  <si>
    <t xml:space="preserve">Oficios </t>
  </si>
  <si>
    <t>5. Informar semestralmente por parte del Grupo Jurídico al Grupo Administrativo acerca del estado de los procesos adelantados para la recuperación de los inmuebles invadidos.</t>
  </si>
  <si>
    <t>Memorando remitiendo informe de avance de procesos</t>
  </si>
  <si>
    <r>
      <t xml:space="preserve">HALLAZGO 92. Protocolización Bien Inmueble Buenaventura (A-D).
</t>
    </r>
    <r>
      <rPr>
        <sz val="10"/>
        <rFont val="Arial"/>
        <family val="2"/>
      </rPr>
      <t xml:space="preserve">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diciembre de 2017.</t>
    </r>
    <r>
      <rPr>
        <b/>
        <sz val="10"/>
        <rFont val="Arial"/>
        <family val="2"/>
      </rPr>
      <t xml:space="preserve">
</t>
    </r>
    <r>
      <rPr>
        <sz val="10"/>
        <rFont val="Arial"/>
        <family val="2"/>
      </rPr>
      <t>Inicialmente, desde el año 1997 hasta el 2007, la tercera parte del predio fue dada en comodato a la Fundación Servicio Juvenil Bosconia, quedando registrado ante la Oficina de Instrumentos Públicos de Buenaventura a nombre de la mencionada fundación. Desde el año 2007, fecha en la que se terminó el contrato de comodato, han transcurrido más de 10 años, sin que el ICBF haya realizado las gestiones pertinentes para la actualización del respectivo registro ante la Oficina de Registro de Instrumentos Públicos, respecto a la titularidad de derecho reales del dominio sobre la propiedad del bien; es decir, la protocolización del derecho de propiedad, situación jurídica que no obedece a la realidad teniendo en cuenta que el contrato de comodato fue terminado en el 2007, tal como se evidencia en el certificado de tradición, con matrícula 372-9425 de la Oficina de Registro de Instrumentos Públicos de Buenaventura, de fecha 13 de abril de 2018. 
El cobro del impuesto predial, generado por el Distrito de Buenaventura, llega en facturas separadas, una a nombre del Instituto y la otra a nombre de la Fundación, pero el pago total lo asume el ICBF como propietario del terreno. 
Conforme con la respuesta de la entidad, la observación queda en firme constituyéndose en hallazgo administrativo con presunta incidencia disciplinaria por no cumplir con lo definido en la Guía de Gestión de Bienes del ICBF, así como la normatividad aplicable para este tema de titularización de bienes inmuebles.</t>
    </r>
    <r>
      <rPr>
        <b/>
        <sz val="10"/>
        <rFont val="Arial"/>
        <family val="2"/>
      </rPr>
      <t xml:space="preserve">
</t>
    </r>
  </si>
  <si>
    <t>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Equipo se registren bienes inmuebles, cuya titularidad está a nombre de un tercero.</t>
  </si>
  <si>
    <t>Seguimiento y control a los inmuebles propios entregados en comodato.</t>
  </si>
  <si>
    <t>1. Registrar ante notaría el levantamiento del contrato de comodato e informar al Grupo Administrativo acerca del trámite.</t>
  </si>
  <si>
    <t>Registro de escritura de cancelación de comodato</t>
  </si>
  <si>
    <t>2. Registrar ante la oficina de instrumentos públicos el acto para la cancelación de la anotación correspondiente</t>
  </si>
  <si>
    <t xml:space="preserve">Memorando y certificado de libertad y tradición
</t>
  </si>
  <si>
    <t>3. Remitir por parte del Grupo Administrativo  al ente territorial, el certificado de libertad y tradición actualizado con la anotación de la cancelación del comodato objeto del hallazgo para que en adelante se genere un solo recibo de predial a nombre del ICBF</t>
  </si>
  <si>
    <t xml:space="preserve">Oficio </t>
  </si>
  <si>
    <t>4. Revisar por parte del Grupo Administrativo los expedientes de los inmuebles propios con relación a los certificados de libertad y tradición para identificar comodatos que hayan terminado.</t>
  </si>
  <si>
    <t>Base de datos de bienes inmuebles</t>
  </si>
  <si>
    <t>5. Solicitar por parte del Grupo Administrativo al Grupo Jurídico el trámite de cancelación del comodato o en su lugar el Grupo Administrativo deberá dejar constancia que no existen inmuebles con anotaciones a nombre de terceros en sus certificados de libertad y tradición.</t>
  </si>
  <si>
    <r>
      <t xml:space="preserve">HALLAZGO 93. Registro proceso sucesión o vocación hereditaria (A).
</t>
    </r>
    <r>
      <rPr>
        <sz val="10"/>
        <rFont val="Arial"/>
        <family val="2"/>
      </rPr>
      <t xml:space="preserve">
En la subcuenta 812001 “Procesos Civiles”, que suman $750.000.000, se registró el proceso correspondiente a la sucesión o vocación hereditaria por  $65.480.000 radicado con el No. 7652031100012000048801, tal como se reportó en el inventario de procesos jurídicos, el cual, de conformidad con lo informado por escrito por parte de la Coordinación del Área Jurídica,</t>
    </r>
    <r>
      <rPr>
        <b/>
        <sz val="10"/>
        <rFont val="Arial"/>
        <family val="2"/>
      </rPr>
      <t xml:space="preserve"> físicamente no existe en el archivo de esta oficina</t>
    </r>
    <r>
      <rPr>
        <sz val="10"/>
        <rFont val="Arial"/>
        <family val="2"/>
      </rPr>
      <t xml:space="preserve">, sino que se encuentra archivado en el Grupo de Administrativa, por cuanto se refería a un proceso en contra de la entidad por prescripción adquisitiva de dominio y no como se registró en cuentas de orden. El mencionado proceso cursaba por $50.050.000, sobre unos bienes inmuebles vendidos en el año 2010. 
Sin embargo, dentro del expediente con radicado No. 7652031100012000048801, se evidenció que el ICBF instaura, ante la Fiscalía General de la Nación, un proceso penal por daños y perjuicios en bien ajeno, proceso del cual no hay registro tanto en el inventario de procesos jurídicos, como tampoco su registro en la referida cuenta, para su seguimiento.
La situación anterior generó sobrestimación en la cuenta 812001 “Procesos Civiles” y en la cuenta 890506 “Litigios y mecanismos alternativos de solución de conflictos” por $65.480.000, en razón a que el proceso no se encuentra en trámite ante instancias judiciales de acuerdo con el inventario de procesos judiciales y no guarda relación con el que reposa en el Área Administrativa.
Si bien es cierto, el bien inmueble fue vendido en el 2010, se precisa que la entidad no está presentando las razones por las cuales el proceso se encuentra registrado por $65.480.000, el cual no corresponde al de la venta del bien; además, dan por cierto que con la venta del bien inmueble no presentó ninguna medida judicial; es de entender que la mencionada denuncia no se realizó sobre el bien, sino sobre la persona que ocasionó daños y perjuicios sobre él, persona que es distinta de quien adquirió dicho bien.
</t>
    </r>
    <r>
      <rPr>
        <b/>
        <sz val="10"/>
        <rFont val="Arial"/>
        <family val="2"/>
      </rPr>
      <t xml:space="preserve">
</t>
    </r>
  </si>
  <si>
    <t>Lo anterior confirma lo evidenciado frente a la gestión de la entidad en lo que tiene que ver con el control y seguimiento sobre los bienes y, por tanto, la respuesta no desvirtúa la observación y se valida como hallazgo.</t>
  </si>
  <si>
    <t>Seguimiento a  los bienes de la Regional Valle</t>
  </si>
  <si>
    <t>1. Remitir por parte del Grupo Jurídico al Grupo Financiero el F9 y fallo del proceso de la Sra. Lisenia Alvarez y el Sr. Aldemar Jaramillo.</t>
  </si>
  <si>
    <t>2. Efectuar exclusión del proceso de la Sra. Lisenia Alvarez y el Sr. Aldemar Jaramillo, sustentado con el memorando enviado por el Grupo Jurídico.</t>
  </si>
  <si>
    <t>Comprobante contable</t>
  </si>
  <si>
    <t xml:space="preserve">3. Depurar por parte del Grupo Jurídico los procesos que se encuentran en la cuenta 812001 - procesos civiles. </t>
  </si>
  <si>
    <r>
      <rPr>
        <b/>
        <sz val="10"/>
        <rFont val="Arial"/>
        <family val="2"/>
      </rPr>
      <t>HALLAZGO 94. Responsabilidades en Proceso Cuenta 836001 (A).</t>
    </r>
    <r>
      <rPr>
        <sz val="10"/>
        <rFont val="Arial"/>
        <family val="2"/>
      </rPr>
      <t xml:space="preserve">
En el Grupo 83 “Cuentas de Orden de Control”, se encuentra la cuenta 8361 Responsabilidades en proceso por $1.608.934.084, cuenta conformada por cinco (5) procesos por $1.583.163.982 y $25.770.102, que corresponde a cinco (5) siniestros, cuatro de bienes muebles y un vehículo, de los cuales, entre los años 2015 y 2016, se realizaron las reposiciones respectivas de estos elementos por parte de la Aseguradora, según lo evidenciado en los documentos soportes de cada expediente, así como el ingreso a almacén de ellos, lo que determina el reconocimiento y revelación de estos bienes en los activos de la entidad, observando sobreestimación de la subcuenta 836101 “Responsabilidades en proceso - Internas por $25.770.102 y sobrestimación en la subcuenta 891521 Responsabilidades en proceso” por el mismo valor, ya que las mencionadas cuentas no fueron canceladas en su momento y de esta manera generar el respectivo registro en la de responsabilidades fiscales, lo cual al 31 de diciembre de 2017 no se realizó. 
(...) Por consiguiente, se concluye que la respuesta da lugar a la configuración de hallazgo por el incumplimiento a la normatividad contable, por la no cancelación del registro inicial del siniestro frente a la reposición de los bienes efectuada por parte de la aseguradora.
</t>
    </r>
  </si>
  <si>
    <t>Debilidades en mecanismos de control interno, en lo que respecta a la conciliación de saldos entre áreas de la Regional Valle, en razón a que no existe comunicación fluida entre ellas, que permita reflejar la situación real de la entidad, lo que conlleva a incumplimiento de la normatividad aplicable para este caso.</t>
  </si>
  <si>
    <t xml:space="preserve">Verificar que los saldos reportados en las cuentas de orden sean confiables. </t>
  </si>
  <si>
    <t xml:space="preserve">1. Solicitar auto de archivo de los procesos objeto del hallazgo a la oficina de control interno disciplinario para proceder a realizar los registros contables.
</t>
  </si>
  <si>
    <t>Verificar que los saldos reportados en las cuentas de orden sean confiables.</t>
  </si>
  <si>
    <t>2. Analizar los procesos de la cuenta de orden 8361 - Responsabilidades en proceso y realizar los registros contables y ajustes cuando se presenten los casos que den lugar a ello.</t>
  </si>
  <si>
    <t>HUILA</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</si>
  <si>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social - Asignación de bienes y servicios por $204.313.908 y por ende, subestimando el patrimonio en la misma cuantía (cuenta 322502 Pérdida o déficit acumulados), de igual forma sobreestimando la cuenta 240102 Adquisición de bienes y servicios Nacionales - Proyectos de inversión en la misma cuantía. Así miamo, la CGR considera que, para el caso de estas cuentas por pagar, tampoco el Supervisor o Interventor del Contrato allegó al área financiera la Certificación en donde conste que se había cumplido jurídicamente con la ejecución del contrato, a más tardar el día 26 de diciembre de 2017 y por consiguiente se autorizaba constituir la cuenta por pagar.
Hallazgo con presunta incidencia disciplinaria.</t>
  </si>
  <si>
    <t xml:space="preserve">Fortalecer el conocimiento del personal de apoyo a la supervisión de contratos de los Centros Zonales, en el seguimiento y control de la ejecución presupuestal de los Contratos de Aportes suscritos entre el ICBF y las Entidades Administradoras de los Servicios (EAS), con el fin de realizar la liberación  de los recursos financieros no ejecutados, que permita ser reasignados oportunamente.
</t>
  </si>
  <si>
    <t xml:space="preserve">Elaborar consulta a la Dirección Financiera para que se pronuncie frente a la constitución de la cuenta por pagar, en atención a las directrices expedidas en la Guía de Cierre Financiero. </t>
  </si>
  <si>
    <t>Brindar asistencia técnica y  financiera  al personal de apoyo de supervisión  a los contratos de los Centros Zonales, en el seguimiento y control de la ejecución presupuestal de los Contratos de Aportes suscritos entre el ICBF y las Entidades Administradoras de los Servicios (EAS), conforme a los lineamientos técnicos y al procedimiento de supervisión.</t>
  </si>
  <si>
    <t>Acta y lista de Participantes</t>
  </si>
  <si>
    <t>Realizar seguimientoa la Ejecución Presupuestal, saldos no ejecutados y liberación de compromisos, de los contratos de aportes suscritos entre el ICBF y las Entidades Administradoras de los Servicios (EAS) en los Centros Zonales, conforme a los desembolsos realizados y a los saldos de compromiso suministrados por el área financiera. </t>
  </si>
  <si>
    <t xml:space="preserve"> Diferencia en el Registro Presupuestal
</t>
  </si>
  <si>
    <r>
      <rPr>
        <b/>
        <sz val="10"/>
        <rFont val="Arial"/>
        <family val="2"/>
      </rPr>
      <t>HALLAZGO 83. Diferencia en el Registro Presupuestal</t>
    </r>
    <r>
      <rPr>
        <sz val="10"/>
        <rFont val="Arial"/>
        <family val="2"/>
      </rPr>
      <t xml:space="preserve">
En la Resolución inicial No. 13459, del 29 de diciembre de 2016, se evidencia que se asigna el Presupuesto de Gastos a la Regional Huila, para la Vigencia Fiscal 2017, por $116.999.053.087 y comparado con lo registrado en el presupuesto de apropiación inicial de la Regional, para la misma vigencia, por $117.013.258.071, se presenta una diferencia en el rubro de inversión - Proyecto Desarrollo Integral de Niños y Niñas, por $14.204.984, sin que exista acto administrativo que justifique dicha diferencia, donde se evidencia que en el  rubro  de inversión se ejecutó en un 100%. </t>
    </r>
  </si>
  <si>
    <t xml:space="preserve">Lo anterior debido a deficiencias en el seguimiento y control presupuestal, ocasionando con ello que se puedan comprometer recursos inexistentes. </t>
  </si>
  <si>
    <t xml:space="preserve">Dar traslado a la Sede Nacional teniendo en cuenta que el Proceso de Asignación y Traslado de Apropiacion y Modificación Presupuestal es implementado y realizado directamente desde este Nivel.
</t>
  </si>
  <si>
    <t>Solicitar mediante Memorando a Dirección Financiera y al Coordinador del Grupo de Presupuesto, que nos informe acerca de la Novedad que se presentó en la Apropiación Inicial y Final que asigna el Presupuesto de la Regional, específicamente en el mes de  Mayo que se requirió adicionar apropiación al Rubro de Inversión Proyecto Desarrollo Integral de Niñas, Niños, Adolescentes y sus Familias, asignándole recursos a la Regional, entre otras más, conforme a la Resolución de Modificación Presupuestal del ICBF No. 3631 del 23 de mayo de 2017. </t>
  </si>
  <si>
    <t>Continuar realizando el análisis, seguimiento y control mensual a la Apropiación Presupuestal llevando al Comité Estratégico Regional el análisis del Informe de Apropiación, Certificados de Disponibilidad, y Compromisos, incluyendo el seguimiento a las Modificaciones al Presupuesto que desde el Nivel Nacional se reciben en la Regional, verificando que éstas no afecten la Apropiación Inicial asignada a la Regional.</t>
  </si>
  <si>
    <t xml:space="preserve"> Actas de Comté Estratégico</t>
  </si>
  <si>
    <r>
      <rPr>
        <b/>
        <sz val="10"/>
        <rFont val="Arial"/>
        <family val="2"/>
      </rPr>
      <t>HALLAZGO 84. Pagos sin soportes (D)</t>
    </r>
    <r>
      <rPr>
        <sz val="10"/>
        <rFont val="Arial"/>
        <family val="2"/>
      </rPr>
      <t xml:space="preserve">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 establecidos en la cláusula décima de los contratos en mención, fue efectuada a la coordinadora del grupo jurídico con posterioridad,  con fechas de 17 y 18 de abril de 2018. </t>
    </r>
  </si>
  <si>
    <t>Fortalecer el seguimiento y control fiananciero y  de las obligaciones contractuales relacionado con la verificación de los documentos soportes para la certificación de pagos y el envío oportuno de estos a la oficina jurídica, conforme al procedimiento de supervisión del ICBF.</t>
  </si>
  <si>
    <t>Brindar asistencia técnica  al personal de los Centros Zonales que apoyan  la supervisión  de los contratos de aportes suscritos entre el ICBF y las EAS, relacionada con el seguimiento y control fiananciero y  de las obligaciones contractuales en cuanto a la revisión de los documentos soportes para la certificación de pagos y el oportuno envío de estos al área juridica, conforme al procedimiento de supervisión.</t>
  </si>
  <si>
    <t>Acta y lista de asistencia</t>
  </si>
  <si>
    <t>Verificar el envío al área jurídica por parte del supervisor, de los documentos soportes para la certificación de pagos adjuntos al informe de supervisión, incluída copia de certificado para el pago..</t>
  </si>
  <si>
    <t>Acta de Verificación de envío oportuno de documentos al Grupo Jurídico</t>
  </si>
  <si>
    <t xml:space="preserve">Soportes documentales
</t>
  </si>
  <si>
    <r>
      <rPr>
        <b/>
        <sz val="10"/>
        <rFont val="Arial"/>
        <family val="2"/>
      </rPr>
      <t>HALLAZGO 86. Soportes documentales</t>
    </r>
    <r>
      <rPr>
        <sz val="10"/>
        <rFont val="Arial"/>
        <family val="2"/>
      </rPr>
      <t xml:space="preserve">
La CGR al evaluar la consistencia de la información en cada una de las cuentas y realizar los cruces de saldos y movimientos entre auxiliares contables, así como la inspección de los respectivos soportes, se pudo establecer que se presentan comprobantes de contabilidad que no cuentan con los documentos soportes en físico, para poder validar su contabilización; en otros comprobantes enuncian un link para la verificación de los documentos, al cual no se pudo acceder,según se observa en el Cuadro Cuadro  102. Comprobantes de Contabilidad (Informe Financiera ICBF 2017, página236).</t>
    </r>
  </si>
  <si>
    <t>La anterior situación se origina por deficiencias de control interno contable y falta de coordinación entre los responsables del proceso, lo que puede afectar las características de razonabilidad, relevancia y comprensibilidad, restando confiabilidad a los registros de las operaciones financieras.</t>
  </si>
  <si>
    <t>Organizar los comprobantes de contabilidad con la totalidad de los soportes en físico o virtual que sustenten el movimiento contable, para el respectivo archivo conforme a la TRD y en concordancia con lo establecido en la Directiva Presidencial 04 de 2012 Política Cero Papel en la Administración Pública; la Resolución 3959 de 2012 medidas de austeridad; y, la Circular 028 de 2010 política de austeridad del gasto.</t>
  </si>
  <si>
    <t>Verificar que los soportes documentales de los comprobantes contables que poseen un alto número de folios, se encuentren archivados  en medio magnetico ""CD"", conforme a la TRD del ICBF y en concordancia con la Pólitica Cero Papel y  de Austeridad del Gasto.</t>
  </si>
  <si>
    <r>
      <rPr>
        <b/>
        <sz val="10"/>
        <rFont val="Arial"/>
        <family val="2"/>
      </rPr>
      <t>HALLAZGO 86. Soportes documentales</t>
    </r>
    <r>
      <rPr>
        <sz val="10"/>
        <rFont val="Arial"/>
        <family val="2"/>
      </rPr>
      <t xml:space="preserve">
La CGR al evaluar la consistencia de la información en cada una de las cuentas y realizar los cruces de saldos y movimientos entre auxiliares contables, así como la inspección de los respectivos soportes, se pudo establecer que se presentan comprobantes de contabilidad que no cuentan con los documentos soportes en físico, para poder validar su contabilización; en otros comprobantes enuncian un link para la verificación de los documentos, al cual no se pudo acceder,según se observa en el Cuadro Cuadro  102. Comprobantes de Contabilidad (Informe Financiera ICBF 2017, página 236).</t>
    </r>
  </si>
  <si>
    <t>Realizar Grupos de Estudio con el personal del Area Contable para fortalecer el conocimiento frente a los soportes que deben adjuntar a los Comprobantes.</t>
  </si>
  <si>
    <r>
      <rPr>
        <b/>
        <sz val="10"/>
        <rFont val="Arial"/>
        <family val="2"/>
      </rPr>
      <t>HALLAZGO 9. Propiedades, planta y equipo No explotados</t>
    </r>
    <r>
      <rPr>
        <sz val="10"/>
        <rFont val="Arial"/>
        <family val="2"/>
      </rPr>
      <t xml:space="preserve">: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 la Regional, por lo que su clasificación no corresponde a la descripción de la cuenta. 
Dado que la entidad no aplicó el procedimiento establecido en el sistema de gestión de calidad para la baja definitiva de bienes muebles, se observa una sobreestimación del saldo de la cuenta 1637 por $403.650.474, así como una sobreestimación en la depreciación acumulada registrada por los bienes deteriorados por $390.175.002, con efecto en la cuenta de Capital Fiscal.
</t>
    </r>
  </si>
  <si>
    <r>
      <rPr>
        <b/>
        <sz val="10"/>
        <rFont val="Arial"/>
        <family val="2"/>
      </rPr>
      <t xml:space="preserve">HALLAZGO 9. Propiedades, planta y equipo No explotados:
</t>
    </r>
    <r>
      <rPr>
        <sz val="10"/>
        <rFont val="Arial"/>
        <family val="2"/>
      </rPr>
      <t xml:space="preserve">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 la Regional, por lo que su clasificación no corresponde a la descripción de la cuenta. 
Dado que la entidad no aplicó el procedimiento establecido en el sistema de gestión de calidad para la baja definitiva de bienes muebles, se observa una sobreestimación del saldo de la cuenta 1637 por $403.650.474, así como una sobreestimación en la depreciación acumulada registrada por los bienes deteriorados por $390.175.002, con efecto en la cuenta de Capital Fiscal.
</t>
    </r>
  </si>
  <si>
    <r>
      <t xml:space="preserve">HALLAZGO 50. Reserva  presupuestal Contrato de aporte No. 1728 de 2017 (D)
</t>
    </r>
    <r>
      <rPr>
        <sz val="10"/>
        <rFont val="Arial"/>
        <family val="2"/>
      </rPr>
      <t xml:space="preserve">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Con plazo de ejecución desde el 1 de diciembre de 2017 y hasta el 31 de julio de 2018. 
Valor: $1.003.235.720, distribuidos en dos vigencias fiscales: vigencia 2017 $120.653.705 y vigencia 2018 $882.582.015. Los recursos 2017 se encuentran amparados mediante el Certificado de Disponibilidad Presupuestal No. 256917 de 8 de noviembre de 2017 por $ 120.653.705. Para la vigencia 2018 se encuentran amparados mediante certificación de cupo de vigencia futura VF-BOG—101-2017, expedida por el Grupo Financiero del ICBF Regional Bogotá.
Se constituyó reserva presupuestal por $120.653.705. Sin embargo, en el informe periódico de supervisión No. 1 del contrato 1728 de 2017, de 14 de febrero de 2018, se consigna que la certificación del periodo de 1 de diciembre de 2017 al 31 de diciembre de 2017, confirmando la prestación del servicio, se realizó el 31 de diciembre de 2017 por $119.154.737.
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establecido en el artículo 38 de la Ley 179 de 1994, que estable que: “al cierre de la vigencia fiscal cada órgano constituirá las reservas presupuestales con los compromisos que al 31 de diciembre no se hayan cumplido, siempre y cuando estén legalmente contraídos y desarrollen el objeto de la apropiación.”
La CGR considera que, a 31 de diciembre de 2017, la entidad ya tenía certeza de la prestación del servicio objeto el contrato, siendo certificada por la supervisión, por tanto, con respecto al rezago presupuestal debió haber tomado otra decisión, en consecuencia, se mantiene la observación. 
</t>
    </r>
  </si>
  <si>
    <r>
      <t xml:space="preserve">HALLAZGO 51. Cuenta por pagar Contrato de aporte No. 1380 de 2017 (D)
</t>
    </r>
    <r>
      <rPr>
        <sz val="10"/>
        <rFont val="Arial"/>
        <family val="2"/>
      </rPr>
      <t xml:space="preserve">El Instituto Colombiano de Bienestar Familiar ICBF, celebró el contrato de aporte No. 1380 de 2017, rubro presupuestal C-4102-1500-4-0-101, con la Asociación de Padres de Hogares de Bienestar Futuro de La Playa. 
En diciembre 2017, la supervisora en el formato: “Certificación Pago Contratos Prestación de Servicios” certificó la prestación del servicio del 1 de diciembre a 15 de diciembre de 2017, autorizó el pago de la obligación mediante cuenta por pagar por el monto del pago de $16.939.500. Sin embargo, el 27 de diciembre del mismo año, certifica que el plazo del contrato venció el 15 diciembre de 2017 y que presenta un saldo en el compromiso contractual por $46.301.300, que por lo expuesto autoriza la constitución en el Área Financiera de cuenta por pagar por $46.301.300.
El 29 de diciembre de 2017, la Asociación de Padres de Hogares de Bienestar Futuro de la Playa con NIT 800.143.402-3, radicó cuenta de cobro por $16.939.500, al Instituto Colombiano de Bienestar Familiar Regional Bogotá, por concepto de la adición de 40 cupos.
El 27 de diciembre se constituyó cuenta por pagar por $46.301.300, según registro presupuestal de la obligación No. 2557617, de 27 de diciembre de 2017 del SIIF.
Por deficiencias en la supervisión del contrato y falta de seguimiento y control a la ejecución presupuestal, se constituyó cuenta por pagar en la vigencia 2017, por un valor superior al valor ejecutado, lo que conllevó a inadecuada ejecución presupuestal, contrariando lo establecido en el artículo 38 de la  Ley 179 de 1994, que estable que cada órgano constituirá al 31 de diciembre del año cuentas por pagar con las obligaciones correspondientes a los anticipos pactados en los contratos y a la entrega de bienes y servicios. </t>
    </r>
    <r>
      <rPr>
        <b/>
        <sz val="10"/>
        <rFont val="Arial"/>
        <family val="2"/>
      </rPr>
      <t xml:space="preserve">
</t>
    </r>
    <r>
      <rPr>
        <sz val="10"/>
        <rFont val="Arial"/>
        <family val="2"/>
      </rPr>
      <t>A diciembre de 2017, la Entidad tenía certeza por información de la supervisión contenida en el formato: “certificación pago contratos prestación de servicios” que certificó la prestación del servicio del 1 de diciembre a 15 de diciembre de 2017, y autorizó el pago de la obligación mediante cuenta por pagar de $16.939.500. 
Por tanto, no se aceptan los argumentos de La Entidad, dado que la GUÍA DE CIERRE FINANCIERO VIGENCIA 2017 Y APERTURA VIGENCIA FISCAL 2018, establece procedimiento contrario a las normas vigentes en materia de rezago presupuestal. Por lo anteriormente expuesto, se establece hallazgo con presunta incidencia disciplinaria.</t>
    </r>
    <r>
      <rPr>
        <b/>
        <sz val="10"/>
        <rFont val="Arial"/>
        <family val="2"/>
      </rPr>
      <t xml:space="preserve">
</t>
    </r>
  </si>
  <si>
    <r>
      <rPr>
        <b/>
        <sz val="10"/>
        <rFont val="Arial"/>
        <family val="2"/>
      </rPr>
      <t>HALLAZGO 65. Soportes Construcciones en Curso</t>
    </r>
    <r>
      <rPr>
        <sz val="10"/>
        <rFont val="Arial"/>
        <family val="2"/>
      </rPr>
      <t xml:space="preserve">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realizadas por la entidad contable pública deben estar respaldadas en documentos idóneos, de tal manera que la información registrada sea susceptible de verificación y comprobación exhaustiva o aleatoria. Por lo cual, no podrán registrarse contablemente los hechos económicos, financieros, sociales y ambientales que no se encuentren debidamente soportados. Son documentos soporte las relaciones, escritos, contratos, escrituras, matrículas inmobiliarias, facturas de compra, facturas de venta, títulos valores, comprobantes de pago o egresos, comprobantes de caja o ingreso, extractos bancarios y conciliaciones bancarias, entre otros, los cuales respaldan las diferentes operaciones que realiza la entidad contable pública. En cada caso, el documento soporte idóneo deberá cumplir los requisitos que señalen las disposiciones legales que le apliquen, así como las políticas y demás criterios definidos por la entidad contable pública (…).”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contrato de obra 1131/2014, no obstante, dentro del contenido se indica que el desembolso es el No. 7.
• Placa No. 298451, construcción del Centro Zonal Rafael Uribe, el asunto del memorando hace referencia al desembolso No. 3 del contrato de obra 1131/2014, no obstante, dentro del contenido se indica que el desembolso es el No. 2.
• Placa No. 298469, interventoría del Centro Zonal Rafael Uribe, el asunto del memorando hace referencia al desembolso No. 6 del contrato de interventoría 1713/2013, no obstante, dentro del contenido se indica que el desembolso es el No. 5.
</t>
    </r>
  </si>
  <si>
    <r>
      <t xml:space="preserve">HALLAZGO 11. Razonabilidad de las Propiedades, Planta y Equipo (D)
</t>
    </r>
    <r>
      <rPr>
        <sz val="10"/>
        <rFont val="Arial"/>
        <family val="2"/>
      </rPr>
      <t xml:space="preserve">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Codazzi
</t>
    </r>
  </si>
  <si>
    <r>
      <t>HALLAZGO 12.</t>
    </r>
    <r>
      <rPr>
        <b/>
        <sz val="10"/>
        <color theme="1"/>
        <rFont val="Arial"/>
        <family val="2"/>
      </rPr>
      <t>  Reposición de Dotación (D, IP, OI, BA)</t>
    </r>
    <r>
      <rPr>
        <sz val="10"/>
        <color theme="1"/>
        <rFont val="Arial"/>
        <family val="2"/>
      </rPr>
      <t xml:space="preserve">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ICBF a cada uno de ellos, debido a falencias en el proceso de control y seguimiento a la ejecución de los contratos, lo que ocasionó el pago de un mayor valor al ejecutado por $10.099.554, sobreestimando el saldo de la cuenta 5507 - Desarrollo comunitario y bienestar social - subcuenta 550706 Asignación de bienes y servicios y subestimando el saldo de la cuenta 1110 Bancos y por ende subestimando el patrimonio en la misma cuantía,  como se relaciona a continuación. Igualmente, sobreestimando el saldo del rubro presupuestal C-4102-1500-4-0-105 Acciones para el Mejoramiento de la Atención a la Primera Infancia.</t>
    </r>
  </si>
  <si>
    <r>
      <t>Verificar fisicamente los elementos facturados y entregados en las 3 UDS,</t>
    </r>
    <r>
      <rPr>
        <i/>
        <sz val="10"/>
        <rFont val="Arial"/>
        <family val="2"/>
      </rPr>
      <t xml:space="preserve"> </t>
    </r>
    <r>
      <rPr>
        <sz val="10"/>
        <rFont val="Arial"/>
        <family val="2"/>
      </rPr>
      <t>por parte de la supervisión y el eqipo de apoyo en el Centro Zonal</t>
    </r>
  </si>
  <si>
    <r>
      <rPr>
        <b/>
        <sz val="10"/>
        <rFont val="Arial"/>
        <family val="2"/>
      </rPr>
      <t>HALLAZGO 13. Registro Contable Almacén de la Dotación de los contratos de aportes adquiridas en las vigencias 2016 y 2017 (D)</t>
    </r>
    <r>
      <rPr>
        <sz val="10"/>
        <rFont val="Arial"/>
        <family val="2"/>
      </rPr>
      <t xml:space="preserve">
Se evidenció que el Instituto Colombiano de Bienestar Familiar, Regional Bolívar, no registró contablemente el ingreso al almacén de la dotación correspondiente a los contratos de aportes de las vigencias 2016 y 2017. Se comprobó en la Regional la existencia de reportes de la vigencia 2017, de los centros zonales (Magangué, Industrial y de la Bahía, Mompos, La Virgen y Turístico, Carmen de Bolívar y Turbaco), de las dotaciones por $4.052.381.929, no registradas en el sistema de información, con el fin de mantener actualizado los inventarios de la entidad.
</t>
    </r>
  </si>
  <si>
    <r>
      <t xml:space="preserve">HALLAZGO 45. Impuesto Predial (A)
</t>
    </r>
    <r>
      <rPr>
        <sz val="10"/>
        <rFont val="Arial"/>
        <family val="2"/>
      </rPr>
      <t xml:space="preserve">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registrados en el grupo Propiedad planta y equipo – 16, cuenta Terrenos – 1605 por $2.912.624. Así mismo, los lotes restantes no poseen código ni avalúo catastral lo que no hace posible cuantificar la participación. Debido a que la Entidad desconocía la existencia de estos bienes, lo que ocasiona que se subestime el Grupo de Propiedad, Planta y Equipo -16 en la cuenta Terrenos – 1605, subcuenta Urbanos – 160501 por $2.912.624, con efecto a la cuenta del Patrimonio 3255 - Patrimonio institucional incorporado, subcuenta 325525 – Bienes por $2.912.624, afectando la razonabilidad de los estados contables. </t>
    </r>
  </si>
  <si>
    <r>
      <rPr>
        <b/>
        <sz val="10"/>
        <rFont val="Arial"/>
        <family val="2"/>
      </rPr>
      <t>HALLAZGO 66. Cuentas utilizadas para administrar recursos de contratos</t>
    </r>
    <r>
      <rPr>
        <sz val="10"/>
        <rFont val="Arial"/>
        <family val="2"/>
      </rPr>
      <t xml:space="preserve"> 
En los contratos de aportes 0867-2016 y 0870-2016, las cuentas corrientes utilizadas por el operador para la administración de los recursos desembolsados por el ICBF, fueron manejados también recursos que no corresponden con los contratos anteriormente descritos.</t>
    </r>
  </si>
  <si>
    <r>
      <rPr>
        <b/>
        <sz val="10"/>
        <color theme="1"/>
        <rFont val="Arial"/>
        <family val="2"/>
      </rPr>
      <t xml:space="preserve">HALLAZGO 14 (A) . PARTE 1 Saldos a favor por reintegrar.
</t>
    </r>
    <r>
      <rPr>
        <sz val="10"/>
        <color theme="1"/>
        <rFont val="Arial"/>
        <family val="2"/>
      </rPr>
      <t xml:space="preserve">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infantiles del Departamento de Boyacá. Una vez verificado el informe de saldos y movimientos (S y M) correspondiente a esta regional, se establece que dicha suma no se encuentra registrada, por cuanto la regional viene registrando los recaudos por el sistema de caja.
La información contemplada no refleja la realidad de los hechos económicos ocurridos en la forma y método que señalan las normas pertinentes a la información, lo cual afecta la razonabilidad de los estados financieros.
</t>
    </r>
    <r>
      <rPr>
        <i/>
        <sz val="10"/>
        <color theme="1"/>
        <rFont val="Arial"/>
        <family val="2"/>
      </rPr>
      <t xml:space="preserve">
</t>
    </r>
  </si>
  <si>
    <r>
      <rPr>
        <b/>
        <sz val="10"/>
        <color theme="1"/>
        <rFont val="Arial"/>
        <family val="2"/>
      </rPr>
      <t xml:space="preserve">HALLAZGO 14 (A) . PARTE 2 Saldos a favor por reintegrar.
</t>
    </r>
    <r>
      <rPr>
        <sz val="10"/>
        <color theme="1"/>
        <rFont val="Arial"/>
        <family val="2"/>
      </rPr>
      <t xml:space="preserve">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infantiles del Departamento de Boyacá. Una vez verificado el informe de saldos y movimientos (S y M) correspondiente a esta regional, se establece que dicha suma no se encuentra registrada, por cuanto la regional viene registrando los recaudos por el sistema de caja.
La información contemplada no refleja la realidad de los hechos económicos ocurridos en la forma y método que señalan las normas pertinentes a la información, lo cual afecta la razonabilidad de los estados financieros.
</t>
    </r>
    <r>
      <rPr>
        <i/>
        <sz val="10"/>
        <color theme="1"/>
        <rFont val="Arial"/>
        <family val="2"/>
      </rPr>
      <t xml:space="preserve">
</t>
    </r>
  </si>
  <si>
    <r>
      <t xml:space="preserve">HALLAZGO 15 (A). PARTE 1 -  Manejo Inventarios. 
</t>
    </r>
    <r>
      <rPr>
        <sz val="10"/>
        <rFont val="Arial"/>
        <family val="2"/>
      </rPr>
      <t xml:space="preserve">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 cual hace dispendiosa su ubicación; de igual manera, la clase de bien no es clara ya que la especificación es muy general, sin marca ni referencia y presenta nombres como “superficie”,  “Tarjeta”, “Switch” y “Monitor”, por lo que no se sabe a qué hacen referencia específicamente.
• Los centros zonales han recibido bienes que no se han incorporado a los inventarios individuales, es el caso de 4 balanzas y 4 tallímetros en Chiquinquirá y otros bienes que ya no están en servicio y fueron trasladados a la regional siguen apareciendo en los inventarios de los centros zonales, al igual que bienes que están para dar de baja dada su condición, permanecen en bodega o en las dependencias del centro zonal.
</t>
    </r>
  </si>
  <si>
    <r>
      <t xml:space="preserve">HALLAZGO 15 (A). PARTE 2 -  Manejo Inventarios. 
</t>
    </r>
    <r>
      <rPr>
        <sz val="10"/>
        <color theme="1"/>
        <rFont val="Arial"/>
        <family val="2"/>
      </rPr>
      <t xml:space="preserve">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 cual hace dispendiosa su ubicación; de igual manera, la clase de bien no es clara ya que la especificación es muy general, sin marca ni referencia y presenta nombres como “superficie”,  “Tarjeta”, “Switch” y “Monitor”, por lo que no se sabe a qué hacen referencia específicamente.
• Los centros zonales han recibido bienes que no se han incorporado a los inventarios individuales, es el caso de 4 balanzas y 4 tallímetros en Chiquinquirá y otros bienes que ya no están en servicio y fueron trasladados a la regional siguen apareciendo en los inventarios de los centros zonales, al igual que bienes que están para dar de baja dada su condición, permanecen en bodega o en las dependencias del centro zonal.
</t>
    </r>
  </si>
  <si>
    <r>
      <t xml:space="preserve">HALLAZGO 15 (A). PARTE 3-   Manejo Inventarios. 
</t>
    </r>
    <r>
      <rPr>
        <sz val="10"/>
        <color theme="1"/>
        <rFont val="Arial"/>
        <family val="2"/>
      </rPr>
      <t>En visita a los Centros Zonales de Chiquinquirá y Garagoa, una vez revisados los inventarios a cargo, la CGR determinó que:
Se evidencia la adquisición de elementos que no son utilizados o presentan poco uso desde su adquisición como: tabletas, cámaras fotográficas, camillas, equipos antropométricos, dispensador de agua y una grabadora.   
Algunos elementos de los inventarios individuales en el Centro Zonal de Chiquinquirá, no reposan en las oficinas de las personas que los tienen a cargo y, a pesar de conocer la situación desde noviembre de 2017, no han efectuado los respectivos traslados.</t>
    </r>
    <r>
      <rPr>
        <b/>
        <sz val="10"/>
        <color theme="1"/>
        <rFont val="Arial"/>
        <family val="2"/>
      </rPr>
      <t xml:space="preserve">
</t>
    </r>
  </si>
  <si>
    <r>
      <t xml:space="preserve">HALLAZGO 16 (A-D). PARTE 1 Inventarios sin reportar e incorporar.
</t>
    </r>
    <r>
      <rPr>
        <sz val="10"/>
        <color theme="1"/>
        <rFont val="Arial"/>
        <family val="2"/>
      </rPr>
      <t>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t>
    </r>
    <r>
      <rPr>
        <b/>
        <sz val="10"/>
        <color theme="1"/>
        <rFont val="Arial"/>
        <family val="2"/>
      </rPr>
      <t xml:space="preserve">
</t>
    </r>
  </si>
  <si>
    <r>
      <t xml:space="preserve">HALLAZGO 16 (A-D). PARTE 2 Inventarios sin reportar e incorporar.
</t>
    </r>
    <r>
      <rPr>
        <sz val="10"/>
        <color theme="1"/>
        <rFont val="Arial"/>
        <family val="2"/>
      </rPr>
      <t>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t>
    </r>
    <r>
      <rPr>
        <b/>
        <sz val="10"/>
        <color theme="1"/>
        <rFont val="Arial"/>
        <family val="2"/>
      </rPr>
      <t xml:space="preserve">
</t>
    </r>
  </si>
  <si>
    <r>
      <t xml:space="preserve">HALLAZGO 16 (A-D). PARTE 3 Inventarios sin reportar e incorporar.
</t>
    </r>
    <r>
      <rPr>
        <sz val="10"/>
        <color theme="1"/>
        <rFont val="Arial"/>
        <family val="2"/>
      </rPr>
      <t>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t>
    </r>
    <r>
      <rPr>
        <b/>
        <sz val="10"/>
        <color theme="1"/>
        <rFont val="Arial"/>
        <family val="2"/>
      </rPr>
      <t xml:space="preserve">
</t>
    </r>
  </si>
  <si>
    <r>
      <t xml:space="preserve">HALLAZGO 16 (A-D). PARTE 4 Inventarios sin reportar e incorporar.
</t>
    </r>
    <r>
      <rPr>
        <sz val="10"/>
        <color theme="1"/>
        <rFont val="Arial"/>
        <family val="2"/>
      </rPr>
      <t>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destinados a estos contratos, se dispuso para la adquisición de reposición de las dotaciones de las Unidades de Servicio.
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inventarios a más tardar el 25 de septiembre de 2017, y que mediante memorando S-2017-003514-0101 del 04/01/2017, el Secretario General del ICBF presenta instrucciones para el manejo administrativo y contable de los bienes muebles entregados a los operadores bajo los contratos de aporte y de los bienes muebles adquiridos durante la ejecución de los mismos.</t>
    </r>
    <r>
      <rPr>
        <b/>
        <sz val="10"/>
        <color theme="1"/>
        <rFont val="Arial"/>
        <family val="2"/>
      </rPr>
      <t xml:space="preserve">
</t>
    </r>
  </si>
  <si>
    <r>
      <t xml:space="preserve">HALLAZGO 67 (A). Saldos por liberar 2017. 
</t>
    </r>
    <r>
      <rPr>
        <sz val="10"/>
        <rFont val="Arial"/>
        <family val="2"/>
      </rPr>
      <t xml:space="preserve">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muestran en el cuadro 88, total 119.361.986,oo.</t>
    </r>
  </si>
  <si>
    <r>
      <rPr>
        <b/>
        <sz val="10"/>
        <rFont val="Arial"/>
        <family val="2"/>
      </rPr>
      <t>1.</t>
    </r>
    <r>
      <rPr>
        <sz val="10"/>
        <rFont val="Arial"/>
        <family val="2"/>
      </rPr>
      <t xml:space="preserve"> Realizar capacitación en temas relacionados con el área financiera,  a los apoyos financieros de supervisión de la Regional y Centros Zonales al mes de noviembre de 2018, donde se actualice la obligatoriedad de la presentación de las facturas y los requisitos legales de estas.
</t>
    </r>
    <r>
      <rPr>
        <b/>
        <sz val="10"/>
        <color indexed="30"/>
        <rFont val="Arial"/>
        <family val="2"/>
      </rPr>
      <t/>
    </r>
  </si>
  <si>
    <r>
      <rPr>
        <b/>
        <sz val="10"/>
        <rFont val="Arial"/>
        <family val="2"/>
      </rPr>
      <t>E</t>
    </r>
    <r>
      <rPr>
        <sz val="10"/>
        <rFont val="Arial"/>
        <family val="2"/>
      </rPr>
      <t xml:space="preserve">vento de capactiacion con listas de asistencia </t>
    </r>
  </si>
  <si>
    <r>
      <t xml:space="preserve">HALLAZGO 17. Préstamos Concedidos por Instituciones no Financieras. (D - F)
</t>
    </r>
    <r>
      <rPr>
        <sz val="10"/>
        <rFont val="Arial"/>
        <family val="2"/>
      </rPr>
      <t xml:space="preserve">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funcionarios de la Regional Cauca, a los cuales se le había otorgado créditos para vivienda; sin embargo y de acuerdo con el análisis realizado, se registran cuotas por cobrar las cuales prescribieron y sobre ellas no se realizaron los correspondientes cobros.  </t>
    </r>
    <r>
      <rPr>
        <b/>
        <i/>
        <sz val="10"/>
        <rFont val="Arial"/>
        <family val="2"/>
      </rPr>
      <t>(Ver Cuadro  54. Saldo Préstamos a Ex Funcionarios).</t>
    </r>
  </si>
  <si>
    <r>
      <rPr>
        <b/>
        <sz val="10"/>
        <rFont val="Arial"/>
        <family val="2"/>
      </rPr>
      <t xml:space="preserve">HALLAZGO 68. Cuenta 147502 – Cuentas de Difícil Cobro por Préstamos concedidos 
</t>
    </r>
    <r>
      <rPr>
        <sz val="10"/>
        <rFont val="Arial"/>
        <family val="2"/>
      </rPr>
      <t xml:space="preserve">
Plan General de Contabilidad del Régimen de Contabilidad Pública, párrafo 104. Razonabilidad.
El saldo de la subcuenta Préstamos Concedidos a 31 de diciembre de 2017 es de $7.776.697, correspondiente a lo adeudado por el ciudadano identificado con C.C. 10.516.XXX. Por esta deuda existe un embargo sobre un bien inmueble debidamente inscrito en la Oficina de Registro de Popayán, por tanto la Entidad debió proceder a realizar la correspondiente reclasificación contable de la deuda y llevar el saldo a la subcuenta 147073. Esta situación se da por las directrices emitidas por el Nivel Central que no permiten a las Regionales hacer los respectivos ajustes conllevando a que los saldos no representan el valor real de las cuentas presentadas en el Balance General. 
La entidad manifiesta que “Se registra como una deuda de difícil recaudo debido a que el estado actual es un impulso procesal por otra área diferente (Jurídica) del proceso ejecutivo hipotecario por crédito de vivienda del caso SIXTO JAIME CAÑAR, el cual se encuentra en despacho judicial (Juzgado Cuarto Civil Municipal de Popayán), con medida cautelar pero no se ha dictado sentencia judicial alguna que ordene lo correspondiente a la terminación del mismo…”.
</t>
    </r>
  </si>
  <si>
    <r>
      <rPr>
        <b/>
        <sz val="10"/>
        <rFont val="Arial"/>
        <family val="2"/>
      </rPr>
      <t xml:space="preserve">HALLAZGO 58. Consistencia Base de Datos Procesos Judiciales   
</t>
    </r>
    <r>
      <rPr>
        <sz val="10"/>
        <rFont val="Arial"/>
        <family val="2"/>
      </rPr>
      <t xml:space="preserve">
El numeral 7 - Características Cualitativas de la Información Contable Pública del Título II. Sistema Nacional de Contabilidad Pública del Plan General de Contabilidad Pública expedido por la Contaduría General de la Nación, establece: “(…) La información contable pública está orientada a satisfacer con equidad las necesidades informativas de sus usuarios reales y potenciales, quienes requieren que se desarrolle observando las características cualitativas de Confiabilidad, Relevancia y Comprensibilidad. Las características cualitativas que garantizan la Confiabilidad son la Razonabilidad, la Objetividad y la Verificabilidad; con la Relevancia se asocian la Oportunidad, la Materialidad y la Universalidad; y con la Comprensibilidad se relacionan la Racionalidad y la Consistencia. (…)”
El literal d) del artículo 3° de la Ley 87 de 1993, establece: “Todas las transacciones de  las entidades deberán registrarse en forma exacta, veraz y oportuna de forma tal que permita preparar informes operativos, administrativos y financieros”; el artículo 4° define: “Toda la entidad bajo la responsabilidad de sus directivos debe por lo menos implementar los siguientes aspectos que deben orientar la aplicación del control interno (…)” y su literal i indica: “Establecimiento de sistemas modernos de información que faciliten la gestión y el control ( …)”.
Adicionalmente, en la base de datos de procesos judiciales a 31 de diciembre de 2017, se evidencian 5 procesos duplicados, teniendo en cuenta las variables tales como: número de proceso, tipo de proceso y nombre del demandante, de los cuales 4 son en calidad de demandado y 1 en calidad de demandante, así: (Ver  </t>
    </r>
    <r>
      <rPr>
        <b/>
        <sz val="10"/>
        <rFont val="Arial"/>
        <family val="2"/>
      </rPr>
      <t xml:space="preserve">CUADRO 80 PROCESO JUDICIALES - No. DE PROCESO </t>
    </r>
    <r>
      <rPr>
        <sz val="10"/>
        <rFont val="Arial"/>
        <family val="2"/>
      </rPr>
      <t>54001334001020160015500 )</t>
    </r>
  </si>
  <si>
    <r>
      <t xml:space="preserve">HALLAZGO 55. Intereses de Mora en el Pago de Sentencias Judiciales 
</t>
    </r>
    <r>
      <rPr>
        <sz val="10"/>
        <rFont val="Arial"/>
        <family val="2"/>
      </rPr>
      <t>En la revisión de pagos de sentencias judiciales condenatorias, se evidencia que el ICBF canceló intereses moratorios por $138.807.966, causados a partir de la ejecutoria del fallo condenatorio, como se expone a continuación:
...
2) Resolucion numero 13492 del 29 de Diciembre de 2016 , emitida por la Secretaría General del ICBF, dando cumplimiento a la sentencia judicial proferida por el Consejo de Estado Sala de lo Contencioso Administrativo, Sección Cuarta, que modifico fallo de primera instancia del Tribunal Administrativo de Quindío, ejecutoriada el 26 de mayo de 2016, en la cuale se liquidó y ordenó el pago de 189 días de intereses moratorios por $29.101.314</t>
    </r>
  </si>
  <si>
    <t>AREA / REGIONAL</t>
  </si>
  <si>
    <t>AREA</t>
  </si>
  <si>
    <t>REGIONAL</t>
  </si>
  <si>
    <t>ARGR2015DG002</t>
  </si>
  <si>
    <t>ARGR2015DG003</t>
  </si>
  <si>
    <t>ARGR2015DG055</t>
  </si>
  <si>
    <t>AF2017 -30</t>
  </si>
  <si>
    <t>AF2017 -31</t>
  </si>
  <si>
    <t>AF2017 -75</t>
  </si>
  <si>
    <t>ARGR2014CHO236</t>
  </si>
  <si>
    <t>AF2017-38</t>
  </si>
  <si>
    <t>AF2017-47</t>
  </si>
  <si>
    <t>AF2017-84</t>
  </si>
  <si>
    <t>AF2017 -42</t>
  </si>
  <si>
    <t>AF2017 -48</t>
  </si>
  <si>
    <t>AF2017 -49</t>
  </si>
  <si>
    <t>AF2017 -87</t>
  </si>
  <si>
    <t>AF2017-03</t>
  </si>
  <si>
    <t>AF2017-04</t>
  </si>
  <si>
    <t>AF2017-05</t>
  </si>
  <si>
    <t>AF2017-06</t>
  </si>
  <si>
    <t>AF2017-07</t>
  </si>
  <si>
    <t>AF2017-08</t>
  </si>
  <si>
    <t>AF2017-09</t>
  </si>
  <si>
    <t>AF2017-10</t>
  </si>
  <si>
    <t>AF2017-11</t>
  </si>
  <si>
    <t>AF2017-13</t>
  </si>
  <si>
    <t>AF2017-15</t>
  </si>
  <si>
    <t>AF2017-16</t>
  </si>
  <si>
    <t>AF2017-24</t>
  </si>
  <si>
    <t>AF2017-25</t>
  </si>
  <si>
    <t>AF2017-26</t>
  </si>
  <si>
    <t>AF2017-27</t>
  </si>
  <si>
    <t>AF2017-28</t>
  </si>
  <si>
    <t>AF2017-29</t>
  </si>
  <si>
    <t>AF2017-31</t>
  </si>
  <si>
    <t>AF2017-32</t>
  </si>
  <si>
    <t>AF2017-33</t>
  </si>
  <si>
    <t>AF2017-34</t>
  </si>
  <si>
    <t>AF2017-35</t>
  </si>
  <si>
    <t>AF2017-37</t>
  </si>
  <si>
    <t>AF2017-39</t>
  </si>
  <si>
    <t>AF2017-41</t>
  </si>
  <si>
    <t>AF2017-44</t>
  </si>
  <si>
    <t>AF2017-45</t>
  </si>
  <si>
    <t>AF2017-59</t>
  </si>
  <si>
    <t>AF2017-60</t>
  </si>
  <si>
    <t>AF2017-61</t>
  </si>
  <si>
    <t>AF2017-65</t>
  </si>
  <si>
    <t>AF2017-70</t>
  </si>
  <si>
    <t>AF2017-71</t>
  </si>
  <si>
    <t>AF2017-74</t>
  </si>
  <si>
    <t>AF2017-75</t>
  </si>
  <si>
    <t>AF2017-79</t>
  </si>
  <si>
    <t>AF2017-80</t>
  </si>
  <si>
    <t>AF2017-85</t>
  </si>
  <si>
    <t>AF2017-88</t>
  </si>
  <si>
    <t>AF2017-90</t>
  </si>
  <si>
    <t>AF2017-91</t>
  </si>
  <si>
    <t>AF2017-92</t>
  </si>
  <si>
    <t>AF2017-55</t>
  </si>
  <si>
    <t>AF2017-58</t>
  </si>
  <si>
    <t>AF2017-50</t>
  </si>
  <si>
    <t>AF2017-51</t>
  </si>
  <si>
    <t>AF2017-12</t>
  </si>
  <si>
    <t>AF2017-66</t>
  </si>
  <si>
    <t>AF2017-14</t>
  </si>
  <si>
    <t>AF2017-67</t>
  </si>
  <si>
    <t>AF2017-17</t>
  </si>
  <si>
    <t>AF2017-18</t>
  </si>
  <si>
    <t>AF2017-19</t>
  </si>
  <si>
    <t>AF2017-20</t>
  </si>
  <si>
    <t>AF2017-21</t>
  </si>
  <si>
    <t>AF2017-22</t>
  </si>
  <si>
    <t>AF2017-23</t>
  </si>
  <si>
    <t>AF2017-52</t>
  </si>
  <si>
    <t>AF2017-68</t>
  </si>
  <si>
    <t>AF2017-69</t>
  </si>
  <si>
    <t>AF2017-72</t>
  </si>
  <si>
    <t>AF2017-73</t>
  </si>
  <si>
    <t>AF2017-77</t>
  </si>
  <si>
    <t>AF2017-02</t>
  </si>
  <si>
    <t>AF2017-53</t>
  </si>
  <si>
    <t>AF2017-54</t>
  </si>
  <si>
    <t>AF2017-81</t>
  </si>
  <si>
    <t>AF2017-83</t>
  </si>
  <si>
    <t>AF2017-36</t>
  </si>
  <si>
    <t>AF2017-78</t>
  </si>
  <si>
    <t>AF2017-82</t>
  </si>
  <si>
    <t>AF2017-1</t>
  </si>
  <si>
    <t>AF2017-40</t>
  </si>
  <si>
    <t>AF2017-46</t>
  </si>
  <si>
    <t>AF2017-56</t>
  </si>
  <si>
    <t>AF2017-57</t>
  </si>
  <si>
    <t>AF2017-64</t>
  </si>
  <si>
    <t>AF2017-76</t>
  </si>
  <si>
    <t>AF2017-62</t>
  </si>
  <si>
    <t>AF2017-63</t>
  </si>
  <si>
    <t>AF2017-42</t>
  </si>
  <si>
    <t>AF2017-89</t>
  </si>
  <si>
    <t>AF2017-93</t>
  </si>
  <si>
    <t>AF2017-94</t>
  </si>
  <si>
    <t>AF2017-86</t>
  </si>
  <si>
    <t xml:space="preserve">DIRECCIÓN FINANCIERA  </t>
  </si>
  <si>
    <t>VERIF HALLAZGO</t>
  </si>
  <si>
    <t>REformulación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</si>
</sst>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0.00_-;\-&quot;$&quot;* #,##0.00_-;_-&quot;$&quot;* &quot;-&quot;??_-;_-@_-"/>
    <numFmt numFmtId="165" formatCode="_(* #,##0.00_);_(* \(#,##0.00\);_(* &quot;-&quot;??_);_(@_)"/>
    <numFmt numFmtId="166" formatCode="yyyy/mm/dd"/>
    <numFmt numFmtId="167" formatCode="0.0"/>
    <numFmt numFmtId="168" formatCode="0.0%"/>
    <numFmt numFmtId="169" formatCode="_-* #,##0.00\ &quot;€&quot;_-;\-* #,##0.00\ &quot;€&quot;_-;_-* &quot;-&quot;??\ &quot;€&quot;_-;_-@_-"/>
    <numFmt numFmtId="170" formatCode="_-* #,##0.00\ _€_-;\-* #,##0.00\ _€_-;_-* &quot;-&quot;??\ _€_-;_-@_-"/>
    <numFmt numFmtId="171" formatCode="_ [$€-2]\ * #,##0.00_ ;_ [$€-2]\ * \-#,##0.00_ ;_ [$€-2]\ * &quot;-&quot;??_ "/>
    <numFmt numFmtId="172" formatCode="_-* #,##0\ _P_t_s_-;\-* #,##0\ _P_t_s_-;_-* &quot;-&quot;\ _P_t_s_-;_-@_-"/>
    <numFmt numFmtId="173" formatCode="dd/mm/yyyy;@"/>
  </numFmts>
  <fonts count="47">
    <font>
      <sz val="11"/>
      <color theme="1"/>
      <name val="Calibri"/>
      <family val="2"/>
      <scheme val="minor"/>
    </font>
    <font>
      <sz val="10"/>
      <name val="Arial"/>
      <family val="2"/>
    </font>
    <font>
      <b/>
      <sz val="12"/>
      <name val="Arial"/>
      <family val="2"/>
    </font>
    <font>
      <b/>
      <sz val="10"/>
      <name val="Arial"/>
      <family val="2"/>
    </font>
    <font>
      <b/>
      <sz val="11"/>
      <name val="Arial"/>
      <family val="2"/>
    </font>
    <font>
      <sz val="11"/>
      <name val="Arial"/>
      <family val="2"/>
    </font>
    <font>
      <sz val="12"/>
      <name val="Arial"/>
      <family val="2"/>
    </font>
    <font>
      <sz val="9"/>
      <name val="Arial"/>
      <family val="2"/>
    </font>
    <font>
      <sz val="10"/>
      <color indexed="10"/>
      <name val="Arial"/>
      <family val="2"/>
    </font>
    <font>
      <b/>
      <sz val="10"/>
      <color indexed="10"/>
      <name val="Arial"/>
      <family val="2"/>
    </font>
    <font>
      <u/>
      <sz val="10"/>
      <color indexed="12"/>
      <name val="Arial"/>
      <family val="2"/>
    </font>
    <font>
      <u/>
      <sz val="8.5"/>
      <color indexed="39"/>
      <name val="Zurich BT"/>
      <family val="2"/>
    </font>
    <font>
      <sz val="11"/>
      <color indexed="8"/>
      <name val="Calibri"/>
      <family val="2"/>
    </font>
    <font>
      <sz val="10"/>
      <color indexed="8"/>
      <name val="Zurich BT"/>
      <family val="2"/>
    </font>
    <font>
      <b/>
      <sz val="9"/>
      <name val="Arial"/>
      <family val="2"/>
    </font>
    <font>
      <sz val="10"/>
      <name val="Zurich BT"/>
    </font>
    <font>
      <sz val="11"/>
      <color theme="1"/>
      <name val="Calibri"/>
      <family val="2"/>
      <scheme val="minor"/>
    </font>
    <font>
      <sz val="12"/>
      <color theme="3" tint="0.39997558519241921"/>
      <name val="Arial"/>
      <family val="2"/>
    </font>
    <font>
      <sz val="10"/>
      <color theme="1"/>
      <name val="Arial"/>
      <family val="2"/>
    </font>
    <font>
      <b/>
      <sz val="10"/>
      <color theme="1"/>
      <name val="Arial"/>
      <family val="2"/>
    </font>
    <font>
      <sz val="10"/>
      <color rgb="FFFF0000"/>
      <name val="Arial"/>
      <family val="2"/>
    </font>
    <font>
      <sz val="11"/>
      <name val="Calibri"/>
      <family val="2"/>
      <scheme val="minor"/>
    </font>
    <font>
      <sz val="9"/>
      <color theme="1"/>
      <name val="Arial"/>
      <family val="2"/>
    </font>
    <font>
      <sz val="11"/>
      <color theme="1"/>
      <name val="Arial"/>
      <family val="2"/>
    </font>
    <font>
      <b/>
      <u/>
      <sz val="10"/>
      <name val="Arial"/>
      <family val="2"/>
    </font>
    <font>
      <b/>
      <i/>
      <sz val="10"/>
      <name val="Arial"/>
      <family val="2"/>
    </font>
    <font>
      <i/>
      <sz val="10"/>
      <name val="Arial"/>
      <family val="2"/>
    </font>
    <font>
      <sz val="10"/>
      <color rgb="FF7030A0"/>
      <name val="Arial"/>
      <family val="2"/>
    </font>
    <font>
      <b/>
      <sz val="10"/>
      <color theme="9"/>
      <name val="Arial"/>
      <family val="2"/>
    </font>
    <font>
      <b/>
      <sz val="10"/>
      <color theme="8"/>
      <name val="Arial"/>
      <family val="2"/>
    </font>
    <font>
      <b/>
      <sz val="10"/>
      <color theme="5"/>
      <name val="Arial"/>
      <family val="2"/>
    </font>
    <font>
      <b/>
      <sz val="10"/>
      <color rgb="FF7030A0"/>
      <name val="Calibri Light"/>
      <family val="2"/>
      <scheme val="major"/>
    </font>
    <font>
      <sz val="9"/>
      <color indexed="81"/>
      <name val="Tahoma"/>
      <family val="2"/>
    </font>
    <font>
      <b/>
      <sz val="10"/>
      <color indexed="30"/>
      <name val="Arial"/>
      <family val="2"/>
    </font>
    <font>
      <sz val="10"/>
      <color indexed="8"/>
      <name val="Arial"/>
      <family val="2"/>
    </font>
    <font>
      <b/>
      <sz val="9"/>
      <color indexed="81"/>
      <name val="Tahoma"/>
      <family val="2"/>
    </font>
    <font>
      <b/>
      <sz val="11"/>
      <color rgb="FF7030A0"/>
      <name val="Arial"/>
      <family val="2"/>
    </font>
    <font>
      <b/>
      <sz val="10"/>
      <color indexed="8"/>
      <name val="Arial"/>
      <family val="2"/>
    </font>
    <font>
      <b/>
      <sz val="10"/>
      <color rgb="FFFF0000"/>
      <name val="Arial"/>
      <family val="2"/>
    </font>
    <font>
      <sz val="10"/>
      <color rgb="FF0070C0"/>
      <name val="Arial"/>
      <family val="2"/>
    </font>
    <font>
      <b/>
      <sz val="10"/>
      <color rgb="FF7030A0"/>
      <name val="Arial"/>
      <family val="2"/>
    </font>
    <font>
      <sz val="10"/>
      <color rgb="FF00B050"/>
      <name val="Arial"/>
      <family val="2"/>
    </font>
    <font>
      <i/>
      <sz val="10"/>
      <color theme="1"/>
      <name val="Arial"/>
      <family val="2"/>
    </font>
    <font>
      <b/>
      <sz val="10"/>
      <color theme="4" tint="-0.249977111117893"/>
      <name val="Arial"/>
      <family val="2"/>
    </font>
    <font>
      <sz val="10"/>
      <color theme="3" tint="0.39997558519241921"/>
      <name val="Arial"/>
      <family val="2"/>
    </font>
    <font>
      <b/>
      <sz val="10"/>
      <color rgb="FF0070C0"/>
      <name val="Arial"/>
      <family val="2"/>
    </font>
    <font>
      <sz val="10"/>
      <color theme="4" tint="-0.249977111117893"/>
      <name val="Arial"/>
      <family val="2"/>
    </font>
  </fonts>
  <fills count="11">
    <fill>
      <patternFill patternType="none"/>
    </fill>
    <fill>
      <patternFill patternType="gray125"/>
    </fill>
    <fill>
      <patternFill patternType="solid">
        <fgColor indexed="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theme="5"/>
        <bgColor indexed="64"/>
      </patternFill>
    </fill>
    <fill>
      <patternFill patternType="solid">
        <fgColor rgb="FFFFFF99"/>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40">
    <xf numFmtId="0" fontId="0" fillId="0" borderId="0"/>
    <xf numFmtId="171" fontId="1"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72" fontId="1" fillId="0" borderId="0" applyFont="0" applyFill="0" applyBorder="0" applyAlignment="0" applyProtection="0"/>
    <xf numFmtId="169" fontId="13" fillId="0" borderId="0" applyFont="0" applyFill="0" applyBorder="0" applyAlignment="0" applyProtection="0"/>
    <xf numFmtId="164" fontId="16" fillId="0" borderId="0" applyFont="0" applyFill="0" applyBorder="0" applyAlignment="0" applyProtection="0"/>
    <xf numFmtId="169" fontId="1" fillId="0" borderId="0" applyFont="0" applyFill="0" applyBorder="0" applyAlignment="0" applyProtection="0"/>
    <xf numFmtId="0" fontId="13" fillId="0" borderId="0"/>
    <xf numFmtId="0" fontId="13" fillId="0" borderId="0"/>
    <xf numFmtId="0" fontId="13"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alignment wrapText="1"/>
    </xf>
    <xf numFmtId="0" fontId="1" fillId="0" borderId="0"/>
    <xf numFmtId="0" fontId="1" fillId="0" borderId="0">
      <alignment wrapText="1"/>
    </xf>
    <xf numFmtId="0" fontId="15" fillId="0" borderId="0"/>
    <xf numFmtId="0" fontId="1" fillId="0" borderId="0"/>
    <xf numFmtId="0" fontId="1" fillId="0" borderId="0"/>
    <xf numFmtId="0" fontId="1" fillId="0" borderId="0">
      <alignment wrapText="1"/>
    </xf>
    <xf numFmtId="0" fontId="1" fillId="0" borderId="0">
      <alignment wrapText="1"/>
    </xf>
    <xf numFmtId="0" fontId="13" fillId="0" borderId="0"/>
    <xf numFmtId="0" fontId="13" fillId="0" borderId="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7">
    <xf numFmtId="0" fontId="0" fillId="0" borderId="0" xfId="0"/>
    <xf numFmtId="0" fontId="1" fillId="0" borderId="0" xfId="32" applyFill="1" applyBorder="1" applyProtection="1"/>
    <xf numFmtId="0" fontId="2" fillId="0" borderId="0" xfId="32" applyFont="1" applyFill="1" applyBorder="1" applyAlignment="1" applyProtection="1">
      <alignment wrapText="1"/>
    </xf>
    <xf numFmtId="0" fontId="1" fillId="0" borderId="0" xfId="32" applyFont="1" applyFill="1" applyBorder="1" applyAlignment="1" applyProtection="1">
      <alignment wrapText="1"/>
    </xf>
    <xf numFmtId="0" fontId="2" fillId="0" borderId="0" xfId="32" applyFont="1" applyFill="1" applyBorder="1" applyAlignment="1" applyProtection="1">
      <alignment horizontal="center" wrapText="1"/>
    </xf>
    <xf numFmtId="0" fontId="1" fillId="0" borderId="0" xfId="32" applyFill="1" applyBorder="1" applyAlignment="1" applyProtection="1">
      <alignment horizontal="center"/>
    </xf>
    <xf numFmtId="0" fontId="3" fillId="0" borderId="0" xfId="32" applyFont="1" applyFill="1" applyProtection="1"/>
    <xf numFmtId="0" fontId="4" fillId="0" borderId="0" xfId="32" applyFont="1" applyFill="1" applyBorder="1" applyAlignment="1" applyProtection="1">
      <alignment vertical="center"/>
    </xf>
    <xf numFmtId="0" fontId="5" fillId="0" borderId="0" xfId="32" applyFont="1" applyFill="1" applyBorder="1" applyProtection="1"/>
    <xf numFmtId="0" fontId="1" fillId="0" borderId="0" xfId="32" applyFont="1" applyFill="1" applyBorder="1" applyProtection="1"/>
    <xf numFmtId="0" fontId="4" fillId="0" borderId="0" xfId="32" applyFont="1" applyFill="1" applyBorder="1" applyProtection="1"/>
    <xf numFmtId="0" fontId="6" fillId="0" borderId="0" xfId="32" applyFont="1" applyFill="1" applyBorder="1" applyProtection="1"/>
    <xf numFmtId="0" fontId="3" fillId="0" borderId="0" xfId="32" applyFont="1" applyFill="1" applyAlignment="1" applyProtection="1">
      <alignment vertical="top"/>
    </xf>
    <xf numFmtId="0" fontId="1" fillId="0" borderId="0" xfId="32" applyFill="1" applyBorder="1" applyAlignment="1" applyProtection="1">
      <alignment vertical="top"/>
    </xf>
    <xf numFmtId="0" fontId="5" fillId="0" borderId="0" xfId="32" applyFont="1" applyFill="1" applyBorder="1" applyAlignment="1" applyProtection="1">
      <alignment vertical="top"/>
    </xf>
    <xf numFmtId="0" fontId="1" fillId="0" borderId="0" xfId="32" applyFont="1" applyFill="1" applyBorder="1" applyAlignment="1" applyProtection="1">
      <alignment vertical="top"/>
    </xf>
    <xf numFmtId="0" fontId="3" fillId="0" borderId="0" xfId="32" applyFont="1" applyFill="1" applyBorder="1" applyAlignment="1" applyProtection="1">
      <alignment vertical="top"/>
    </xf>
    <xf numFmtId="0" fontId="1" fillId="0" borderId="0" xfId="32" applyFill="1" applyBorder="1" applyAlignment="1" applyProtection="1">
      <alignment horizontal="center" vertical="top"/>
    </xf>
    <xf numFmtId="0" fontId="6" fillId="0" borderId="0" xfId="32" applyFont="1" applyFill="1" applyBorder="1" applyAlignment="1" applyProtection="1">
      <alignment vertical="top"/>
    </xf>
    <xf numFmtId="166" fontId="4" fillId="0" borderId="0" xfId="32" applyNumberFormat="1" applyFont="1" applyFill="1" applyBorder="1" applyAlignment="1" applyProtection="1">
      <alignment horizontal="left" wrapText="1"/>
    </xf>
    <xf numFmtId="0" fontId="1" fillId="0" borderId="0" xfId="32" applyFont="1" applyFill="1" applyBorder="1" applyAlignment="1" applyProtection="1">
      <alignment horizontal="left" wrapText="1"/>
    </xf>
    <xf numFmtId="15" fontId="4" fillId="0" borderId="0" xfId="32" applyNumberFormat="1" applyFont="1" applyFill="1" applyBorder="1" applyAlignment="1" applyProtection="1">
      <alignment horizontal="center" wrapText="1"/>
    </xf>
    <xf numFmtId="0" fontId="3" fillId="0" borderId="0" xfId="32" applyFont="1" applyFill="1" applyBorder="1" applyAlignment="1" applyProtection="1">
      <alignment horizontal="center" wrapText="1"/>
    </xf>
    <xf numFmtId="0" fontId="4" fillId="0" borderId="0" xfId="32" applyFont="1" applyFill="1" applyBorder="1" applyAlignment="1" applyProtection="1">
      <alignment horizontal="center" wrapText="1"/>
    </xf>
    <xf numFmtId="14" fontId="4" fillId="2" borderId="1" xfId="32" applyNumberFormat="1" applyFont="1" applyFill="1" applyBorder="1" applyAlignment="1" applyProtection="1">
      <alignment horizontal="right" wrapText="1"/>
      <protection locked="0"/>
    </xf>
    <xf numFmtId="0" fontId="3" fillId="0" borderId="0" xfId="32" applyFont="1" applyFill="1" applyBorder="1" applyProtection="1"/>
    <xf numFmtId="0" fontId="4" fillId="0" borderId="0" xfId="32" applyFont="1" applyFill="1" applyBorder="1" applyAlignment="1" applyProtection="1">
      <alignment horizontal="left" wrapText="1"/>
    </xf>
    <xf numFmtId="14" fontId="4" fillId="0" borderId="0" xfId="32" applyNumberFormat="1" applyFont="1" applyFill="1" applyBorder="1" applyAlignment="1" applyProtection="1">
      <alignment horizontal="right" wrapText="1"/>
    </xf>
    <xf numFmtId="0" fontId="3" fillId="0" borderId="0" xfId="32" applyFont="1" applyFill="1" applyBorder="1" applyAlignment="1" applyProtection="1">
      <alignment horizontal="center"/>
    </xf>
    <xf numFmtId="0" fontId="2" fillId="0" borderId="0" xfId="32" applyFont="1" applyFill="1" applyBorder="1" applyAlignment="1" applyProtection="1">
      <alignment vertical="center"/>
    </xf>
    <xf numFmtId="0" fontId="7" fillId="0" borderId="0" xfId="32" applyFont="1" applyFill="1" applyBorder="1" applyProtection="1"/>
    <xf numFmtId="0" fontId="1" fillId="0" borderId="0" xfId="32" applyFont="1" applyFill="1" applyBorder="1" applyAlignment="1" applyProtection="1">
      <alignment vertical="center"/>
    </xf>
    <xf numFmtId="0" fontId="2" fillId="0" borderId="0" xfId="32" applyFont="1" applyFill="1" applyBorder="1" applyAlignment="1" applyProtection="1">
      <alignment horizontal="center" vertical="center"/>
    </xf>
    <xf numFmtId="0" fontId="7" fillId="0" borderId="0" xfId="32" applyFont="1" applyFill="1" applyBorder="1" applyAlignment="1" applyProtection="1">
      <alignment horizontal="center"/>
    </xf>
    <xf numFmtId="0" fontId="1" fillId="0" borderId="0" xfId="58" applyProtection="1"/>
    <xf numFmtId="0" fontId="3" fillId="3" borderId="2" xfId="77" applyFont="1" applyFill="1" applyBorder="1" applyAlignment="1" applyProtection="1">
      <alignment horizontal="center" vertical="center" wrapText="1"/>
    </xf>
    <xf numFmtId="0" fontId="3" fillId="4" borderId="2" xfId="77" applyFont="1" applyFill="1" applyBorder="1" applyAlignment="1" applyProtection="1">
      <alignment horizontal="center" vertical="center" wrapText="1"/>
    </xf>
    <xf numFmtId="166" fontId="3" fillId="4" borderId="2" xfId="77" applyNumberFormat="1" applyFont="1" applyFill="1" applyBorder="1" applyAlignment="1" applyProtection="1">
      <alignment horizontal="center" vertical="center" wrapText="1"/>
    </xf>
    <xf numFmtId="0" fontId="1" fillId="0" borderId="0" xfId="77" applyFont="1" applyProtection="1"/>
    <xf numFmtId="0" fontId="1" fillId="0" borderId="3" xfId="77" applyFont="1" applyFill="1" applyBorder="1" applyAlignment="1" applyProtection="1">
      <alignment vertical="top" wrapText="1"/>
    </xf>
    <xf numFmtId="0" fontId="3" fillId="0" borderId="3" xfId="77" applyFont="1" applyFill="1" applyBorder="1" applyAlignment="1" applyProtection="1">
      <alignment horizontal="justify" vertical="top" wrapText="1"/>
    </xf>
    <xf numFmtId="0" fontId="17" fillId="0" borderId="3" xfId="77" applyFont="1" applyBorder="1" applyAlignment="1" applyProtection="1">
      <alignment horizontal="justify" vertical="top" wrapText="1"/>
    </xf>
    <xf numFmtId="0" fontId="1" fillId="0" borderId="1" xfId="77" applyFont="1" applyBorder="1" applyAlignment="1" applyProtection="1">
      <alignment horizontal="justify" vertical="top" wrapText="1"/>
    </xf>
    <xf numFmtId="0" fontId="1" fillId="0" borderId="3" xfId="77" applyFont="1" applyFill="1" applyBorder="1" applyAlignment="1" applyProtection="1">
      <alignment horizontal="center" vertical="top" wrapText="1"/>
    </xf>
    <xf numFmtId="14" fontId="1" fillId="5" borderId="3" xfId="77" applyNumberFormat="1" applyFont="1" applyFill="1" applyBorder="1" applyAlignment="1" applyProtection="1">
      <alignment vertical="top" wrapText="1"/>
    </xf>
    <xf numFmtId="167" fontId="7" fillId="5" borderId="3" xfId="0" applyNumberFormat="1" applyFont="1" applyFill="1" applyBorder="1" applyAlignment="1" applyProtection="1">
      <alignment horizontal="center" vertical="top" wrapText="1"/>
    </xf>
    <xf numFmtId="168" fontId="1" fillId="0" borderId="3" xfId="32" applyNumberFormat="1" applyFont="1" applyFill="1" applyBorder="1" applyAlignment="1" applyProtection="1">
      <alignment horizontal="center" vertical="top" wrapText="1"/>
    </xf>
    <xf numFmtId="0" fontId="1" fillId="5" borderId="3" xfId="77" applyFont="1" applyFill="1" applyBorder="1" applyAlignment="1" applyProtection="1">
      <alignment horizontal="justify" vertical="top" wrapText="1"/>
    </xf>
    <xf numFmtId="0" fontId="1" fillId="0" borderId="0" xfId="77" applyFont="1" applyAlignment="1" applyProtection="1">
      <alignment vertical="top"/>
    </xf>
    <xf numFmtId="0" fontId="0" fillId="0" borderId="0" xfId="0" applyAlignment="1" applyProtection="1">
      <alignment vertical="top"/>
    </xf>
    <xf numFmtId="0" fontId="1" fillId="0" borderId="0" xfId="77" applyFont="1" applyFill="1" applyAlignment="1" applyProtection="1">
      <alignment vertical="top" wrapText="1"/>
    </xf>
    <xf numFmtId="0" fontId="1" fillId="0" borderId="3" xfId="77" applyFont="1" applyFill="1" applyBorder="1" applyAlignment="1" applyProtection="1">
      <alignment horizontal="left" vertical="top" wrapText="1"/>
    </xf>
    <xf numFmtId="0" fontId="1" fillId="0" borderId="3" xfId="77" applyFont="1" applyFill="1" applyBorder="1" applyAlignment="1" applyProtection="1">
      <alignment vertical="center" wrapText="1"/>
    </xf>
    <xf numFmtId="0" fontId="18" fillId="0" borderId="3" xfId="77" applyFont="1" applyFill="1" applyBorder="1" applyAlignment="1" applyProtection="1">
      <alignment vertical="top" wrapText="1"/>
    </xf>
    <xf numFmtId="0" fontId="1" fillId="0" borderId="0" xfId="77" applyFont="1" applyFill="1" applyBorder="1" applyAlignment="1" applyProtection="1">
      <alignment vertical="top" wrapText="1"/>
    </xf>
    <xf numFmtId="0" fontId="1" fillId="5" borderId="0" xfId="77" applyFont="1" applyFill="1" applyBorder="1" applyAlignment="1" applyProtection="1">
      <alignment horizontal="justify" vertical="top" wrapText="1"/>
    </xf>
    <xf numFmtId="0" fontId="0" fillId="0" borderId="0" xfId="0" applyFill="1" applyAlignment="1" applyProtection="1">
      <alignment vertical="top"/>
    </xf>
    <xf numFmtId="167" fontId="19" fillId="0" borderId="0" xfId="0" applyNumberFormat="1" applyFont="1" applyFill="1" applyAlignment="1" applyProtection="1">
      <alignment horizontal="center"/>
    </xf>
    <xf numFmtId="167" fontId="18" fillId="0" borderId="0" xfId="0" applyNumberFormat="1" applyFont="1" applyFill="1" applyAlignment="1" applyProtection="1">
      <alignment horizontal="center"/>
    </xf>
    <xf numFmtId="0" fontId="18" fillId="0" borderId="0" xfId="0" applyFont="1" applyAlignment="1" applyProtection="1">
      <alignment horizontal="center"/>
    </xf>
    <xf numFmtId="0" fontId="1" fillId="0" borderId="4" xfId="58" applyBorder="1" applyProtection="1"/>
    <xf numFmtId="0" fontId="3" fillId="0" borderId="5" xfId="32" applyFont="1" applyFill="1" applyBorder="1" applyAlignment="1" applyProtection="1">
      <alignment vertical="center"/>
    </xf>
    <xf numFmtId="168" fontId="2" fillId="0" borderId="6" xfId="32" applyNumberFormat="1" applyFont="1" applyFill="1" applyBorder="1" applyAlignment="1" applyProtection="1">
      <alignment horizontal="center" vertical="center"/>
    </xf>
    <xf numFmtId="0" fontId="3" fillId="0" borderId="5" xfId="32" applyFont="1" applyFill="1" applyBorder="1" applyAlignment="1" applyProtection="1">
      <alignment horizontal="center" vertical="center"/>
    </xf>
    <xf numFmtId="0" fontId="3" fillId="0" borderId="5" xfId="32" applyFont="1" applyBorder="1" applyAlignment="1" applyProtection="1">
      <alignment horizontal="left"/>
    </xf>
    <xf numFmtId="0" fontId="1" fillId="0" borderId="7" xfId="58" applyBorder="1" applyProtection="1"/>
    <xf numFmtId="0" fontId="1" fillId="0" borderId="8" xfId="77" applyFont="1" applyFill="1" applyBorder="1" applyAlignment="1" applyProtection="1">
      <alignment horizontal="justify" vertical="top" wrapText="1"/>
    </xf>
    <xf numFmtId="0" fontId="1" fillId="0" borderId="9" xfId="77" applyFont="1" applyFill="1" applyBorder="1" applyAlignment="1" applyProtection="1">
      <alignment horizontal="justify" vertical="top" wrapText="1"/>
    </xf>
    <xf numFmtId="0" fontId="1" fillId="5" borderId="1" xfId="77" applyFont="1" applyFill="1" applyBorder="1" applyAlignment="1" applyProtection="1">
      <alignment horizontal="justify" vertical="top" wrapText="1"/>
    </xf>
    <xf numFmtId="0" fontId="18" fillId="5" borderId="1" xfId="0" applyFont="1" applyFill="1" applyBorder="1" applyAlignment="1" applyProtection="1">
      <alignment horizontal="justify" vertical="top" wrapText="1"/>
    </xf>
    <xf numFmtId="0" fontId="1" fillId="0" borderId="0" xfId="77" applyFont="1" applyFill="1" applyAlignment="1" applyProtection="1">
      <alignment vertical="top" wrapText="1"/>
      <protection locked="0"/>
    </xf>
    <xf numFmtId="0" fontId="3" fillId="6" borderId="2" xfId="77" applyFont="1" applyFill="1" applyBorder="1" applyAlignment="1" applyProtection="1">
      <alignment horizontal="center" vertical="center" wrapText="1"/>
      <protection locked="0"/>
    </xf>
    <xf numFmtId="0" fontId="3" fillId="7" borderId="2" xfId="50" applyFont="1" applyFill="1" applyBorder="1" applyAlignment="1" applyProtection="1">
      <alignment horizontal="center" vertical="center" wrapText="1"/>
      <protection locked="0"/>
    </xf>
    <xf numFmtId="0" fontId="0" fillId="0" borderId="0" xfId="0"/>
    <xf numFmtId="0" fontId="3" fillId="7" borderId="2" xfId="50" applyFont="1" applyFill="1" applyBorder="1" applyAlignment="1" applyProtection="1">
      <alignment horizontal="center" vertical="center" wrapText="1"/>
    </xf>
    <xf numFmtId="0" fontId="3" fillId="7" borderId="2" xfId="77" applyFont="1" applyFill="1" applyBorder="1" applyAlignment="1" applyProtection="1">
      <alignment horizontal="center" vertical="center" wrapText="1"/>
    </xf>
    <xf numFmtId="0" fontId="1" fillId="0" borderId="3" xfId="77" applyFont="1" applyFill="1" applyBorder="1" applyAlignment="1" applyProtection="1">
      <alignment vertical="top" wrapText="1"/>
      <protection locked="0"/>
    </xf>
    <xf numFmtId="0" fontId="0" fillId="0" borderId="0" xfId="0" applyProtection="1"/>
    <xf numFmtId="167" fontId="7" fillId="0" borderId="3" xfId="0" applyNumberFormat="1" applyFont="1" applyFill="1" applyBorder="1" applyAlignment="1" applyProtection="1">
      <alignment horizontal="center" vertical="top" wrapText="1"/>
    </xf>
    <xf numFmtId="167" fontId="1" fillId="0" borderId="3" xfId="0" applyNumberFormat="1" applyFont="1" applyFill="1" applyBorder="1" applyAlignment="1" applyProtection="1">
      <alignment horizontal="center" vertical="top" wrapText="1"/>
    </xf>
    <xf numFmtId="0" fontId="1" fillId="0" borderId="10" xfId="58" applyFill="1" applyBorder="1" applyProtection="1"/>
    <xf numFmtId="0" fontId="1" fillId="0" borderId="10" xfId="58" applyBorder="1" applyProtection="1"/>
    <xf numFmtId="0" fontId="1" fillId="0" borderId="11" xfId="58" applyBorder="1" applyProtection="1"/>
    <xf numFmtId="0" fontId="1" fillId="0" borderId="0" xfId="32" applyFill="1" applyBorder="1" applyAlignment="1" applyProtection="1">
      <alignment vertical="center"/>
    </xf>
    <xf numFmtId="167" fontId="1" fillId="0" borderId="6" xfId="32" applyNumberFormat="1" applyFont="1" applyFill="1" applyBorder="1" applyAlignment="1" applyProtection="1">
      <alignment horizontal="center" vertical="top" wrapText="1"/>
    </xf>
    <xf numFmtId="0" fontId="1" fillId="0" borderId="0" xfId="32" applyFont="1" applyBorder="1" applyProtection="1"/>
    <xf numFmtId="0" fontId="3" fillId="0" borderId="0" xfId="32" applyFont="1" applyBorder="1" applyProtection="1"/>
    <xf numFmtId="168" fontId="2" fillId="0" borderId="6" xfId="91" applyNumberFormat="1" applyFont="1" applyBorder="1" applyAlignment="1" applyProtection="1">
      <alignment horizontal="center"/>
    </xf>
    <xf numFmtId="0" fontId="1" fillId="0" borderId="12" xfId="58" applyFill="1" applyBorder="1" applyProtection="1"/>
    <xf numFmtId="0" fontId="1" fillId="0" borderId="12" xfId="58" applyBorder="1" applyProtection="1"/>
    <xf numFmtId="0" fontId="1" fillId="0" borderId="13" xfId="58" applyBorder="1" applyProtection="1"/>
    <xf numFmtId="0" fontId="1" fillId="0" borderId="3" xfId="77" applyFont="1" applyBorder="1" applyAlignment="1" applyProtection="1">
      <alignment horizontal="justify" vertical="top" wrapText="1"/>
    </xf>
    <xf numFmtId="0" fontId="18" fillId="0" borderId="3" xfId="77" applyFont="1" applyBorder="1" applyAlignment="1" applyProtection="1">
      <alignment vertical="top" wrapText="1"/>
    </xf>
    <xf numFmtId="14" fontId="1" fillId="0" borderId="3" xfId="77" applyNumberFormat="1" applyFont="1" applyFill="1" applyBorder="1" applyAlignment="1" applyProtection="1">
      <alignment vertical="top" wrapText="1"/>
    </xf>
    <xf numFmtId="0" fontId="1" fillId="0" borderId="3" xfId="77" applyFont="1" applyBorder="1" applyAlignment="1" applyProtection="1">
      <alignment horizontal="left" vertical="top" wrapText="1"/>
    </xf>
    <xf numFmtId="0" fontId="1" fillId="0" borderId="3" xfId="77" applyFont="1" applyBorder="1" applyAlignment="1" applyProtection="1">
      <alignment horizontal="center" vertical="top" wrapText="1"/>
    </xf>
    <xf numFmtId="0" fontId="1" fillId="0" borderId="3" xfId="77" applyFont="1" applyFill="1" applyBorder="1" applyAlignment="1" applyProtection="1">
      <alignment horizontal="justify" vertical="top" wrapText="1"/>
    </xf>
    <xf numFmtId="0" fontId="0" fillId="0" borderId="0" xfId="0" applyFill="1" applyProtection="1"/>
    <xf numFmtId="0" fontId="3" fillId="0" borderId="14" xfId="77" applyFont="1" applyFill="1" applyBorder="1" applyAlignment="1" applyProtection="1">
      <alignment horizontal="justify" vertical="top" wrapText="1"/>
    </xf>
    <xf numFmtId="0" fontId="18" fillId="0" borderId="0" xfId="0" applyFont="1" applyFill="1" applyAlignment="1" applyProtection="1">
      <alignment horizontal="justify" vertical="top" wrapText="1"/>
    </xf>
    <xf numFmtId="0" fontId="18" fillId="0" borderId="0" xfId="0" applyFont="1" applyFill="1" applyAlignment="1" applyProtection="1">
      <alignment horizontal="center"/>
    </xf>
    <xf numFmtId="0" fontId="20" fillId="0" borderId="3" xfId="77" applyFont="1" applyBorder="1" applyAlignment="1" applyProtection="1">
      <alignment horizontal="justify" vertical="top" wrapText="1"/>
    </xf>
    <xf numFmtId="0" fontId="20" fillId="0" borderId="3" xfId="77" applyFont="1" applyBorder="1" applyAlignment="1" applyProtection="1">
      <alignment vertical="top" wrapText="1"/>
    </xf>
    <xf numFmtId="0" fontId="1" fillId="0" borderId="0" xfId="0" applyFont="1" applyFill="1" applyAlignment="1" applyProtection="1">
      <alignment horizontal="justify" vertical="top" wrapText="1"/>
    </xf>
    <xf numFmtId="0" fontId="21" fillId="0" borderId="0" xfId="0" applyFont="1" applyFill="1" applyProtection="1"/>
    <xf numFmtId="0" fontId="1" fillId="0" borderId="0" xfId="0" applyFont="1" applyFill="1" applyAlignment="1" applyProtection="1">
      <alignment horizontal="left" vertical="top" wrapText="1"/>
    </xf>
    <xf numFmtId="0" fontId="7" fillId="0" borderId="3" xfId="0" applyFont="1" applyFill="1" applyBorder="1" applyAlignment="1" applyProtection="1">
      <alignment horizontal="justify" vertical="top" wrapText="1"/>
    </xf>
    <xf numFmtId="0" fontId="14" fillId="0" borderId="3" xfId="0" applyFont="1" applyFill="1" applyBorder="1" applyAlignment="1" applyProtection="1">
      <alignment horizontal="justify" vertical="top" wrapText="1"/>
    </xf>
    <xf numFmtId="0" fontId="1" fillId="0" borderId="3" xfId="77" applyFont="1" applyBorder="1" applyAlignment="1" applyProtection="1">
      <alignment horizontal="center" vertical="center" wrapText="1"/>
    </xf>
    <xf numFmtId="0" fontId="1" fillId="0" borderId="3" xfId="77" applyFont="1" applyBorder="1" applyAlignment="1" applyProtection="1">
      <alignment horizontal="justify" vertical="center" wrapText="1"/>
    </xf>
    <xf numFmtId="0" fontId="22" fillId="0" borderId="3" xfId="0" applyFont="1" applyFill="1" applyBorder="1" applyAlignment="1" applyProtection="1">
      <alignment horizontal="justify" vertical="top" wrapText="1"/>
    </xf>
    <xf numFmtId="0" fontId="7" fillId="0" borderId="3" xfId="0" applyFont="1" applyFill="1" applyBorder="1" applyAlignment="1" applyProtection="1">
      <alignment horizontal="center" vertical="top" wrapText="1"/>
    </xf>
    <xf numFmtId="0" fontId="7" fillId="5" borderId="3" xfId="0" applyFont="1" applyFill="1" applyBorder="1" applyAlignment="1" applyProtection="1">
      <alignment horizontal="justify" vertical="top" wrapText="1"/>
    </xf>
    <xf numFmtId="0" fontId="7" fillId="0" borderId="3" xfId="0" applyFont="1" applyFill="1" applyBorder="1" applyAlignment="1" applyProtection="1">
      <alignment horizontal="justify" vertical="top"/>
    </xf>
    <xf numFmtId="0" fontId="1" fillId="0" borderId="3" xfId="77" applyFont="1" applyBorder="1" applyAlignment="1" applyProtection="1">
      <alignment horizontal="left" vertical="center" wrapText="1"/>
    </xf>
    <xf numFmtId="166" fontId="1" fillId="0" borderId="3" xfId="77" applyNumberFormat="1" applyFont="1" applyFill="1" applyBorder="1" applyAlignment="1" applyProtection="1">
      <alignment vertical="top" wrapText="1"/>
    </xf>
    <xf numFmtId="0" fontId="3" fillId="8" borderId="2" xfId="77" applyFont="1" applyFill="1" applyBorder="1" applyAlignment="1" applyProtection="1">
      <alignment horizontal="center" vertical="center" wrapText="1"/>
      <protection locked="0"/>
    </xf>
    <xf numFmtId="0" fontId="1" fillId="0" borderId="0" xfId="77" applyFont="1" applyAlignment="1" applyProtection="1">
      <alignment vertical="center" wrapText="1"/>
    </xf>
    <xf numFmtId="0" fontId="1" fillId="0" borderId="0" xfId="32" applyFill="1" applyBorder="1" applyAlignment="1" applyProtection="1">
      <alignment vertical="center" wrapText="1"/>
    </xf>
    <xf numFmtId="0" fontId="7" fillId="0" borderId="0" xfId="32" applyFont="1" applyFill="1" applyBorder="1" applyAlignment="1" applyProtection="1">
      <alignment vertical="center" wrapText="1"/>
    </xf>
    <xf numFmtId="0" fontId="1" fillId="0" borderId="0" xfId="58" applyAlignment="1" applyProtection="1">
      <alignment vertical="center" wrapText="1"/>
    </xf>
    <xf numFmtId="0" fontId="1" fillId="0" borderId="0" xfId="77" applyFont="1" applyFill="1" applyAlignment="1" applyProtection="1">
      <alignment vertical="center" wrapText="1"/>
    </xf>
    <xf numFmtId="0" fontId="0" fillId="0" borderId="0" xfId="0" applyAlignment="1" applyProtection="1">
      <alignment vertical="center" wrapText="1"/>
    </xf>
    <xf numFmtId="0" fontId="23" fillId="0" borderId="0" xfId="0" applyFont="1" applyAlignment="1" applyProtection="1">
      <alignment vertical="center" wrapText="1"/>
    </xf>
    <xf numFmtId="0" fontId="0" fillId="0" borderId="0" xfId="0" applyAlignment="1" applyProtection="1">
      <alignment vertical="center"/>
    </xf>
    <xf numFmtId="0" fontId="0" fillId="0" borderId="0" xfId="0" applyProtection="1"/>
    <xf numFmtId="0" fontId="1" fillId="0" borderId="0" xfId="58" applyAlignment="1" applyProtection="1">
      <alignment vertical="center"/>
    </xf>
    <xf numFmtId="0" fontId="1" fillId="0" borderId="0" xfId="32" applyFill="1" applyBorder="1" applyAlignment="1" applyProtection="1">
      <alignment horizontal="center" vertical="center"/>
    </xf>
    <xf numFmtId="0" fontId="7" fillId="0" borderId="0" xfId="32" applyFont="1" applyFill="1" applyBorder="1" applyAlignment="1" applyProtection="1">
      <alignment horizontal="center" vertical="center"/>
    </xf>
    <xf numFmtId="0" fontId="1" fillId="0" borderId="0" xfId="58" applyAlignment="1" applyProtection="1">
      <alignment horizontal="center" vertical="center"/>
    </xf>
    <xf numFmtId="0" fontId="0" fillId="0" borderId="0" xfId="0" applyAlignment="1" applyProtection="1">
      <alignment horizontal="center" vertical="center"/>
    </xf>
    <xf numFmtId="0" fontId="0" fillId="0" borderId="0" xfId="0" applyBorder="1" applyProtection="1"/>
    <xf numFmtId="0" fontId="2" fillId="0" borderId="0" xfId="32" applyFont="1" applyFill="1" applyBorder="1" applyAlignment="1" applyProtection="1">
      <alignment horizontal="center" vertical="center" wrapText="1"/>
    </xf>
    <xf numFmtId="0" fontId="1" fillId="0" borderId="0" xfId="32" applyFont="1" applyFill="1" applyBorder="1" applyAlignment="1" applyProtection="1">
      <alignment horizontal="center" vertical="center"/>
    </xf>
    <xf numFmtId="0" fontId="1" fillId="0" borderId="0" xfId="32" applyFont="1" applyFill="1" applyBorder="1" applyAlignment="1" applyProtection="1">
      <alignment horizontal="center" vertical="center" wrapText="1"/>
    </xf>
    <xf numFmtId="0" fontId="4" fillId="0" borderId="0" xfId="32" applyFont="1" applyFill="1" applyBorder="1" applyAlignment="1" applyProtection="1">
      <alignment horizontal="center" vertical="center" wrapText="1"/>
    </xf>
    <xf numFmtId="0" fontId="2" fillId="0" borderId="0" xfId="32" applyFont="1" applyFill="1" applyBorder="1" applyAlignment="1" applyProtection="1">
      <alignment vertical="center" wrapText="1"/>
    </xf>
    <xf numFmtId="0" fontId="4" fillId="0" borderId="0" xfId="32" applyFont="1" applyFill="1" applyBorder="1" applyAlignment="1" applyProtection="1">
      <alignment horizontal="left" vertical="center" wrapText="1"/>
    </xf>
    <xf numFmtId="0" fontId="4" fillId="0" borderId="0" xfId="32" applyFont="1" applyFill="1" applyBorder="1" applyAlignment="1" applyProtection="1">
      <alignment horizontal="left" vertical="center"/>
    </xf>
    <xf numFmtId="0" fontId="5" fillId="0" borderId="0" xfId="32" applyFont="1" applyFill="1" applyBorder="1" applyAlignment="1" applyProtection="1">
      <alignment horizontal="left" vertical="center"/>
    </xf>
    <xf numFmtId="166" fontId="4" fillId="0" borderId="0" xfId="32" applyNumberFormat="1" applyFont="1" applyFill="1" applyBorder="1" applyAlignment="1" applyProtection="1">
      <alignment horizontal="left" vertical="center" wrapText="1"/>
    </xf>
    <xf numFmtId="0" fontId="3" fillId="3" borderId="1" xfId="77" applyFont="1" applyFill="1" applyBorder="1" applyAlignment="1" applyProtection="1">
      <alignment horizontal="center" vertical="center" wrapText="1"/>
    </xf>
    <xf numFmtId="0" fontId="3" fillId="4" borderId="1" xfId="77" applyFont="1" applyFill="1" applyBorder="1" applyAlignment="1" applyProtection="1">
      <alignment horizontal="center" vertical="center" wrapText="1"/>
    </xf>
    <xf numFmtId="166" fontId="3" fillId="4" borderId="1" xfId="77" applyNumberFormat="1" applyFont="1" applyFill="1" applyBorder="1" applyAlignment="1" applyProtection="1">
      <alignment horizontal="center" vertical="center" wrapText="1"/>
    </xf>
    <xf numFmtId="0" fontId="3" fillId="7" borderId="1" xfId="50" applyFont="1" applyFill="1" applyBorder="1" applyAlignment="1" applyProtection="1">
      <alignment horizontal="center" vertical="center" wrapText="1"/>
    </xf>
    <xf numFmtId="0" fontId="3" fillId="7" borderId="1" xfId="77" applyFont="1" applyFill="1" applyBorder="1" applyAlignment="1" applyProtection="1">
      <alignment horizontal="center" vertical="center" wrapText="1"/>
    </xf>
    <xf numFmtId="0" fontId="1" fillId="0" borderId="0" xfId="62" applyFont="1" applyFill="1" applyBorder="1" applyAlignment="1" applyProtection="1">
      <alignment horizontal="left" vertical="top" wrapText="1"/>
    </xf>
    <xf numFmtId="0" fontId="18" fillId="0" borderId="0" xfId="0" applyFont="1" applyFill="1" applyAlignment="1" applyProtection="1">
      <alignment vertical="top"/>
    </xf>
    <xf numFmtId="0" fontId="1" fillId="0" borderId="0" xfId="77" applyFont="1" applyFill="1" applyBorder="1" applyAlignment="1" applyProtection="1">
      <alignment horizontal="center" vertical="top" wrapText="1"/>
    </xf>
    <xf numFmtId="0" fontId="1" fillId="0" borderId="0" xfId="62" applyFont="1" applyFill="1" applyBorder="1" applyAlignment="1" applyProtection="1">
      <alignment horizontal="justify" vertical="top" wrapText="1"/>
    </xf>
    <xf numFmtId="0" fontId="1" fillId="0" borderId="0" xfId="0" applyFont="1" applyFill="1" applyBorder="1" applyAlignment="1" applyProtection="1">
      <alignment horizontal="justify" vertical="top" wrapText="1"/>
    </xf>
    <xf numFmtId="14" fontId="1" fillId="0" borderId="0" xfId="77" applyNumberFormat="1" applyFont="1" applyFill="1" applyBorder="1" applyAlignment="1" applyProtection="1">
      <alignment horizontal="center" vertical="top"/>
    </xf>
    <xf numFmtId="167" fontId="1" fillId="0" borderId="0" xfId="0" applyNumberFormat="1" applyFont="1" applyFill="1" applyBorder="1" applyAlignment="1" applyProtection="1">
      <alignment horizontal="center" vertical="top"/>
    </xf>
    <xf numFmtId="168" fontId="1" fillId="0" borderId="0" xfId="5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8" fillId="0" borderId="0" xfId="0" applyFont="1" applyAlignment="1" applyProtection="1">
      <alignment vertical="center"/>
    </xf>
    <xf numFmtId="0" fontId="18" fillId="0" borderId="0" xfId="0" applyFont="1" applyProtection="1"/>
    <xf numFmtId="167" fontId="1" fillId="0" borderId="15"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167" fontId="1" fillId="0" borderId="16" xfId="0" applyNumberFormat="1" applyFont="1" applyFill="1" applyBorder="1" applyAlignment="1" applyProtection="1">
      <alignment horizontal="center" vertical="top" wrapText="1"/>
    </xf>
    <xf numFmtId="167" fontId="1" fillId="0" borderId="17" xfId="0" applyNumberFormat="1" applyFont="1" applyFill="1" applyBorder="1" applyAlignment="1" applyProtection="1">
      <alignment horizontal="center" vertical="top" wrapText="1"/>
    </xf>
    <xf numFmtId="0" fontId="18" fillId="0" borderId="0" xfId="0" applyFont="1" applyBorder="1" applyAlignment="1" applyProtection="1">
      <alignment vertical="center"/>
    </xf>
    <xf numFmtId="0" fontId="18" fillId="0" borderId="0" xfId="0" applyFont="1" applyBorder="1" applyProtection="1"/>
    <xf numFmtId="0" fontId="1" fillId="0" borderId="4" xfId="58" applyFont="1" applyBorder="1" applyProtection="1"/>
    <xf numFmtId="0" fontId="1" fillId="0" borderId="10" xfId="58" applyFont="1" applyFill="1" applyBorder="1" applyProtection="1"/>
    <xf numFmtId="0" fontId="1" fillId="0" borderId="10" xfId="58" applyFont="1" applyBorder="1" applyProtection="1"/>
    <xf numFmtId="0" fontId="1" fillId="0" borderId="11" xfId="58" applyFont="1" applyBorder="1" applyProtection="1"/>
    <xf numFmtId="0" fontId="18" fillId="0" borderId="0" xfId="0" applyFont="1" applyAlignment="1" applyProtection="1">
      <alignment horizontal="center" vertical="center"/>
    </xf>
    <xf numFmtId="168" fontId="3" fillId="0" borderId="6" xfId="32" applyNumberFormat="1" applyFont="1" applyFill="1" applyBorder="1" applyAlignment="1" applyProtection="1">
      <alignment horizontal="center" vertical="center"/>
    </xf>
    <xf numFmtId="0" fontId="1" fillId="0" borderId="7" xfId="58" applyFont="1" applyBorder="1" applyProtection="1"/>
    <xf numFmtId="0" fontId="1" fillId="0" borderId="12" xfId="58" applyFont="1" applyFill="1" applyBorder="1" applyProtection="1"/>
    <xf numFmtId="0" fontId="1" fillId="0" borderId="12" xfId="58" applyFont="1" applyBorder="1" applyProtection="1"/>
    <xf numFmtId="0" fontId="1" fillId="0" borderId="13" xfId="58" applyFont="1" applyBorder="1" applyProtection="1"/>
    <xf numFmtId="0" fontId="3" fillId="6" borderId="1" xfId="77" applyFont="1" applyFill="1" applyBorder="1" applyAlignment="1" applyProtection="1">
      <alignment horizontal="center" vertical="center" wrapText="1"/>
    </xf>
    <xf numFmtId="1" fontId="3" fillId="0" borderId="0" xfId="50" applyNumberFormat="1" applyFont="1" applyFill="1" applyBorder="1" applyAlignment="1" applyProtection="1">
      <alignment horizontal="center" vertical="top" wrapText="1"/>
    </xf>
    <xf numFmtId="14" fontId="4" fillId="2" borderId="1" xfId="32" applyNumberFormat="1" applyFont="1" applyFill="1" applyBorder="1" applyAlignment="1" applyProtection="1">
      <alignment horizontal="left" vertical="center" wrapText="1"/>
      <protection locked="0"/>
    </xf>
    <xf numFmtId="0" fontId="3" fillId="7" borderId="3" xfId="50" applyFont="1" applyFill="1" applyBorder="1" applyAlignment="1" applyProtection="1">
      <alignment horizontal="center" vertical="top" wrapText="1"/>
      <protection locked="0"/>
    </xf>
    <xf numFmtId="0" fontId="18" fillId="9" borderId="20" xfId="77" applyFont="1" applyFill="1" applyBorder="1" applyAlignment="1" applyProtection="1">
      <alignment vertical="top" wrapText="1"/>
    </xf>
    <xf numFmtId="0" fontId="1" fillId="9" borderId="3" xfId="0" applyFont="1" applyFill="1" applyBorder="1" applyAlignment="1" applyProtection="1">
      <alignment horizontal="justify" vertical="top" wrapText="1"/>
    </xf>
    <xf numFmtId="0" fontId="1" fillId="9" borderId="3" xfId="77" applyFont="1" applyFill="1" applyBorder="1" applyAlignment="1" applyProtection="1">
      <alignment horizontal="center" vertical="top" wrapText="1"/>
    </xf>
    <xf numFmtId="0" fontId="3" fillId="0" borderId="3" xfId="0" applyFont="1" applyFill="1" applyBorder="1" applyAlignment="1" applyProtection="1">
      <alignment horizontal="justify" vertical="top" wrapText="1"/>
    </xf>
    <xf numFmtId="0" fontId="1" fillId="0" borderId="3" xfId="0" applyFont="1" applyFill="1" applyBorder="1" applyAlignment="1" applyProtection="1">
      <alignment horizontal="justify" vertical="top" wrapText="1"/>
    </xf>
    <xf numFmtId="14" fontId="1" fillId="0" borderId="3" xfId="77" applyNumberFormat="1" applyFont="1" applyFill="1" applyBorder="1" applyAlignment="1" applyProtection="1">
      <alignment horizontal="center" vertical="top" wrapText="1"/>
    </xf>
    <xf numFmtId="9" fontId="1" fillId="0" borderId="3" xfId="77" applyNumberFormat="1" applyFont="1" applyFill="1" applyBorder="1" applyAlignment="1" applyProtection="1">
      <alignment horizontal="center" vertical="top" wrapText="1"/>
    </xf>
    <xf numFmtId="0" fontId="18" fillId="0" borderId="3" xfId="77" applyFont="1" applyFill="1" applyBorder="1" applyAlignment="1" applyProtection="1">
      <alignment horizontal="justify" vertical="top" wrapText="1"/>
    </xf>
    <xf numFmtId="0" fontId="18" fillId="0" borderId="3" xfId="77" applyFont="1" applyFill="1" applyBorder="1" applyAlignment="1" applyProtection="1">
      <alignment horizontal="center" vertical="top" wrapText="1"/>
    </xf>
    <xf numFmtId="14" fontId="18" fillId="0" borderId="3" xfId="77" applyNumberFormat="1" applyFont="1" applyFill="1" applyBorder="1" applyAlignment="1" applyProtection="1">
      <alignment horizontal="center" vertical="top" wrapText="1"/>
    </xf>
    <xf numFmtId="167" fontId="18" fillId="0" borderId="3" xfId="0" applyNumberFormat="1" applyFont="1" applyFill="1" applyBorder="1" applyAlignment="1" applyProtection="1">
      <alignment horizontal="center" vertical="top" wrapText="1"/>
    </xf>
    <xf numFmtId="0" fontId="1" fillId="9" borderId="20" xfId="77" applyFont="1" applyFill="1" applyBorder="1" applyAlignment="1" applyProtection="1">
      <alignment vertical="top" wrapText="1"/>
    </xf>
    <xf numFmtId="0" fontId="18" fillId="0" borderId="3" xfId="77" applyFont="1" applyFill="1" applyBorder="1" applyAlignment="1" applyProtection="1">
      <alignment horizontal="left" vertical="top" wrapText="1"/>
    </xf>
    <xf numFmtId="0" fontId="1" fillId="0" borderId="3" xfId="77" applyNumberFormat="1" applyFont="1" applyFill="1" applyBorder="1" applyAlignment="1" applyProtection="1">
      <alignment horizontal="center" vertical="top" wrapText="1"/>
    </xf>
    <xf numFmtId="0" fontId="1" fillId="0" borderId="3" xfId="0" applyFont="1" applyFill="1" applyBorder="1" applyAlignment="1" applyProtection="1">
      <alignment horizontal="center" vertical="top"/>
    </xf>
    <xf numFmtId="0" fontId="1" fillId="9" borderId="3" xfId="0" applyFont="1" applyFill="1" applyBorder="1" applyAlignment="1" applyProtection="1">
      <alignment horizontal="left" vertical="top" wrapText="1"/>
    </xf>
    <xf numFmtId="0" fontId="1" fillId="9" borderId="3" xfId="0" applyFont="1" applyFill="1" applyBorder="1" applyAlignment="1" applyProtection="1">
      <alignment horizontal="center" vertical="top" wrapText="1"/>
    </xf>
    <xf numFmtId="1" fontId="1" fillId="0" borderId="3" xfId="77" applyNumberFormat="1" applyFont="1" applyFill="1" applyBorder="1" applyAlignment="1" applyProtection="1">
      <alignment horizontal="center" vertical="top" wrapText="1"/>
    </xf>
    <xf numFmtId="0" fontId="1" fillId="9" borderId="3" xfId="0" applyFont="1" applyFill="1" applyBorder="1" applyAlignment="1" applyProtection="1">
      <alignment horizontal="center" vertical="top"/>
    </xf>
    <xf numFmtId="0" fontId="1" fillId="0" borderId="3" xfId="0" applyFont="1" applyFill="1" applyBorder="1" applyAlignment="1" applyProtection="1">
      <alignment horizontal="left" vertical="top" wrapText="1"/>
    </xf>
    <xf numFmtId="0" fontId="1" fillId="0" borderId="3" xfId="0" applyFont="1" applyFill="1" applyBorder="1" applyAlignment="1" applyProtection="1">
      <alignment horizontal="center" vertical="top" wrapText="1"/>
    </xf>
    <xf numFmtId="0" fontId="1" fillId="9" borderId="18" xfId="77" applyFont="1" applyFill="1" applyBorder="1" applyAlignment="1" applyProtection="1">
      <alignment horizontal="center" vertical="top" wrapText="1"/>
    </xf>
    <xf numFmtId="0" fontId="1" fillId="0" borderId="18" xfId="77" applyFont="1" applyFill="1" applyBorder="1" applyAlignment="1" applyProtection="1">
      <alignment horizontal="justify" vertical="top" wrapText="1"/>
    </xf>
    <xf numFmtId="0" fontId="1" fillId="0" borderId="18" xfId="77" applyFont="1" applyFill="1" applyBorder="1" applyAlignment="1" applyProtection="1">
      <alignment horizontal="center" vertical="top" wrapText="1"/>
    </xf>
    <xf numFmtId="14" fontId="1" fillId="0" borderId="18" xfId="77" applyNumberFormat="1" applyFont="1" applyFill="1" applyBorder="1" applyAlignment="1" applyProtection="1">
      <alignment horizontal="center" vertical="top" wrapText="1"/>
    </xf>
    <xf numFmtId="167" fontId="1" fillId="0" borderId="18" xfId="0" applyNumberFormat="1" applyFont="1" applyFill="1" applyBorder="1" applyAlignment="1" applyProtection="1">
      <alignment horizontal="center" vertical="top" wrapText="1"/>
    </xf>
    <xf numFmtId="168" fontId="1" fillId="0" borderId="18" xfId="32" applyNumberFormat="1" applyFont="1" applyFill="1" applyBorder="1" applyAlignment="1" applyProtection="1">
      <alignment horizontal="center" vertical="top" wrapText="1"/>
    </xf>
    <xf numFmtId="0" fontId="18" fillId="9" borderId="3" xfId="77" applyFont="1" applyFill="1" applyBorder="1" applyAlignment="1" applyProtection="1">
      <alignment vertical="top" wrapText="1"/>
    </xf>
    <xf numFmtId="167" fontId="1" fillId="5" borderId="3" xfId="0" applyNumberFormat="1" applyFont="1" applyFill="1" applyBorder="1" applyAlignment="1" applyProtection="1">
      <alignment horizontal="center" vertical="top" wrapText="1"/>
    </xf>
    <xf numFmtId="14" fontId="1" fillId="7" borderId="3" xfId="77" applyNumberFormat="1" applyFont="1" applyFill="1" applyBorder="1" applyAlignment="1" applyProtection="1">
      <alignment horizontal="center" vertical="top" wrapText="1"/>
      <protection locked="0"/>
    </xf>
    <xf numFmtId="167" fontId="1" fillId="7" borderId="3" xfId="0" applyNumberFormat="1" applyFont="1" applyFill="1" applyBorder="1" applyAlignment="1" applyProtection="1">
      <alignment horizontal="center" vertical="top" wrapText="1"/>
      <protection locked="0"/>
    </xf>
    <xf numFmtId="0" fontId="27" fillId="0" borderId="3" xfId="77" applyFont="1" applyFill="1" applyBorder="1" applyAlignment="1" applyProtection="1">
      <alignment vertical="top" wrapText="1"/>
      <protection locked="0"/>
    </xf>
    <xf numFmtId="0" fontId="1" fillId="10" borderId="20" xfId="77" applyFont="1" applyFill="1" applyBorder="1" applyAlignment="1" applyProtection="1">
      <alignment vertical="top" wrapText="1"/>
    </xf>
    <xf numFmtId="0" fontId="1" fillId="10" borderId="3" xfId="77" applyFont="1" applyFill="1" applyBorder="1" applyAlignment="1" applyProtection="1">
      <alignment horizontal="left" vertical="top" wrapText="1"/>
    </xf>
    <xf numFmtId="0" fontId="1" fillId="10" borderId="3" xfId="77" applyFont="1" applyFill="1" applyBorder="1" applyAlignment="1" applyProtection="1">
      <alignment horizontal="justify" vertical="top" wrapText="1"/>
    </xf>
    <xf numFmtId="0" fontId="1" fillId="10" borderId="3" xfId="77" applyFont="1" applyFill="1" applyBorder="1" applyAlignment="1" applyProtection="1">
      <alignment horizontal="center" vertical="top" wrapText="1"/>
    </xf>
    <xf numFmtId="0" fontId="1" fillId="5" borderId="3" xfId="77" applyFont="1" applyFill="1" applyBorder="1" applyAlignment="1" applyProtection="1">
      <alignment horizontal="center" vertical="top" wrapText="1"/>
    </xf>
    <xf numFmtId="14" fontId="1" fillId="5" borderId="3" xfId="77" applyNumberFormat="1" applyFont="1" applyFill="1" applyBorder="1" applyAlignment="1" applyProtection="1">
      <alignment horizontal="center" vertical="top" wrapText="1"/>
    </xf>
    <xf numFmtId="0" fontId="27" fillId="0" borderId="3" xfId="77" applyFont="1" applyFill="1" applyBorder="1" applyAlignment="1" applyProtection="1">
      <alignment horizontal="center" vertical="top" wrapText="1"/>
      <protection locked="0"/>
    </xf>
    <xf numFmtId="0" fontId="3" fillId="7" borderId="23" xfId="50" applyFont="1" applyFill="1" applyBorder="1" applyAlignment="1" applyProtection="1">
      <alignment horizontal="center" vertical="top" wrapText="1"/>
      <protection locked="0"/>
    </xf>
    <xf numFmtId="168" fontId="1" fillId="0" borderId="23" xfId="32" applyNumberFormat="1" applyFont="1" applyFill="1" applyBorder="1" applyAlignment="1" applyProtection="1">
      <alignment horizontal="center" vertical="top" wrapText="1"/>
    </xf>
    <xf numFmtId="167" fontId="1" fillId="0" borderId="23" xfId="0" applyNumberFormat="1" applyFont="1" applyFill="1" applyBorder="1" applyAlignment="1" applyProtection="1">
      <alignment horizontal="center" vertical="top" wrapText="1"/>
    </xf>
    <xf numFmtId="0" fontId="1" fillId="9" borderId="20" xfId="0" applyFont="1" applyFill="1" applyBorder="1" applyAlignment="1" applyProtection="1">
      <alignment horizontal="left" vertical="top" wrapText="1"/>
    </xf>
    <xf numFmtId="0" fontId="1" fillId="9" borderId="3" xfId="0" applyFont="1" applyFill="1" applyBorder="1" applyAlignment="1" applyProtection="1">
      <alignment vertical="top" wrapText="1"/>
    </xf>
    <xf numFmtId="0" fontId="18" fillId="0" borderId="3" xfId="0" applyNumberFormat="1" applyFont="1" applyBorder="1" applyAlignment="1" applyProtection="1">
      <alignment horizontal="justify" vertical="top" wrapText="1"/>
    </xf>
    <xf numFmtId="0" fontId="1" fillId="0" borderId="19" xfId="77" applyFont="1" applyFill="1" applyBorder="1" applyAlignment="1" applyProtection="1">
      <alignment vertical="top" wrapText="1"/>
      <protection locked="0"/>
    </xf>
    <xf numFmtId="0" fontId="1" fillId="0" borderId="19" xfId="77" applyFont="1" applyFill="1" applyBorder="1" applyAlignment="1" applyProtection="1">
      <alignment horizontal="center" vertical="top" wrapText="1"/>
      <protection locked="0"/>
    </xf>
    <xf numFmtId="0" fontId="1" fillId="0" borderId="3" xfId="0" applyNumberFormat="1" applyFont="1" applyBorder="1" applyAlignment="1" applyProtection="1">
      <alignment horizontal="justify" vertical="top" wrapText="1"/>
    </xf>
    <xf numFmtId="0" fontId="18" fillId="9" borderId="20" xfId="77" applyFont="1" applyFill="1" applyBorder="1" applyAlignment="1" applyProtection="1">
      <alignment horizontal="left" vertical="top" wrapText="1"/>
    </xf>
    <xf numFmtId="0" fontId="1" fillId="9" borderId="20" xfId="77" applyFont="1" applyFill="1" applyBorder="1" applyAlignment="1" applyProtection="1">
      <alignment horizontal="left" vertical="top" wrapText="1"/>
    </xf>
    <xf numFmtId="0" fontId="1" fillId="0" borderId="3" xfId="0" applyFont="1" applyBorder="1" applyAlignment="1" applyProtection="1">
      <alignment horizontal="center" vertical="top" wrapText="1"/>
    </xf>
    <xf numFmtId="9" fontId="1" fillId="0" borderId="3" xfId="0" applyNumberFormat="1" applyFont="1" applyBorder="1" applyAlignment="1" applyProtection="1">
      <alignment horizontal="center" vertical="top" wrapText="1"/>
    </xf>
    <xf numFmtId="14" fontId="18" fillId="0" borderId="3" xfId="0" applyNumberFormat="1" applyFont="1" applyBorder="1" applyAlignment="1" applyProtection="1">
      <alignment horizontal="center" vertical="top"/>
    </xf>
    <xf numFmtId="14" fontId="1" fillId="0" borderId="3" xfId="0" applyNumberFormat="1" applyFont="1" applyBorder="1" applyAlignment="1" applyProtection="1">
      <alignment horizontal="center" vertical="top" wrapText="1"/>
    </xf>
    <xf numFmtId="0" fontId="1" fillId="9" borderId="18" xfId="0" applyFont="1" applyFill="1" applyBorder="1" applyAlignment="1" applyProtection="1">
      <alignment horizontal="left" vertical="top" wrapText="1"/>
    </xf>
    <xf numFmtId="167" fontId="1" fillId="5" borderId="18" xfId="0" applyNumberFormat="1" applyFont="1" applyFill="1" applyBorder="1" applyAlignment="1" applyProtection="1">
      <alignment horizontal="center" vertical="top" wrapText="1"/>
    </xf>
    <xf numFmtId="0" fontId="1" fillId="0" borderId="22" xfId="77" applyFont="1" applyFill="1" applyBorder="1" applyAlignment="1" applyProtection="1">
      <alignment vertical="top" wrapText="1"/>
      <protection locked="0"/>
    </xf>
    <xf numFmtId="0" fontId="1" fillId="7" borderId="3" xfId="50" applyFont="1" applyFill="1" applyBorder="1" applyAlignment="1" applyProtection="1">
      <alignment horizontal="center" vertical="top" wrapText="1"/>
      <protection locked="0"/>
    </xf>
    <xf numFmtId="0" fontId="1" fillId="0" borderId="0" xfId="0" applyFont="1" applyFill="1" applyAlignment="1" applyProtection="1">
      <alignment vertical="top"/>
    </xf>
    <xf numFmtId="0" fontId="18" fillId="0" borderId="0" xfId="0" applyFont="1" applyFill="1" applyAlignment="1" applyProtection="1">
      <alignment vertical="top" wrapText="1"/>
    </xf>
    <xf numFmtId="0" fontId="34" fillId="9" borderId="20" xfId="77" applyFont="1" applyFill="1" applyBorder="1" applyAlignment="1" applyProtection="1">
      <alignment vertical="top" wrapText="1"/>
    </xf>
    <xf numFmtId="0" fontId="34" fillId="0" borderId="3" xfId="0" applyFont="1" applyFill="1" applyBorder="1" applyAlignment="1" applyProtection="1">
      <alignment horizontal="justify" vertical="top" wrapText="1"/>
    </xf>
    <xf numFmtId="0" fontId="34" fillId="0" borderId="3" xfId="77" applyFont="1" applyFill="1" applyBorder="1" applyAlignment="1" applyProtection="1">
      <alignment horizontal="justify" vertical="top" wrapText="1"/>
    </xf>
    <xf numFmtId="0" fontId="18" fillId="0" borderId="3" xfId="0" applyFont="1" applyFill="1" applyBorder="1" applyAlignment="1" applyProtection="1">
      <alignment horizontal="justify" vertical="top" wrapText="1"/>
    </xf>
    <xf numFmtId="0" fontId="34" fillId="0" borderId="3" xfId="77" applyFont="1" applyFill="1" applyBorder="1" applyAlignment="1" applyProtection="1">
      <alignment vertical="top" wrapText="1"/>
    </xf>
    <xf numFmtId="0" fontId="1" fillId="9" borderId="3" xfId="77" applyFont="1" applyFill="1" applyBorder="1" applyAlignment="1" applyProtection="1">
      <alignment vertical="top" wrapText="1"/>
    </xf>
    <xf numFmtId="0" fontId="3" fillId="0" borderId="3" xfId="0" applyFont="1" applyFill="1" applyBorder="1" applyAlignment="1" applyProtection="1">
      <alignment vertical="top" wrapText="1"/>
    </xf>
    <xf numFmtId="0" fontId="1" fillId="0" borderId="3" xfId="0" applyFont="1" applyFill="1" applyBorder="1" applyAlignment="1" applyProtection="1">
      <alignment vertical="top" wrapText="1"/>
    </xf>
    <xf numFmtId="0" fontId="34" fillId="0" borderId="3" xfId="77" applyFont="1" applyFill="1" applyBorder="1" applyAlignment="1" applyProtection="1">
      <alignment horizontal="center" vertical="top" wrapText="1"/>
    </xf>
    <xf numFmtId="0" fontId="34" fillId="0" borderId="3" xfId="0" applyFont="1" applyFill="1" applyBorder="1" applyAlignment="1" applyProtection="1">
      <alignment horizontal="center" vertical="top" wrapText="1"/>
    </xf>
    <xf numFmtId="0" fontId="34" fillId="0" borderId="3" xfId="0" applyFont="1" applyFill="1" applyBorder="1" applyAlignment="1" applyProtection="1">
      <alignment vertical="top" wrapText="1"/>
    </xf>
    <xf numFmtId="0" fontId="18" fillId="0" borderId="0" xfId="0" applyFont="1" applyAlignment="1" applyProtection="1">
      <alignment vertical="top"/>
    </xf>
    <xf numFmtId="0" fontId="1" fillId="7" borderId="18" xfId="50" applyFont="1" applyFill="1" applyBorder="1" applyAlignment="1" applyProtection="1">
      <alignment horizontal="center" vertical="top" wrapText="1"/>
      <protection locked="0"/>
    </xf>
    <xf numFmtId="0" fontId="1" fillId="9" borderId="3" xfId="77" applyFont="1" applyFill="1" applyBorder="1" applyAlignment="1" applyProtection="1">
      <alignment horizontal="justify" vertical="top" wrapText="1"/>
    </xf>
    <xf numFmtId="14" fontId="3" fillId="7" borderId="3" xfId="77" applyNumberFormat="1" applyFont="1" applyFill="1" applyBorder="1" applyAlignment="1" applyProtection="1">
      <alignment horizontal="center" vertical="top" wrapText="1"/>
      <protection locked="0"/>
    </xf>
    <xf numFmtId="0" fontId="18" fillId="0" borderId="3" xfId="0" applyFont="1" applyBorder="1" applyAlignment="1" applyProtection="1">
      <alignment horizontal="justify" vertical="top" wrapText="1"/>
    </xf>
    <xf numFmtId="0" fontId="20" fillId="0" borderId="19" xfId="77" applyFont="1" applyFill="1" applyBorder="1" applyAlignment="1" applyProtection="1">
      <alignment vertical="top" wrapText="1"/>
      <protection locked="0"/>
    </xf>
    <xf numFmtId="0" fontId="1" fillId="5" borderId="18" xfId="77" applyFont="1" applyFill="1" applyBorder="1" applyAlignment="1" applyProtection="1">
      <alignment horizontal="justify" vertical="top" wrapText="1"/>
    </xf>
    <xf numFmtId="14" fontId="1" fillId="5" borderId="18" xfId="77" applyNumberFormat="1" applyFont="1" applyFill="1" applyBorder="1" applyAlignment="1" applyProtection="1">
      <alignment horizontal="center" vertical="top" wrapText="1"/>
    </xf>
    <xf numFmtId="0" fontId="1" fillId="0" borderId="0" xfId="0" applyFont="1" applyAlignment="1" applyProtection="1">
      <alignment vertical="top"/>
    </xf>
    <xf numFmtId="0" fontId="1" fillId="10" borderId="20" xfId="77" applyFont="1" applyFill="1" applyBorder="1" applyAlignment="1" applyProtection="1">
      <alignment horizontal="left" vertical="top" wrapText="1"/>
    </xf>
    <xf numFmtId="0" fontId="1" fillId="10" borderId="3" xfId="77" applyFont="1" applyFill="1" applyBorder="1" applyAlignment="1" applyProtection="1">
      <alignment vertical="top" wrapText="1"/>
    </xf>
    <xf numFmtId="0" fontId="3" fillId="5" borderId="3" xfId="77" applyFont="1" applyFill="1" applyBorder="1" applyAlignment="1" applyProtection="1">
      <alignment horizontal="justify" vertical="top" wrapText="1"/>
    </xf>
    <xf numFmtId="0" fontId="1" fillId="0" borderId="3" xfId="0" applyFont="1" applyFill="1" applyBorder="1" applyAlignment="1" applyProtection="1">
      <alignment horizontal="justify" vertical="top"/>
    </xf>
    <xf numFmtId="1" fontId="1" fillId="0" borderId="3" xfId="0" applyNumberFormat="1" applyFont="1" applyFill="1" applyBorder="1" applyAlignment="1" applyProtection="1">
      <alignment horizontal="center" vertical="top"/>
    </xf>
    <xf numFmtId="14" fontId="1" fillId="0" borderId="3" xfId="77" applyNumberFormat="1" applyFont="1" applyFill="1" applyBorder="1" applyAlignment="1" applyProtection="1">
      <alignment horizontal="center" vertical="top"/>
    </xf>
    <xf numFmtId="167" fontId="1" fillId="5" borderId="3" xfId="0" applyNumberFormat="1" applyFont="1" applyFill="1" applyBorder="1" applyAlignment="1" applyProtection="1">
      <alignment horizontal="center" vertical="top"/>
    </xf>
    <xf numFmtId="0" fontId="1" fillId="7" borderId="3" xfId="0" applyNumberFormat="1" applyFont="1" applyFill="1" applyBorder="1" applyAlignment="1" applyProtection="1">
      <alignment horizontal="center" vertical="top"/>
      <protection locked="0"/>
    </xf>
    <xf numFmtId="168" fontId="1" fillId="0" borderId="3" xfId="32" applyNumberFormat="1" applyFont="1" applyFill="1" applyBorder="1" applyAlignment="1" applyProtection="1">
      <alignment horizontal="center" vertical="top"/>
    </xf>
    <xf numFmtId="167" fontId="1" fillId="0" borderId="3" xfId="0" applyNumberFormat="1" applyFont="1" applyFill="1" applyBorder="1" applyAlignment="1" applyProtection="1">
      <alignment horizontal="center" vertical="top"/>
    </xf>
    <xf numFmtId="0" fontId="3" fillId="0" borderId="19" xfId="0" applyFont="1" applyBorder="1" applyAlignment="1" applyProtection="1">
      <alignment horizontal="justify" vertical="top" wrapText="1"/>
      <protection locked="0"/>
    </xf>
    <xf numFmtId="0" fontId="1" fillId="9" borderId="3" xfId="77" applyFont="1" applyFill="1" applyBorder="1" applyAlignment="1" applyProtection="1">
      <alignment horizontal="left" vertical="top" wrapText="1"/>
    </xf>
    <xf numFmtId="0" fontId="1" fillId="0" borderId="3" xfId="0" applyFont="1" applyBorder="1" applyAlignment="1" applyProtection="1">
      <alignment horizontal="justify" vertical="top" wrapText="1"/>
    </xf>
    <xf numFmtId="0" fontId="18" fillId="0" borderId="3" xfId="77" applyFont="1" applyBorder="1" applyAlignment="1" applyProtection="1">
      <alignment horizontal="justify" vertical="top" wrapText="1"/>
    </xf>
    <xf numFmtId="0" fontId="18" fillId="0" borderId="3" xfId="77" applyFont="1" applyBorder="1" applyAlignment="1" applyProtection="1">
      <alignment horizontal="center" vertical="top" wrapText="1"/>
    </xf>
    <xf numFmtId="0" fontId="1" fillId="9" borderId="18" xfId="77" applyFont="1" applyFill="1" applyBorder="1" applyAlignment="1" applyProtection="1">
      <alignment horizontal="left" vertical="top" wrapText="1"/>
    </xf>
    <xf numFmtId="0" fontId="3" fillId="5" borderId="3" xfId="0" applyFont="1" applyFill="1" applyBorder="1" applyAlignment="1" applyProtection="1">
      <alignment horizontal="justify" vertical="top" wrapText="1"/>
    </xf>
    <xf numFmtId="0" fontId="1" fillId="5" borderId="3" xfId="0" applyFont="1" applyFill="1" applyBorder="1" applyAlignment="1" applyProtection="1">
      <alignment horizontal="justify" vertical="top" wrapText="1"/>
    </xf>
    <xf numFmtId="0" fontId="18" fillId="9" borderId="3" xfId="0" applyFont="1" applyFill="1" applyBorder="1" applyAlignment="1" applyProtection="1">
      <alignment horizontal="left" vertical="top" wrapText="1"/>
    </xf>
    <xf numFmtId="0" fontId="18" fillId="5" borderId="3"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20" fillId="5" borderId="19" xfId="77" applyFont="1" applyFill="1" applyBorder="1" applyAlignment="1" applyProtection="1">
      <alignment horizontal="justify" vertical="top" wrapText="1"/>
      <protection locked="0"/>
    </xf>
    <xf numFmtId="0" fontId="38" fillId="5" borderId="19" xfId="77" applyFont="1" applyFill="1" applyBorder="1" applyAlignment="1" applyProtection="1">
      <alignment horizontal="justify" vertical="top" wrapText="1"/>
      <protection locked="0"/>
    </xf>
    <xf numFmtId="0" fontId="18" fillId="0" borderId="19" xfId="0" applyFont="1" applyBorder="1" applyAlignment="1" applyProtection="1">
      <alignment vertical="top"/>
      <protection locked="0"/>
    </xf>
    <xf numFmtId="0" fontId="18" fillId="0" borderId="1" xfId="0" applyFont="1" applyBorder="1" applyAlignment="1" applyProtection="1">
      <alignment vertical="top"/>
    </xf>
    <xf numFmtId="0" fontId="20" fillId="0" borderId="19" xfId="77" applyFont="1" applyFill="1" applyBorder="1" applyAlignment="1" applyProtection="1">
      <alignment horizontal="justify" vertical="top" wrapText="1"/>
      <protection locked="0"/>
    </xf>
    <xf numFmtId="0" fontId="1" fillId="5" borderId="3" xfId="77" applyNumberFormat="1" applyFont="1" applyFill="1" applyBorder="1" applyAlignment="1" applyProtection="1">
      <alignment horizontal="center" vertical="top" wrapText="1"/>
    </xf>
    <xf numFmtId="0" fontId="1" fillId="10" borderId="3" xfId="0" applyFont="1" applyFill="1" applyBorder="1" applyAlignment="1" applyProtection="1">
      <alignment horizontal="left" vertical="top"/>
    </xf>
    <xf numFmtId="0" fontId="39" fillId="0" borderId="0" xfId="0" applyFont="1" applyAlignment="1" applyProtection="1">
      <alignment vertical="top"/>
    </xf>
    <xf numFmtId="0" fontId="1" fillId="10" borderId="3" xfId="0" applyFont="1" applyFill="1" applyBorder="1" applyAlignment="1" applyProtection="1">
      <alignment horizontal="left" vertical="top" wrapText="1"/>
    </xf>
    <xf numFmtId="0" fontId="1" fillId="10" borderId="3" xfId="0" applyFont="1" applyFill="1" applyBorder="1" applyAlignment="1" applyProtection="1">
      <alignment horizontal="center" vertical="top" wrapText="1"/>
    </xf>
    <xf numFmtId="0" fontId="20" fillId="5" borderId="19" xfId="77" applyFont="1" applyFill="1" applyBorder="1" applyAlignment="1" applyProtection="1">
      <alignment vertical="top" wrapText="1"/>
      <protection locked="0"/>
    </xf>
    <xf numFmtId="0" fontId="18" fillId="9" borderId="21" xfId="77" applyFont="1" applyFill="1" applyBorder="1" applyAlignment="1" applyProtection="1">
      <alignment vertical="top" wrapText="1"/>
    </xf>
    <xf numFmtId="0" fontId="18" fillId="0" borderId="3" xfId="0" applyFont="1" applyBorder="1" applyAlignment="1" applyProtection="1">
      <alignment vertical="top"/>
    </xf>
    <xf numFmtId="0" fontId="18" fillId="9" borderId="3" xfId="77" applyFont="1" applyFill="1" applyBorder="1" applyAlignment="1" applyProtection="1">
      <alignment horizontal="center" vertical="top" wrapText="1"/>
    </xf>
    <xf numFmtId="0" fontId="18" fillId="9" borderId="3" xfId="0" applyFont="1" applyFill="1" applyBorder="1" applyAlignment="1" applyProtection="1">
      <alignment horizontal="center" vertical="top" wrapText="1"/>
    </xf>
    <xf numFmtId="0" fontId="18" fillId="5" borderId="3" xfId="0" applyFont="1" applyFill="1" applyBorder="1" applyAlignment="1" applyProtection="1">
      <alignment horizontal="justify" vertical="top" wrapText="1"/>
    </xf>
    <xf numFmtId="0" fontId="18" fillId="5" borderId="3" xfId="77" applyFont="1" applyFill="1" applyBorder="1" applyAlignment="1" applyProtection="1">
      <alignment horizontal="justify" vertical="top" wrapText="1"/>
    </xf>
    <xf numFmtId="14" fontId="18" fillId="5" borderId="3" xfId="77" applyNumberFormat="1" applyFont="1" applyFill="1" applyBorder="1" applyAlignment="1" applyProtection="1">
      <alignment horizontal="center" vertical="top" wrapText="1"/>
    </xf>
    <xf numFmtId="0" fontId="43" fillId="0" borderId="19" xfId="77" applyFont="1" applyFill="1" applyBorder="1" applyAlignment="1" applyProtection="1">
      <alignment vertical="top" wrapText="1"/>
      <protection locked="0"/>
    </xf>
    <xf numFmtId="0" fontId="43" fillId="0" borderId="0" xfId="0" applyFont="1" applyProtection="1"/>
    <xf numFmtId="0" fontId="18" fillId="5" borderId="3" xfId="77" applyFont="1" applyFill="1" applyBorder="1" applyAlignment="1" applyProtection="1">
      <alignment horizontal="center" vertical="top" wrapText="1"/>
    </xf>
    <xf numFmtId="0" fontId="18" fillId="9" borderId="3" xfId="0" applyFont="1" applyFill="1" applyBorder="1" applyAlignment="1" applyProtection="1">
      <alignment horizontal="center" vertical="top"/>
    </xf>
    <xf numFmtId="0" fontId="18" fillId="9" borderId="3" xfId="77" applyFont="1" applyFill="1" applyBorder="1" applyAlignment="1" applyProtection="1">
      <alignment horizontal="left" vertical="top" wrapText="1"/>
    </xf>
    <xf numFmtId="0" fontId="19" fillId="0" borderId="3" xfId="77" applyFont="1" applyFill="1" applyBorder="1" applyAlignment="1" applyProtection="1">
      <alignment horizontal="justify" vertical="top" wrapText="1"/>
    </xf>
    <xf numFmtId="0" fontId="18" fillId="9" borderId="3" xfId="0" applyFont="1" applyFill="1" applyBorder="1" applyAlignment="1" applyProtection="1">
      <alignment horizontal="left" vertical="top"/>
    </xf>
    <xf numFmtId="0" fontId="43" fillId="0" borderId="0" xfId="0" applyFont="1" applyAlignment="1" applyProtection="1">
      <alignment vertical="top"/>
    </xf>
    <xf numFmtId="0" fontId="44" fillId="0" borderId="3" xfId="77" applyFont="1" applyBorder="1" applyAlignment="1" applyProtection="1">
      <alignment horizontal="justify" vertical="top" wrapText="1"/>
    </xf>
    <xf numFmtId="0" fontId="20" fillId="0" borderId="3" xfId="77" applyFont="1" applyFill="1" applyBorder="1" applyAlignment="1" applyProtection="1">
      <alignment horizontal="justify" vertical="top" wrapText="1"/>
    </xf>
    <xf numFmtId="0" fontId="18" fillId="0" borderId="0" xfId="0" applyFont="1" applyAlignment="1" applyProtection="1">
      <alignment vertical="top" wrapText="1"/>
    </xf>
    <xf numFmtId="173" fontId="1" fillId="0" borderId="3" xfId="77" applyNumberFormat="1" applyFont="1" applyFill="1" applyBorder="1" applyAlignment="1" applyProtection="1">
      <alignment horizontal="center" vertical="top" wrapText="1"/>
    </xf>
    <xf numFmtId="173" fontId="1" fillId="5" borderId="3" xfId="77" applyNumberFormat="1" applyFont="1" applyFill="1" applyBorder="1" applyAlignment="1" applyProtection="1">
      <alignment horizontal="center" vertical="top" wrapText="1"/>
    </xf>
    <xf numFmtId="0" fontId="1" fillId="5" borderId="19" xfId="77" applyFont="1" applyFill="1" applyBorder="1" applyAlignment="1" applyProtection="1">
      <alignment vertical="top" wrapText="1"/>
      <protection locked="0"/>
    </xf>
    <xf numFmtId="0" fontId="1" fillId="0" borderId="19" xfId="77" applyFont="1" applyFill="1" applyBorder="1" applyAlignment="1" applyProtection="1">
      <alignment vertical="top" wrapText="1"/>
    </xf>
    <xf numFmtId="0" fontId="38" fillId="0" borderId="19" xfId="77" applyFont="1" applyFill="1" applyBorder="1" applyAlignment="1" applyProtection="1">
      <alignment vertical="top" wrapText="1"/>
      <protection locked="0"/>
    </xf>
    <xf numFmtId="0" fontId="1" fillId="0" borderId="19" xfId="77" applyFont="1" applyFill="1" applyBorder="1" applyAlignment="1" applyProtection="1">
      <alignment horizontal="justify" vertical="top" wrapText="1"/>
      <protection locked="0"/>
    </xf>
    <xf numFmtId="0" fontId="46" fillId="0" borderId="19" xfId="77" applyFont="1" applyFill="1" applyBorder="1" applyAlignment="1" applyProtection="1">
      <alignment vertical="top" wrapText="1"/>
      <protection locked="0"/>
    </xf>
    <xf numFmtId="0" fontId="19" fillId="0" borderId="3" xfId="0" applyFont="1" applyFill="1" applyBorder="1" applyAlignment="1" applyProtection="1">
      <alignment horizontal="justify" vertical="top" wrapText="1"/>
    </xf>
    <xf numFmtId="0" fontId="18" fillId="0" borderId="3" xfId="0" applyFont="1" applyFill="1" applyBorder="1" applyAlignment="1" applyProtection="1">
      <alignment horizontal="center" vertical="top" wrapText="1"/>
    </xf>
    <xf numFmtId="0" fontId="18" fillId="0" borderId="9" xfId="0" applyFont="1" applyFill="1" applyBorder="1" applyAlignment="1" applyProtection="1">
      <alignment vertical="top"/>
    </xf>
    <xf numFmtId="0" fontId="18" fillId="0" borderId="3" xfId="0" applyFont="1" applyFill="1" applyBorder="1" applyAlignment="1" applyProtection="1">
      <alignment vertical="top"/>
    </xf>
    <xf numFmtId="0" fontId="39" fillId="0" borderId="0" xfId="0" applyFont="1"/>
    <xf numFmtId="0" fontId="18" fillId="9" borderId="20" xfId="0" applyFont="1" applyFill="1" applyBorder="1" applyAlignment="1" applyProtection="1">
      <alignment horizontal="center" vertical="top"/>
    </xf>
    <xf numFmtId="0" fontId="18" fillId="9" borderId="20" xfId="0" applyFont="1" applyFill="1" applyBorder="1" applyAlignment="1" applyProtection="1">
      <alignment vertical="top"/>
    </xf>
    <xf numFmtId="0" fontId="18" fillId="0" borderId="0" xfId="0" applyFont="1" applyAlignment="1" applyProtection="1">
      <alignment horizontal="center" vertical="top"/>
    </xf>
    <xf numFmtId="0" fontId="18" fillId="5" borderId="0" xfId="0" applyFont="1" applyFill="1" applyAlignment="1" applyProtection="1">
      <alignment vertical="top"/>
    </xf>
    <xf numFmtId="0" fontId="18" fillId="0" borderId="19" xfId="0" applyFont="1" applyFill="1" applyBorder="1" applyAlignment="1" applyProtection="1">
      <alignment vertical="top"/>
      <protection locked="0"/>
    </xf>
    <xf numFmtId="14" fontId="4" fillId="0" borderId="0" xfId="32" applyNumberFormat="1" applyFont="1" applyFill="1" applyBorder="1" applyAlignment="1" applyProtection="1">
      <alignment horizontal="left" vertical="center" wrapText="1"/>
      <protection locked="0"/>
    </xf>
    <xf numFmtId="0" fontId="18" fillId="9" borderId="24" xfId="77" applyFont="1" applyFill="1" applyBorder="1" applyAlignment="1" applyProtection="1">
      <alignment vertical="top" wrapText="1"/>
    </xf>
    <xf numFmtId="0" fontId="1" fillId="9" borderId="23" xfId="0" applyFont="1" applyFill="1" applyBorder="1" applyAlignment="1" applyProtection="1">
      <alignment horizontal="justify" vertical="top" wrapText="1"/>
    </xf>
    <xf numFmtId="0" fontId="1" fillId="9" borderId="23" xfId="77" applyFont="1" applyFill="1" applyBorder="1" applyAlignment="1" applyProtection="1">
      <alignment horizontal="center" vertical="top" wrapText="1"/>
    </xf>
    <xf numFmtId="0" fontId="1" fillId="9" borderId="23" xfId="0" applyFont="1" applyFill="1" applyBorder="1" applyAlignment="1" applyProtection="1">
      <alignment horizontal="center" vertical="top" wrapText="1"/>
    </xf>
    <xf numFmtId="0" fontId="3" fillId="0" borderId="23" xfId="0" applyFont="1" applyFill="1" applyBorder="1" applyAlignment="1" applyProtection="1">
      <alignment horizontal="justify" vertical="top" wrapText="1"/>
    </xf>
    <xf numFmtId="0" fontId="1" fillId="0" borderId="23" xfId="0" applyFont="1" applyFill="1" applyBorder="1" applyAlignment="1" applyProtection="1">
      <alignment horizontal="justify" vertical="top" wrapText="1"/>
    </xf>
    <xf numFmtId="0" fontId="1" fillId="0" borderId="23" xfId="77" applyFont="1" applyFill="1" applyBorder="1" applyAlignment="1" applyProtection="1">
      <alignment horizontal="justify" vertical="top" wrapText="1"/>
    </xf>
    <xf numFmtId="0" fontId="1" fillId="0" borderId="23" xfId="77" applyFont="1" applyFill="1" applyBorder="1" applyAlignment="1" applyProtection="1">
      <alignment horizontal="center" vertical="top" wrapText="1"/>
    </xf>
    <xf numFmtId="14" fontId="1" fillId="0" borderId="23" xfId="77" applyNumberFormat="1" applyFont="1" applyFill="1" applyBorder="1" applyAlignment="1" applyProtection="1">
      <alignment horizontal="center" vertical="top" wrapText="1"/>
    </xf>
    <xf numFmtId="0" fontId="1" fillId="0" borderId="23" xfId="77" applyFont="1" applyFill="1" applyBorder="1" applyAlignment="1" applyProtection="1">
      <alignment vertical="top" wrapText="1"/>
      <protection locked="0"/>
    </xf>
    <xf numFmtId="0" fontId="3" fillId="0" borderId="19" xfId="77" applyFont="1" applyFill="1" applyBorder="1" applyAlignment="1" applyProtection="1">
      <alignment horizontal="center" vertical="top" wrapText="1"/>
      <protection locked="0"/>
    </xf>
    <xf numFmtId="0" fontId="1" fillId="9" borderId="3" xfId="0" applyFont="1" applyFill="1" applyBorder="1" applyAlignment="1" applyProtection="1">
      <alignment vertical="top"/>
    </xf>
    <xf numFmtId="0" fontId="1" fillId="7" borderId="3" xfId="50" applyFont="1" applyFill="1" applyBorder="1" applyAlignment="1" applyProtection="1">
      <alignment horizontal="center" vertical="center" wrapText="1"/>
      <protection locked="0"/>
    </xf>
    <xf numFmtId="0" fontId="3" fillId="0" borderId="19" xfId="0" applyFont="1" applyFill="1" applyBorder="1" applyAlignment="1">
      <alignment horizontal="justify" vertical="top" wrapText="1"/>
    </xf>
    <xf numFmtId="0" fontId="1" fillId="5" borderId="3" xfId="77" quotePrefix="1" applyFont="1" applyFill="1" applyBorder="1" applyAlignment="1" applyProtection="1">
      <alignment horizontal="justify" vertical="top" wrapText="1"/>
    </xf>
    <xf numFmtId="14" fontId="18" fillId="0" borderId="3" xfId="77" applyNumberFormat="1" applyFont="1" applyBorder="1" applyAlignment="1" applyProtection="1">
      <alignment horizontal="center" vertical="top" wrapText="1"/>
    </xf>
    <xf numFmtId="0" fontId="1" fillId="10" borderId="20" xfId="0" applyFont="1" applyFill="1" applyBorder="1" applyAlignment="1" applyProtection="1">
      <alignment horizontal="center" vertical="top" wrapText="1"/>
    </xf>
    <xf numFmtId="0" fontId="1" fillId="10" borderId="3" xfId="0" applyFont="1" applyFill="1" applyBorder="1" applyAlignment="1" applyProtection="1">
      <alignment horizontal="justify" vertical="top" wrapText="1"/>
    </xf>
    <xf numFmtId="0" fontId="3" fillId="0" borderId="19" xfId="0" applyFont="1" applyBorder="1" applyAlignment="1" applyProtection="1">
      <alignment horizontal="justify" vertical="center" wrapText="1"/>
      <protection locked="0"/>
    </xf>
    <xf numFmtId="167" fontId="1" fillId="0" borderId="3" xfId="0" applyNumberFormat="1" applyFont="1" applyBorder="1" applyAlignment="1" applyProtection="1">
      <alignment horizontal="center" vertical="top"/>
    </xf>
    <xf numFmtId="0" fontId="4" fillId="7" borderId="2" xfId="32" applyFont="1" applyFill="1" applyBorder="1" applyAlignment="1" applyProtection="1">
      <alignment horizontal="center" vertical="center"/>
    </xf>
    <xf numFmtId="0" fontId="4" fillId="7" borderId="1" xfId="32" applyFont="1" applyFill="1" applyBorder="1" applyAlignment="1" applyProtection="1">
      <alignment horizontal="center" vertical="center"/>
    </xf>
  </cellXfs>
  <cellStyles count="140">
    <cellStyle name="Euro" xfId="1"/>
    <cellStyle name="Hipervínculo 2" xfId="2"/>
    <cellStyle name="Hipervínculo 3" xfId="3"/>
    <cellStyle name="Hipervínculo 4" xfId="4"/>
    <cellStyle name="Hipervínculo 5" xfId="5"/>
    <cellStyle name="Millares 2" xfId="6"/>
    <cellStyle name="Millares 2 2" xfId="7"/>
    <cellStyle name="Millares 3" xfId="8"/>
    <cellStyle name="Millares 4" xfId="9"/>
    <cellStyle name="Millares 5" xfId="10"/>
    <cellStyle name="Millares 6" xfId="11"/>
    <cellStyle name="Millares 7" xfId="12"/>
    <cellStyle name="Millares 8" xfId="13"/>
    <cellStyle name="Millares 9" xfId="14"/>
    <cellStyle name="MillÔres [0]_LISTADO MAESTRO DE DOCUMENTOS" xfId="15"/>
    <cellStyle name="Moneda 2" xfId="16"/>
    <cellStyle name="Moneda 3" xfId="17"/>
    <cellStyle name="Moneda 4" xfId="18"/>
    <cellStyle name="Normal" xfId="0" builtinId="0"/>
    <cellStyle name="Normal 10" xfId="19"/>
    <cellStyle name="Normal 11" xfId="20"/>
    <cellStyle name="Normal 12" xfId="21"/>
    <cellStyle name="Normal 13" xfId="22"/>
    <cellStyle name="Normal 14" xfId="23"/>
    <cellStyle name="Normal 15" xfId="24"/>
    <cellStyle name="Normal 15 2" xfId="25"/>
    <cellStyle name="Normal 16" xfId="26"/>
    <cellStyle name="Normal 17" xfId="27"/>
    <cellStyle name="Normal 18" xfId="28"/>
    <cellStyle name="Normal 19" xfId="29"/>
    <cellStyle name="Normal 2" xfId="30"/>
    <cellStyle name="Normal 2 10" xfId="31"/>
    <cellStyle name="Normal 2 11" xfId="32"/>
    <cellStyle name="Normal 2 12" xfId="33"/>
    <cellStyle name="Normal 2 13" xfId="34"/>
    <cellStyle name="Normal 2 14" xfId="35"/>
    <cellStyle name="Normal 2 15" xfId="36"/>
    <cellStyle name="Normal 2 16" xfId="37"/>
    <cellStyle name="Normal 2 17" xfId="38"/>
    <cellStyle name="Normal 2 18" xfId="39"/>
    <cellStyle name="Normal 2 19" xfId="40"/>
    <cellStyle name="Normal 2 2" xfId="41"/>
    <cellStyle name="Normal 2 20" xfId="42"/>
    <cellStyle name="Normal 2 21" xfId="43"/>
    <cellStyle name="Normal 2 22" xfId="44"/>
    <cellStyle name="Normal 2 23" xfId="45"/>
    <cellStyle name="Normal 2 24" xfId="46"/>
    <cellStyle name="Normal 2 25" xfId="47"/>
    <cellStyle name="Normal 2 26" xfId="48"/>
    <cellStyle name="Normal 2 27" xfId="49"/>
    <cellStyle name="Normal 2 28" xfId="50"/>
    <cellStyle name="Normal 2 3" xfId="51"/>
    <cellStyle name="Normal 2 4" xfId="52"/>
    <cellStyle name="Normal 2 5" xfId="53"/>
    <cellStyle name="Normal 2 6" xfId="54"/>
    <cellStyle name="Normal 2 7" xfId="55"/>
    <cellStyle name="Normal 2 8" xfId="56"/>
    <cellStyle name="Normal 2 9" xfId="57"/>
    <cellStyle name="Normal 20" xfId="58"/>
    <cellStyle name="Normal 21" xfId="59"/>
    <cellStyle name="Normal 22" xfId="60"/>
    <cellStyle name="Normal 23" xfId="61"/>
    <cellStyle name="Normal 24" xfId="62"/>
    <cellStyle name="Normal 25" xfId="63"/>
    <cellStyle name="Normal 26" xfId="64"/>
    <cellStyle name="Normal 27" xfId="65"/>
    <cellStyle name="Normal 28" xfId="66"/>
    <cellStyle name="Normal 29" xfId="67"/>
    <cellStyle name="Normal 3" xfId="68"/>
    <cellStyle name="Normal 3 2" xfId="69"/>
    <cellStyle name="Normal 3_HORAS AUDITOR -Ciclos 2008 a 2010" xfId="70"/>
    <cellStyle name="Normal 30" xfId="71"/>
    <cellStyle name="Normal 31" xfId="72"/>
    <cellStyle name="Normal 32" xfId="73"/>
    <cellStyle name="Normal 33" xfId="74"/>
    <cellStyle name="Normal 34" xfId="75"/>
    <cellStyle name="Normal 35" xfId="76"/>
    <cellStyle name="Normal 36" xfId="77"/>
    <cellStyle name="Normal 4" xfId="78"/>
    <cellStyle name="Normal 4 2" xfId="79"/>
    <cellStyle name="Normal 4_HORAS AUDITOR -Ciclos 2008 a 2010" xfId="80"/>
    <cellStyle name="Normal 5" xfId="81"/>
    <cellStyle name="Normal 5 2" xfId="82"/>
    <cellStyle name="Normal 5 3" xfId="83"/>
    <cellStyle name="Normal 5 4" xfId="84"/>
    <cellStyle name="Normal 6" xfId="85"/>
    <cellStyle name="Normal 6 2" xfId="86"/>
    <cellStyle name="Normal 7" xfId="87"/>
    <cellStyle name="Normal 8" xfId="88"/>
    <cellStyle name="Normal 9" xfId="89"/>
    <cellStyle name="Normal 9 2" xfId="90"/>
    <cellStyle name="Porcentaje" xfId="91" builtinId="5"/>
    <cellStyle name="Porcentaje 2" xfId="92"/>
    <cellStyle name="Porcentaje 3" xfId="93"/>
    <cellStyle name="Porcentual 10" xfId="94"/>
    <cellStyle name="Porcentual 11" xfId="95"/>
    <cellStyle name="Porcentual 12" xfId="96"/>
    <cellStyle name="Porcentual 13" xfId="97"/>
    <cellStyle name="Porcentual 14" xfId="98"/>
    <cellStyle name="Porcentual 15" xfId="99"/>
    <cellStyle name="Porcentual 16" xfId="100"/>
    <cellStyle name="Porcentual 17" xfId="101"/>
    <cellStyle name="Porcentual 18" xfId="102"/>
    <cellStyle name="Porcentual 19" xfId="103"/>
    <cellStyle name="Porcentual 2" xfId="104"/>
    <cellStyle name="Porcentual 2 10" xfId="105"/>
    <cellStyle name="Porcentual 2 11" xfId="106"/>
    <cellStyle name="Porcentual 2 12" xfId="107"/>
    <cellStyle name="Porcentual 2 13" xfId="108"/>
    <cellStyle name="Porcentual 2 14" xfId="109"/>
    <cellStyle name="Porcentual 2 15" xfId="110"/>
    <cellStyle name="Porcentual 2 16" xfId="111"/>
    <cellStyle name="Porcentual 2 17" xfId="112"/>
    <cellStyle name="Porcentual 2 18" xfId="113"/>
    <cellStyle name="Porcentual 2 19" xfId="114"/>
    <cellStyle name="Porcentual 2 2" xfId="115"/>
    <cellStyle name="Porcentual 2 20" xfId="116"/>
    <cellStyle name="Porcentual 2 21" xfId="117"/>
    <cellStyle name="Porcentual 2 22" xfId="118"/>
    <cellStyle name="Porcentual 2 23" xfId="119"/>
    <cellStyle name="Porcentual 2 24" xfId="120"/>
    <cellStyle name="Porcentual 2 3" xfId="121"/>
    <cellStyle name="Porcentual 2 4" xfId="122"/>
    <cellStyle name="Porcentual 2 5" xfId="123"/>
    <cellStyle name="Porcentual 2 6" xfId="124"/>
    <cellStyle name="Porcentual 2 7" xfId="125"/>
    <cellStyle name="Porcentual 2 8" xfId="126"/>
    <cellStyle name="Porcentual 2 9" xfId="127"/>
    <cellStyle name="Porcentual 20" xfId="128"/>
    <cellStyle name="Porcentual 21" xfId="129"/>
    <cellStyle name="Porcentual 22" xfId="130"/>
    <cellStyle name="Porcentual 23" xfId="131"/>
    <cellStyle name="Porcentual 24" xfId="132"/>
    <cellStyle name="Porcentual 3" xfId="133"/>
    <cellStyle name="Porcentual 4" xfId="134"/>
    <cellStyle name="Porcentual 5" xfId="135"/>
    <cellStyle name="Porcentual 6" xfId="136"/>
    <cellStyle name="Porcentual 7" xfId="137"/>
    <cellStyle name="Porcentual 8" xfId="138"/>
    <cellStyle name="Porcentual 9" xfId="139"/>
  </cellStyles>
  <dxfs count="0"/>
  <tableStyles count="0" defaultTableStyle="TableStyleMedium2" defaultPivotStyle="PivotStyleLight16"/>
  <colors>
    <mruColors>
      <color rgb="FFFF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M447"/>
  <sheetViews>
    <sheetView showGridLines="0" tabSelected="1" zoomScale="90" zoomScaleNormal="90" workbookViewId="0"/>
  </sheetViews>
  <sheetFormatPr baseColWidth="10" defaultColWidth="11.42578125" defaultRowHeight="15"/>
  <cols>
    <col min="1" max="1" width="19.85546875" style="125" customWidth="1"/>
    <col min="2" max="2" width="23.42578125" style="124" customWidth="1"/>
    <col min="3" max="3" width="35.7109375" style="124" customWidth="1"/>
    <col min="4" max="5" width="22.42578125" style="130" customWidth="1"/>
    <col min="6" max="7" width="14.28515625" style="130" customWidth="1"/>
    <col min="8" max="8" width="111.85546875" style="125" customWidth="1"/>
    <col min="9" max="9" width="54" style="125" customWidth="1"/>
    <col min="10" max="10" width="46.7109375" style="125" bestFit="1" customWidth="1"/>
    <col min="11" max="11" width="46" style="125" customWidth="1"/>
    <col min="12" max="12" width="21.140625" style="125" customWidth="1"/>
    <col min="13" max="13" width="17" style="125" customWidth="1"/>
    <col min="14" max="15" width="17.140625" style="125" customWidth="1"/>
    <col min="16" max="16" width="13.85546875" style="125" customWidth="1"/>
    <col min="17" max="21" width="16.28515625" style="125" customWidth="1"/>
    <col min="22" max="22" width="71.42578125" style="125" customWidth="1"/>
    <col min="23" max="23" width="11.42578125" style="125"/>
    <col min="24" max="24" width="122.85546875" style="125" customWidth="1"/>
    <col min="25" max="16384" width="11.42578125" style="125"/>
  </cols>
  <sheetData>
    <row r="1" spans="1:24" ht="15.75">
      <c r="A1" s="1"/>
      <c r="B1" s="136"/>
      <c r="C1" s="136"/>
      <c r="D1" s="132"/>
      <c r="E1" s="132"/>
      <c r="F1" s="132"/>
      <c r="G1" s="132"/>
      <c r="H1" s="3"/>
      <c r="I1" s="2"/>
      <c r="J1" s="2"/>
      <c r="K1" s="2"/>
      <c r="L1" s="2"/>
      <c r="M1" s="2"/>
      <c r="N1" s="2"/>
      <c r="O1" s="2"/>
      <c r="P1" s="2"/>
      <c r="Q1" s="4"/>
      <c r="R1" s="5"/>
      <c r="S1" s="1"/>
      <c r="T1" s="1"/>
      <c r="U1" s="1"/>
      <c r="V1" s="1"/>
    </row>
    <row r="2" spans="1:24">
      <c r="A2" s="6"/>
      <c r="B2" s="7" t="s">
        <v>0</v>
      </c>
      <c r="C2" s="138"/>
      <c r="D2" s="139" t="s">
        <v>1</v>
      </c>
      <c r="E2" s="139"/>
      <c r="F2" s="133"/>
      <c r="G2" s="133"/>
      <c r="I2" s="1"/>
      <c r="J2" s="10"/>
      <c r="K2" s="10"/>
      <c r="L2" s="10"/>
      <c r="M2" s="10"/>
      <c r="N2" s="10"/>
      <c r="O2" s="10"/>
      <c r="P2" s="10"/>
      <c r="Q2" s="10"/>
      <c r="R2" s="5"/>
      <c r="S2" s="1"/>
      <c r="T2" s="1"/>
      <c r="U2" s="1"/>
      <c r="V2" s="1"/>
    </row>
    <row r="3" spans="1:24">
      <c r="A3" s="6"/>
      <c r="B3" s="7" t="s">
        <v>2</v>
      </c>
      <c r="C3" s="138"/>
      <c r="D3" s="139" t="s">
        <v>511</v>
      </c>
      <c r="E3" s="139"/>
      <c r="F3" s="133"/>
      <c r="G3" s="133"/>
      <c r="I3" s="1"/>
      <c r="J3" s="10"/>
      <c r="K3" s="10"/>
      <c r="L3" s="10"/>
      <c r="M3" s="10"/>
      <c r="N3" s="10"/>
      <c r="O3" s="10"/>
      <c r="P3" s="10"/>
      <c r="Q3" s="10"/>
      <c r="R3" s="5"/>
      <c r="S3" s="1"/>
      <c r="T3" s="1"/>
      <c r="U3" s="1"/>
      <c r="V3" s="1"/>
    </row>
    <row r="4" spans="1:24">
      <c r="A4" s="6"/>
      <c r="B4" s="7" t="s">
        <v>3</v>
      </c>
      <c r="C4" s="7"/>
      <c r="D4" s="139" t="s">
        <v>4</v>
      </c>
      <c r="E4" s="139"/>
      <c r="F4" s="133"/>
      <c r="G4" s="133"/>
      <c r="I4" s="1"/>
      <c r="J4" s="10"/>
      <c r="K4" s="10"/>
      <c r="L4" s="10"/>
      <c r="M4" s="10"/>
      <c r="N4" s="10"/>
      <c r="O4" s="10"/>
      <c r="P4" s="10"/>
      <c r="Q4" s="10"/>
      <c r="R4" s="5"/>
      <c r="S4" s="1"/>
      <c r="T4" s="1"/>
      <c r="U4" s="1"/>
      <c r="V4" s="1"/>
    </row>
    <row r="5" spans="1:24">
      <c r="A5" s="12"/>
      <c r="B5" s="7" t="s">
        <v>5</v>
      </c>
      <c r="C5" s="7"/>
      <c r="D5" s="139" t="s">
        <v>392</v>
      </c>
      <c r="E5" s="139"/>
      <c r="F5" s="133"/>
      <c r="G5" s="133"/>
      <c r="I5" s="13"/>
      <c r="J5" s="16"/>
      <c r="K5" s="16"/>
      <c r="L5" s="16"/>
      <c r="M5" s="16"/>
      <c r="N5" s="16"/>
      <c r="O5" s="16"/>
      <c r="P5" s="16"/>
      <c r="Q5" s="16"/>
      <c r="R5" s="17"/>
      <c r="S5" s="13"/>
      <c r="T5" s="13"/>
      <c r="U5" s="13"/>
      <c r="V5" s="13"/>
    </row>
    <row r="6" spans="1:24">
      <c r="A6" s="6"/>
      <c r="B6" s="7" t="s">
        <v>7</v>
      </c>
      <c r="C6" s="7"/>
      <c r="D6" s="140">
        <v>43308</v>
      </c>
      <c r="E6" s="140"/>
      <c r="F6" s="134"/>
      <c r="G6" s="134"/>
      <c r="I6" s="1"/>
      <c r="J6" s="21"/>
      <c r="K6" s="22"/>
      <c r="L6" s="23"/>
      <c r="M6" s="23"/>
      <c r="N6" s="23"/>
      <c r="O6" s="23"/>
      <c r="P6" s="23"/>
      <c r="Q6" s="23"/>
      <c r="R6" s="5"/>
      <c r="S6" s="1"/>
      <c r="T6" s="1"/>
      <c r="U6" s="1"/>
      <c r="V6" s="1"/>
    </row>
    <row r="7" spans="1:24">
      <c r="A7" s="6"/>
      <c r="B7" s="7" t="s">
        <v>8</v>
      </c>
      <c r="C7" s="7"/>
      <c r="D7" s="175"/>
      <c r="E7" s="324"/>
      <c r="F7" s="134"/>
      <c r="G7" s="134"/>
      <c r="I7" s="1"/>
      <c r="J7" s="21"/>
      <c r="K7" s="22"/>
      <c r="L7" s="23"/>
      <c r="M7" s="23"/>
      <c r="N7" s="23"/>
      <c r="O7" s="23"/>
      <c r="P7" s="25"/>
      <c r="Q7" s="25"/>
      <c r="R7" s="5"/>
      <c r="S7" s="1"/>
      <c r="T7" s="1"/>
      <c r="U7" s="1"/>
      <c r="V7" s="1"/>
    </row>
    <row r="8" spans="1:24">
      <c r="A8" s="6"/>
      <c r="B8" s="137"/>
      <c r="C8" s="137"/>
      <c r="D8" s="127"/>
      <c r="E8" s="127"/>
      <c r="F8" s="135"/>
      <c r="G8" s="135"/>
      <c r="H8" s="20"/>
      <c r="I8" s="27"/>
      <c r="J8" s="21"/>
      <c r="K8" s="22"/>
      <c r="L8" s="23"/>
      <c r="M8" s="23"/>
      <c r="N8" s="23"/>
      <c r="O8" s="23"/>
      <c r="P8" s="25"/>
      <c r="Q8" s="25"/>
      <c r="R8" s="5"/>
      <c r="S8" s="1"/>
      <c r="T8" s="1"/>
      <c r="U8" s="1"/>
      <c r="V8" s="1"/>
    </row>
    <row r="9" spans="1:24" ht="15.75">
      <c r="A9" s="28"/>
      <c r="B9" s="29" t="s">
        <v>323</v>
      </c>
      <c r="C9" s="29"/>
      <c r="D9" s="128"/>
      <c r="E9" s="128"/>
      <c r="F9" s="32"/>
      <c r="G9" s="32"/>
      <c r="H9" s="31"/>
      <c r="I9" s="32"/>
      <c r="J9" s="32"/>
      <c r="K9" s="32"/>
      <c r="L9" s="32"/>
      <c r="M9" s="32"/>
      <c r="N9" s="32"/>
      <c r="O9" s="32"/>
      <c r="P9" s="32"/>
      <c r="Q9" s="32"/>
      <c r="R9" s="33"/>
      <c r="S9" s="30"/>
      <c r="T9" s="30"/>
      <c r="U9" s="30"/>
      <c r="V9" s="30"/>
    </row>
    <row r="10" spans="1:24">
      <c r="A10" s="34"/>
      <c r="B10" s="126"/>
      <c r="C10" s="126"/>
      <c r="D10" s="129"/>
      <c r="E10" s="129"/>
      <c r="F10" s="129"/>
      <c r="G10" s="129"/>
      <c r="H10" s="34"/>
      <c r="I10" s="34"/>
      <c r="J10" s="34"/>
      <c r="K10" s="34"/>
      <c r="L10" s="34"/>
      <c r="M10" s="34"/>
      <c r="N10" s="34"/>
      <c r="O10" s="34"/>
      <c r="P10" s="34"/>
      <c r="Q10" s="345" t="s">
        <v>10</v>
      </c>
      <c r="R10" s="345"/>
      <c r="S10" s="345"/>
      <c r="T10" s="345"/>
      <c r="U10" s="345"/>
      <c r="V10" s="30"/>
    </row>
    <row r="11" spans="1:24" ht="54.75" customHeight="1">
      <c r="A11" s="141" t="s">
        <v>11</v>
      </c>
      <c r="B11" s="142" t="s">
        <v>12</v>
      </c>
      <c r="C11" s="142" t="s">
        <v>215</v>
      </c>
      <c r="D11" s="142" t="s">
        <v>13</v>
      </c>
      <c r="E11" s="142" t="s">
        <v>1541</v>
      </c>
      <c r="F11" s="142" t="s">
        <v>324</v>
      </c>
      <c r="G11" s="142" t="s">
        <v>1645</v>
      </c>
      <c r="H11" s="142" t="s">
        <v>15</v>
      </c>
      <c r="I11" s="142" t="s">
        <v>16</v>
      </c>
      <c r="J11" s="142" t="s">
        <v>17</v>
      </c>
      <c r="K11" s="142" t="s">
        <v>18</v>
      </c>
      <c r="L11" s="142" t="s">
        <v>19</v>
      </c>
      <c r="M11" s="142" t="s">
        <v>20</v>
      </c>
      <c r="N11" s="143" t="s">
        <v>21</v>
      </c>
      <c r="O11" s="143" t="s">
        <v>22</v>
      </c>
      <c r="P11" s="142" t="s">
        <v>23</v>
      </c>
      <c r="Q11" s="144" t="s">
        <v>24</v>
      </c>
      <c r="R11" s="144" t="s">
        <v>25</v>
      </c>
      <c r="S11" s="145" t="s">
        <v>26</v>
      </c>
      <c r="T11" s="145" t="s">
        <v>27</v>
      </c>
      <c r="U11" s="145" t="s">
        <v>28</v>
      </c>
      <c r="V11" s="173" t="s">
        <v>29</v>
      </c>
    </row>
    <row r="12" spans="1:24" s="147" customFormat="1" ht="242.25">
      <c r="A12" s="325" t="s">
        <v>527</v>
      </c>
      <c r="B12" s="326" t="s">
        <v>1558</v>
      </c>
      <c r="C12" s="326" t="s">
        <v>512</v>
      </c>
      <c r="D12" s="327" t="s">
        <v>217</v>
      </c>
      <c r="E12" s="327" t="s">
        <v>1542</v>
      </c>
      <c r="F12" s="328">
        <v>3</v>
      </c>
      <c r="G12" s="328">
        <f>+IF(F12=F11,0,1)</f>
        <v>1</v>
      </c>
      <c r="H12" s="329" t="s">
        <v>528</v>
      </c>
      <c r="I12" s="330" t="s">
        <v>365</v>
      </c>
      <c r="J12" s="331" t="s">
        <v>393</v>
      </c>
      <c r="K12" s="331" t="s">
        <v>428</v>
      </c>
      <c r="L12" s="332" t="s">
        <v>394</v>
      </c>
      <c r="M12" s="332">
        <v>2</v>
      </c>
      <c r="N12" s="333">
        <v>43282</v>
      </c>
      <c r="O12" s="333">
        <v>43403</v>
      </c>
      <c r="P12" s="218">
        <f t="shared" ref="P12" si="0">ROUND(((O12-N12)/7),1)</f>
        <v>17.3</v>
      </c>
      <c r="Q12" s="216"/>
      <c r="R12" s="217">
        <f t="shared" ref="R12" si="1">IF(Q12=0,0,+Q12/M12)</f>
        <v>0</v>
      </c>
      <c r="S12" s="218">
        <f t="shared" ref="S12" si="2">ROUND((P12*R12),1)</f>
        <v>0</v>
      </c>
      <c r="T12" s="218">
        <f t="shared" ref="T12" si="3">IF(O12&lt;=$D$7,S12,0)</f>
        <v>0</v>
      </c>
      <c r="U12" s="218">
        <f t="shared" ref="U12" si="4">IF($D$7&gt;=O12,P12,0)</f>
        <v>0</v>
      </c>
      <c r="V12" s="334"/>
      <c r="X12" s="147" t="str">
        <f>+LEFT(L12,350)</f>
        <v>Comunicación</v>
      </c>
    </row>
    <row r="13" spans="1:24" s="147" customFormat="1" ht="242.25">
      <c r="A13" s="177" t="s">
        <v>527</v>
      </c>
      <c r="B13" s="178" t="s">
        <v>1558</v>
      </c>
      <c r="C13" s="178" t="s">
        <v>512</v>
      </c>
      <c r="D13" s="179" t="s">
        <v>217</v>
      </c>
      <c r="E13" s="179" t="s">
        <v>1542</v>
      </c>
      <c r="F13" s="193">
        <v>3</v>
      </c>
      <c r="G13" s="193">
        <f t="shared" ref="G13:G76" si="5">+IF(F13=F12,0,1)</f>
        <v>0</v>
      </c>
      <c r="H13" s="180" t="s">
        <v>528</v>
      </c>
      <c r="I13" s="181" t="s">
        <v>365</v>
      </c>
      <c r="J13" s="96" t="s">
        <v>393</v>
      </c>
      <c r="K13" s="96" t="s">
        <v>429</v>
      </c>
      <c r="L13" s="43" t="s">
        <v>395</v>
      </c>
      <c r="M13" s="43">
        <v>1</v>
      </c>
      <c r="N13" s="182">
        <v>43405</v>
      </c>
      <c r="O13" s="182">
        <v>43434</v>
      </c>
      <c r="P13" s="79">
        <f t="shared" ref="P13:P76" si="6">ROUND(((O13-N13)/7),1)</f>
        <v>4.0999999999999996</v>
      </c>
      <c r="Q13" s="176"/>
      <c r="R13" s="46">
        <f t="shared" ref="R13:R76" si="7">IF(Q13=0,0,+Q13/M13)</f>
        <v>0</v>
      </c>
      <c r="S13" s="79">
        <f t="shared" ref="S13:S76" si="8">ROUND((P13*R13),1)</f>
        <v>0</v>
      </c>
      <c r="T13" s="79">
        <f t="shared" ref="T13:T76" si="9">IF(O13&lt;=$D$7,S13,0)</f>
        <v>0</v>
      </c>
      <c r="U13" s="79">
        <f t="shared" ref="U13:U76" si="10">IF($D$7&gt;=O13,P13,0)</f>
        <v>0</v>
      </c>
      <c r="V13" s="76"/>
      <c r="X13" s="147" t="str">
        <f t="shared" ref="X13:X76" si="11">+LEFT(L13,350)</f>
        <v>Reporte</v>
      </c>
    </row>
    <row r="14" spans="1:24" s="147" customFormat="1" ht="242.25">
      <c r="A14" s="177" t="s">
        <v>527</v>
      </c>
      <c r="B14" s="178" t="s">
        <v>1558</v>
      </c>
      <c r="C14" s="178" t="s">
        <v>512</v>
      </c>
      <c r="D14" s="179" t="s">
        <v>217</v>
      </c>
      <c r="E14" s="179" t="s">
        <v>1542</v>
      </c>
      <c r="F14" s="193">
        <v>3</v>
      </c>
      <c r="G14" s="193">
        <f t="shared" si="5"/>
        <v>0</v>
      </c>
      <c r="H14" s="180" t="s">
        <v>528</v>
      </c>
      <c r="I14" s="181" t="s">
        <v>365</v>
      </c>
      <c r="J14" s="96" t="s">
        <v>393</v>
      </c>
      <c r="K14" s="96" t="s">
        <v>451</v>
      </c>
      <c r="L14" s="43" t="s">
        <v>396</v>
      </c>
      <c r="M14" s="183">
        <v>1</v>
      </c>
      <c r="N14" s="182">
        <v>43374</v>
      </c>
      <c r="O14" s="182">
        <v>43646</v>
      </c>
      <c r="P14" s="79">
        <f t="shared" si="6"/>
        <v>38.9</v>
      </c>
      <c r="Q14" s="176"/>
      <c r="R14" s="46">
        <f t="shared" si="7"/>
        <v>0</v>
      </c>
      <c r="S14" s="79">
        <f t="shared" si="8"/>
        <v>0</v>
      </c>
      <c r="T14" s="79">
        <f t="shared" si="9"/>
        <v>0</v>
      </c>
      <c r="U14" s="79">
        <f t="shared" si="10"/>
        <v>0</v>
      </c>
      <c r="V14" s="76"/>
      <c r="X14" s="147" t="str">
        <f t="shared" si="11"/>
        <v>Comprobante de Ingreso</v>
      </c>
    </row>
    <row r="15" spans="1:24" s="147" customFormat="1" ht="242.25">
      <c r="A15" s="177" t="s">
        <v>527</v>
      </c>
      <c r="B15" s="178" t="s">
        <v>1558</v>
      </c>
      <c r="C15" s="178" t="s">
        <v>512</v>
      </c>
      <c r="D15" s="179" t="s">
        <v>217</v>
      </c>
      <c r="E15" s="179" t="s">
        <v>1542</v>
      </c>
      <c r="F15" s="193">
        <v>3</v>
      </c>
      <c r="G15" s="193">
        <f t="shared" si="5"/>
        <v>0</v>
      </c>
      <c r="H15" s="180" t="s">
        <v>528</v>
      </c>
      <c r="I15" s="181" t="s">
        <v>365</v>
      </c>
      <c r="J15" s="96" t="s">
        <v>393</v>
      </c>
      <c r="K15" s="96" t="s">
        <v>452</v>
      </c>
      <c r="L15" s="43" t="s">
        <v>394</v>
      </c>
      <c r="M15" s="43">
        <v>2</v>
      </c>
      <c r="N15" s="182">
        <v>43434</v>
      </c>
      <c r="O15" s="182">
        <v>43646</v>
      </c>
      <c r="P15" s="79">
        <f t="shared" si="6"/>
        <v>30.3</v>
      </c>
      <c r="Q15" s="176"/>
      <c r="R15" s="46">
        <f t="shared" si="7"/>
        <v>0</v>
      </c>
      <c r="S15" s="79">
        <f t="shared" si="8"/>
        <v>0</v>
      </c>
      <c r="T15" s="79">
        <f t="shared" si="9"/>
        <v>0</v>
      </c>
      <c r="U15" s="79">
        <f t="shared" si="10"/>
        <v>0</v>
      </c>
      <c r="V15" s="76"/>
      <c r="X15" s="147" t="str">
        <f t="shared" si="11"/>
        <v>Comunicación</v>
      </c>
    </row>
    <row r="16" spans="1:24" s="147" customFormat="1" ht="280.5">
      <c r="A16" s="177" t="s">
        <v>527</v>
      </c>
      <c r="B16" s="178" t="s">
        <v>1559</v>
      </c>
      <c r="C16" s="178" t="s">
        <v>513</v>
      </c>
      <c r="D16" s="179" t="s">
        <v>217</v>
      </c>
      <c r="E16" s="179" t="s">
        <v>1542</v>
      </c>
      <c r="F16" s="193">
        <v>4</v>
      </c>
      <c r="G16" s="193">
        <f t="shared" si="5"/>
        <v>1</v>
      </c>
      <c r="H16" s="180" t="s">
        <v>529</v>
      </c>
      <c r="I16" s="181" t="s">
        <v>366</v>
      </c>
      <c r="J16" s="96" t="s">
        <v>415</v>
      </c>
      <c r="K16" s="51" t="s">
        <v>476</v>
      </c>
      <c r="L16" s="43" t="s">
        <v>113</v>
      </c>
      <c r="M16" s="43">
        <v>1</v>
      </c>
      <c r="N16" s="182">
        <v>43282</v>
      </c>
      <c r="O16" s="182">
        <v>43373</v>
      </c>
      <c r="P16" s="79">
        <f t="shared" si="6"/>
        <v>13</v>
      </c>
      <c r="Q16" s="176"/>
      <c r="R16" s="46">
        <f t="shared" si="7"/>
        <v>0</v>
      </c>
      <c r="S16" s="79">
        <f t="shared" si="8"/>
        <v>0</v>
      </c>
      <c r="T16" s="79">
        <f t="shared" si="9"/>
        <v>0</v>
      </c>
      <c r="U16" s="79">
        <f t="shared" si="10"/>
        <v>0</v>
      </c>
      <c r="V16" s="76"/>
      <c r="X16" s="147" t="str">
        <f t="shared" si="11"/>
        <v>Memorando</v>
      </c>
    </row>
    <row r="17" spans="1:24" s="147" customFormat="1" ht="280.5">
      <c r="A17" s="177" t="s">
        <v>527</v>
      </c>
      <c r="B17" s="178" t="s">
        <v>1559</v>
      </c>
      <c r="C17" s="178" t="s">
        <v>513</v>
      </c>
      <c r="D17" s="179" t="s">
        <v>217</v>
      </c>
      <c r="E17" s="179" t="s">
        <v>1542</v>
      </c>
      <c r="F17" s="193">
        <v>4</v>
      </c>
      <c r="G17" s="193">
        <f t="shared" si="5"/>
        <v>0</v>
      </c>
      <c r="H17" s="180" t="s">
        <v>529</v>
      </c>
      <c r="I17" s="181" t="s">
        <v>366</v>
      </c>
      <c r="J17" s="96" t="s">
        <v>414</v>
      </c>
      <c r="K17" s="96" t="s">
        <v>477</v>
      </c>
      <c r="L17" s="43" t="s">
        <v>254</v>
      </c>
      <c r="M17" s="43">
        <v>3</v>
      </c>
      <c r="N17" s="182">
        <v>43282</v>
      </c>
      <c r="O17" s="182">
        <v>43646</v>
      </c>
      <c r="P17" s="79">
        <f t="shared" si="6"/>
        <v>52</v>
      </c>
      <c r="Q17" s="176"/>
      <c r="R17" s="46">
        <f t="shared" si="7"/>
        <v>0</v>
      </c>
      <c r="S17" s="79">
        <f t="shared" si="8"/>
        <v>0</v>
      </c>
      <c r="T17" s="79">
        <f t="shared" si="9"/>
        <v>0</v>
      </c>
      <c r="U17" s="79">
        <f t="shared" si="10"/>
        <v>0</v>
      </c>
      <c r="V17" s="76"/>
      <c r="X17" s="147" t="str">
        <f t="shared" si="11"/>
        <v>Informe</v>
      </c>
    </row>
    <row r="18" spans="1:24" s="147" customFormat="1" ht="216.75">
      <c r="A18" s="177" t="s">
        <v>527</v>
      </c>
      <c r="B18" s="178" t="s">
        <v>1560</v>
      </c>
      <c r="C18" s="178" t="s">
        <v>514</v>
      </c>
      <c r="D18" s="179" t="s">
        <v>217</v>
      </c>
      <c r="E18" s="179" t="s">
        <v>1542</v>
      </c>
      <c r="F18" s="193">
        <v>5</v>
      </c>
      <c r="G18" s="193">
        <f t="shared" si="5"/>
        <v>1</v>
      </c>
      <c r="H18" s="180" t="s">
        <v>530</v>
      </c>
      <c r="I18" s="181" t="s">
        <v>367</v>
      </c>
      <c r="J18" s="96" t="s">
        <v>415</v>
      </c>
      <c r="K18" s="51" t="s">
        <v>476</v>
      </c>
      <c r="L18" s="43" t="s">
        <v>113</v>
      </c>
      <c r="M18" s="43">
        <v>1</v>
      </c>
      <c r="N18" s="182">
        <v>43282</v>
      </c>
      <c r="O18" s="182">
        <v>43373</v>
      </c>
      <c r="P18" s="79">
        <f t="shared" si="6"/>
        <v>13</v>
      </c>
      <c r="Q18" s="176"/>
      <c r="R18" s="46">
        <f t="shared" si="7"/>
        <v>0</v>
      </c>
      <c r="S18" s="79">
        <f t="shared" si="8"/>
        <v>0</v>
      </c>
      <c r="T18" s="79">
        <f t="shared" si="9"/>
        <v>0</v>
      </c>
      <c r="U18" s="79">
        <f t="shared" si="10"/>
        <v>0</v>
      </c>
      <c r="V18" s="76"/>
      <c r="X18" s="147" t="str">
        <f t="shared" si="11"/>
        <v>Memorando</v>
      </c>
    </row>
    <row r="19" spans="1:24" s="147" customFormat="1" ht="216.75">
      <c r="A19" s="177" t="s">
        <v>527</v>
      </c>
      <c r="B19" s="178" t="s">
        <v>1560</v>
      </c>
      <c r="C19" s="178" t="s">
        <v>514</v>
      </c>
      <c r="D19" s="179" t="s">
        <v>217</v>
      </c>
      <c r="E19" s="179" t="s">
        <v>1542</v>
      </c>
      <c r="F19" s="193">
        <v>5</v>
      </c>
      <c r="G19" s="193">
        <f t="shared" si="5"/>
        <v>0</v>
      </c>
      <c r="H19" s="180" t="s">
        <v>530</v>
      </c>
      <c r="I19" s="181" t="s">
        <v>367</v>
      </c>
      <c r="J19" s="96" t="s">
        <v>416</v>
      </c>
      <c r="K19" s="96" t="s">
        <v>477</v>
      </c>
      <c r="L19" s="43" t="s">
        <v>254</v>
      </c>
      <c r="M19" s="43">
        <v>3</v>
      </c>
      <c r="N19" s="182">
        <v>43282</v>
      </c>
      <c r="O19" s="182">
        <v>43646</v>
      </c>
      <c r="P19" s="79">
        <f t="shared" si="6"/>
        <v>52</v>
      </c>
      <c r="Q19" s="176"/>
      <c r="R19" s="46">
        <f t="shared" si="7"/>
        <v>0</v>
      </c>
      <c r="S19" s="79">
        <f t="shared" si="8"/>
        <v>0</v>
      </c>
      <c r="T19" s="79">
        <f t="shared" si="9"/>
        <v>0</v>
      </c>
      <c r="U19" s="79">
        <f t="shared" si="10"/>
        <v>0</v>
      </c>
      <c r="V19" s="76"/>
      <c r="X19" s="147" t="str">
        <f t="shared" si="11"/>
        <v>Informe</v>
      </c>
    </row>
    <row r="20" spans="1:24" s="147" customFormat="1" ht="165.75">
      <c r="A20" s="177" t="s">
        <v>527</v>
      </c>
      <c r="B20" s="178" t="s">
        <v>1561</v>
      </c>
      <c r="C20" s="178" t="s">
        <v>515</v>
      </c>
      <c r="D20" s="179" t="s">
        <v>217</v>
      </c>
      <c r="E20" s="179" t="s">
        <v>1542</v>
      </c>
      <c r="F20" s="193">
        <v>6</v>
      </c>
      <c r="G20" s="193">
        <f t="shared" si="5"/>
        <v>1</v>
      </c>
      <c r="H20" s="180" t="s">
        <v>531</v>
      </c>
      <c r="I20" s="96" t="s">
        <v>368</v>
      </c>
      <c r="J20" s="96" t="s">
        <v>415</v>
      </c>
      <c r="K20" s="51" t="s">
        <v>476</v>
      </c>
      <c r="L20" s="43" t="s">
        <v>113</v>
      </c>
      <c r="M20" s="43">
        <v>1</v>
      </c>
      <c r="N20" s="182">
        <v>43282</v>
      </c>
      <c r="O20" s="182">
        <v>43464</v>
      </c>
      <c r="P20" s="79">
        <f t="shared" si="6"/>
        <v>26</v>
      </c>
      <c r="Q20" s="176"/>
      <c r="R20" s="46">
        <f t="shared" si="7"/>
        <v>0</v>
      </c>
      <c r="S20" s="79">
        <f t="shared" si="8"/>
        <v>0</v>
      </c>
      <c r="T20" s="79">
        <f t="shared" si="9"/>
        <v>0</v>
      </c>
      <c r="U20" s="79">
        <f t="shared" si="10"/>
        <v>0</v>
      </c>
      <c r="V20" s="76"/>
      <c r="X20" s="147" t="str">
        <f t="shared" si="11"/>
        <v>Memorando</v>
      </c>
    </row>
    <row r="21" spans="1:24" s="147" customFormat="1" ht="165.75">
      <c r="A21" s="177" t="s">
        <v>527</v>
      </c>
      <c r="B21" s="178" t="s">
        <v>1561</v>
      </c>
      <c r="C21" s="178" t="s">
        <v>515</v>
      </c>
      <c r="D21" s="179" t="s">
        <v>217</v>
      </c>
      <c r="E21" s="179" t="s">
        <v>1542</v>
      </c>
      <c r="F21" s="193">
        <v>6</v>
      </c>
      <c r="G21" s="193">
        <f t="shared" si="5"/>
        <v>0</v>
      </c>
      <c r="H21" s="180" t="s">
        <v>531</v>
      </c>
      <c r="I21" s="96" t="s">
        <v>368</v>
      </c>
      <c r="J21" s="96" t="s">
        <v>415</v>
      </c>
      <c r="K21" s="96" t="s">
        <v>477</v>
      </c>
      <c r="L21" s="43" t="s">
        <v>254</v>
      </c>
      <c r="M21" s="43">
        <v>3</v>
      </c>
      <c r="N21" s="182">
        <v>43282</v>
      </c>
      <c r="O21" s="182">
        <v>43646</v>
      </c>
      <c r="P21" s="79">
        <f t="shared" si="6"/>
        <v>52</v>
      </c>
      <c r="Q21" s="176"/>
      <c r="R21" s="46">
        <f t="shared" si="7"/>
        <v>0</v>
      </c>
      <c r="S21" s="79">
        <f t="shared" si="8"/>
        <v>0</v>
      </c>
      <c r="T21" s="79">
        <f t="shared" si="9"/>
        <v>0</v>
      </c>
      <c r="U21" s="79">
        <f t="shared" si="10"/>
        <v>0</v>
      </c>
      <c r="V21" s="76"/>
      <c r="X21" s="147" t="str">
        <f t="shared" si="11"/>
        <v>Informe</v>
      </c>
    </row>
    <row r="22" spans="1:24" s="147" customFormat="1" ht="409.5">
      <c r="A22" s="177" t="s">
        <v>527</v>
      </c>
      <c r="B22" s="178" t="s">
        <v>1562</v>
      </c>
      <c r="C22" s="178" t="s">
        <v>516</v>
      </c>
      <c r="D22" s="179" t="s">
        <v>217</v>
      </c>
      <c r="E22" s="179" t="s">
        <v>1542</v>
      </c>
      <c r="F22" s="193">
        <v>7</v>
      </c>
      <c r="G22" s="193">
        <f t="shared" si="5"/>
        <v>1</v>
      </c>
      <c r="H22" s="181" t="s">
        <v>532</v>
      </c>
      <c r="I22" s="96" t="s">
        <v>369</v>
      </c>
      <c r="J22" s="51" t="s">
        <v>397</v>
      </c>
      <c r="K22" s="51" t="s">
        <v>533</v>
      </c>
      <c r="L22" s="43" t="s">
        <v>254</v>
      </c>
      <c r="M22" s="43">
        <v>1</v>
      </c>
      <c r="N22" s="182">
        <v>43313</v>
      </c>
      <c r="O22" s="182">
        <v>43373</v>
      </c>
      <c r="P22" s="79">
        <f t="shared" si="6"/>
        <v>8.6</v>
      </c>
      <c r="Q22" s="176"/>
      <c r="R22" s="46">
        <f t="shared" si="7"/>
        <v>0</v>
      </c>
      <c r="S22" s="79">
        <f t="shared" si="8"/>
        <v>0</v>
      </c>
      <c r="T22" s="79">
        <f t="shared" si="9"/>
        <v>0</v>
      </c>
      <c r="U22" s="79">
        <f t="shared" si="10"/>
        <v>0</v>
      </c>
      <c r="V22" s="76"/>
      <c r="X22" s="147" t="str">
        <f t="shared" si="11"/>
        <v>Informe</v>
      </c>
    </row>
    <row r="23" spans="1:24" s="147" customFormat="1" ht="409.5">
      <c r="A23" s="177" t="s">
        <v>527</v>
      </c>
      <c r="B23" s="178" t="s">
        <v>1563</v>
      </c>
      <c r="C23" s="178" t="s">
        <v>517</v>
      </c>
      <c r="D23" s="179" t="s">
        <v>217</v>
      </c>
      <c r="E23" s="179" t="s">
        <v>1542</v>
      </c>
      <c r="F23" s="193">
        <v>8</v>
      </c>
      <c r="G23" s="193">
        <f t="shared" si="5"/>
        <v>1</v>
      </c>
      <c r="H23" s="40" t="s">
        <v>534</v>
      </c>
      <c r="I23" s="96" t="s">
        <v>370</v>
      </c>
      <c r="J23" s="184" t="s">
        <v>480</v>
      </c>
      <c r="K23" s="184" t="s">
        <v>479</v>
      </c>
      <c r="L23" s="185" t="s">
        <v>478</v>
      </c>
      <c r="M23" s="185">
        <v>1</v>
      </c>
      <c r="N23" s="186">
        <v>43282</v>
      </c>
      <c r="O23" s="186">
        <v>43419</v>
      </c>
      <c r="P23" s="187">
        <f t="shared" si="6"/>
        <v>19.600000000000001</v>
      </c>
      <c r="Q23" s="176"/>
      <c r="R23" s="46">
        <f t="shared" si="7"/>
        <v>0</v>
      </c>
      <c r="S23" s="79">
        <f t="shared" si="8"/>
        <v>0</v>
      </c>
      <c r="T23" s="79">
        <f t="shared" si="9"/>
        <v>0</v>
      </c>
      <c r="U23" s="79">
        <f t="shared" si="10"/>
        <v>0</v>
      </c>
      <c r="V23" s="76"/>
      <c r="X23" s="147" t="str">
        <f t="shared" si="11"/>
        <v>Informe Saldos Iniciales</v>
      </c>
    </row>
    <row r="24" spans="1:24" s="147" customFormat="1" ht="409.5">
      <c r="A24" s="177" t="s">
        <v>527</v>
      </c>
      <c r="B24" s="178" t="s">
        <v>1563</v>
      </c>
      <c r="C24" s="178" t="s">
        <v>517</v>
      </c>
      <c r="D24" s="179" t="s">
        <v>217</v>
      </c>
      <c r="E24" s="179" t="s">
        <v>1542</v>
      </c>
      <c r="F24" s="193">
        <v>8</v>
      </c>
      <c r="G24" s="193">
        <f t="shared" si="5"/>
        <v>0</v>
      </c>
      <c r="H24" s="40" t="s">
        <v>534</v>
      </c>
      <c r="I24" s="96" t="s">
        <v>370</v>
      </c>
      <c r="J24" s="184" t="s">
        <v>480</v>
      </c>
      <c r="K24" s="184" t="s">
        <v>508</v>
      </c>
      <c r="L24" s="185" t="s">
        <v>113</v>
      </c>
      <c r="M24" s="185">
        <v>1</v>
      </c>
      <c r="N24" s="182">
        <v>43282</v>
      </c>
      <c r="O24" s="182">
        <v>43646</v>
      </c>
      <c r="P24" s="79">
        <f t="shared" si="6"/>
        <v>52</v>
      </c>
      <c r="Q24" s="176"/>
      <c r="R24" s="46">
        <f t="shared" si="7"/>
        <v>0</v>
      </c>
      <c r="S24" s="79">
        <f t="shared" si="8"/>
        <v>0</v>
      </c>
      <c r="T24" s="79">
        <f t="shared" si="9"/>
        <v>0</v>
      </c>
      <c r="U24" s="79">
        <f t="shared" si="10"/>
        <v>0</v>
      </c>
      <c r="V24" s="76"/>
      <c r="X24" s="147" t="str">
        <f t="shared" si="11"/>
        <v>Memorando</v>
      </c>
    </row>
    <row r="25" spans="1:24" s="147" customFormat="1" ht="409.5">
      <c r="A25" s="177" t="s">
        <v>527</v>
      </c>
      <c r="B25" s="178" t="s">
        <v>1563</v>
      </c>
      <c r="C25" s="178" t="s">
        <v>517</v>
      </c>
      <c r="D25" s="179" t="s">
        <v>217</v>
      </c>
      <c r="E25" s="179" t="s">
        <v>1542</v>
      </c>
      <c r="F25" s="193">
        <v>8</v>
      </c>
      <c r="G25" s="193">
        <f t="shared" si="5"/>
        <v>0</v>
      </c>
      <c r="H25" s="40" t="s">
        <v>534</v>
      </c>
      <c r="I25" s="96" t="s">
        <v>370</v>
      </c>
      <c r="J25" s="184" t="s">
        <v>480</v>
      </c>
      <c r="K25" s="184" t="s">
        <v>509</v>
      </c>
      <c r="L25" s="185" t="s">
        <v>254</v>
      </c>
      <c r="M25" s="185">
        <v>1</v>
      </c>
      <c r="N25" s="182">
        <v>43282</v>
      </c>
      <c r="O25" s="182">
        <v>43646</v>
      </c>
      <c r="P25" s="79">
        <f t="shared" si="6"/>
        <v>52</v>
      </c>
      <c r="Q25" s="176"/>
      <c r="R25" s="46">
        <f t="shared" si="7"/>
        <v>0</v>
      </c>
      <c r="S25" s="79">
        <f t="shared" si="8"/>
        <v>0</v>
      </c>
      <c r="T25" s="79">
        <f t="shared" si="9"/>
        <v>0</v>
      </c>
      <c r="U25" s="79">
        <f t="shared" si="10"/>
        <v>0</v>
      </c>
      <c r="V25" s="76"/>
      <c r="X25" s="147" t="str">
        <f t="shared" si="11"/>
        <v>Informe</v>
      </c>
    </row>
    <row r="26" spans="1:24" s="147" customFormat="1" ht="255">
      <c r="A26" s="188" t="s">
        <v>527</v>
      </c>
      <c r="B26" s="178" t="s">
        <v>1564</v>
      </c>
      <c r="C26" s="178" t="s">
        <v>518</v>
      </c>
      <c r="D26" s="179" t="s">
        <v>217</v>
      </c>
      <c r="E26" s="179" t="s">
        <v>1542</v>
      </c>
      <c r="F26" s="193">
        <v>9</v>
      </c>
      <c r="G26" s="193">
        <f t="shared" si="5"/>
        <v>1</v>
      </c>
      <c r="H26" s="96" t="s">
        <v>371</v>
      </c>
      <c r="I26" s="96" t="s">
        <v>372</v>
      </c>
      <c r="J26" s="51" t="s">
        <v>535</v>
      </c>
      <c r="K26" s="96" t="s">
        <v>481</v>
      </c>
      <c r="L26" s="43" t="s">
        <v>417</v>
      </c>
      <c r="M26" s="43">
        <v>1</v>
      </c>
      <c r="N26" s="182">
        <v>43282</v>
      </c>
      <c r="O26" s="182">
        <v>43692</v>
      </c>
      <c r="P26" s="79">
        <f t="shared" si="6"/>
        <v>58.6</v>
      </c>
      <c r="Q26" s="176"/>
      <c r="R26" s="46">
        <f t="shared" si="7"/>
        <v>0</v>
      </c>
      <c r="S26" s="79">
        <f t="shared" si="8"/>
        <v>0</v>
      </c>
      <c r="T26" s="79">
        <f t="shared" si="9"/>
        <v>0</v>
      </c>
      <c r="U26" s="79">
        <f t="shared" si="10"/>
        <v>0</v>
      </c>
      <c r="V26" s="76"/>
      <c r="X26" s="147" t="str">
        <f t="shared" si="11"/>
        <v>Memorando o Correo Electrónico</v>
      </c>
    </row>
    <row r="27" spans="1:24" s="147" customFormat="1" ht="255">
      <c r="A27" s="188" t="s">
        <v>527</v>
      </c>
      <c r="B27" s="178" t="s">
        <v>1564</v>
      </c>
      <c r="C27" s="178" t="s">
        <v>518</v>
      </c>
      <c r="D27" s="179" t="s">
        <v>217</v>
      </c>
      <c r="E27" s="179" t="s">
        <v>1542</v>
      </c>
      <c r="F27" s="193">
        <v>9</v>
      </c>
      <c r="G27" s="193">
        <f t="shared" si="5"/>
        <v>0</v>
      </c>
      <c r="H27" s="96" t="s">
        <v>371</v>
      </c>
      <c r="I27" s="96" t="s">
        <v>372</v>
      </c>
      <c r="J27" s="51" t="s">
        <v>535</v>
      </c>
      <c r="K27" s="96" t="s">
        <v>482</v>
      </c>
      <c r="L27" s="43" t="s">
        <v>254</v>
      </c>
      <c r="M27" s="43">
        <v>3</v>
      </c>
      <c r="N27" s="182">
        <v>43282</v>
      </c>
      <c r="O27" s="182">
        <v>43646</v>
      </c>
      <c r="P27" s="79">
        <f t="shared" si="6"/>
        <v>52</v>
      </c>
      <c r="Q27" s="176"/>
      <c r="R27" s="46">
        <f t="shared" si="7"/>
        <v>0</v>
      </c>
      <c r="S27" s="79">
        <f t="shared" si="8"/>
        <v>0</v>
      </c>
      <c r="T27" s="79">
        <f t="shared" si="9"/>
        <v>0</v>
      </c>
      <c r="U27" s="79">
        <f t="shared" si="10"/>
        <v>0</v>
      </c>
      <c r="V27" s="76"/>
      <c r="X27" s="147" t="str">
        <f t="shared" si="11"/>
        <v>Informe</v>
      </c>
    </row>
    <row r="28" spans="1:24" s="147" customFormat="1" ht="153">
      <c r="A28" s="188" t="s">
        <v>527</v>
      </c>
      <c r="B28" s="178" t="s">
        <v>1565</v>
      </c>
      <c r="C28" s="178" t="s">
        <v>519</v>
      </c>
      <c r="D28" s="179" t="s">
        <v>217</v>
      </c>
      <c r="E28" s="179" t="s">
        <v>1542</v>
      </c>
      <c r="F28" s="193">
        <v>10</v>
      </c>
      <c r="G28" s="193">
        <f t="shared" si="5"/>
        <v>1</v>
      </c>
      <c r="H28" s="96" t="s">
        <v>536</v>
      </c>
      <c r="I28" s="96" t="s">
        <v>373</v>
      </c>
      <c r="J28" s="51" t="s">
        <v>483</v>
      </c>
      <c r="K28" s="51" t="s">
        <v>484</v>
      </c>
      <c r="L28" s="43" t="s">
        <v>485</v>
      </c>
      <c r="M28" s="43">
        <v>3</v>
      </c>
      <c r="N28" s="182">
        <v>43282</v>
      </c>
      <c r="O28" s="182">
        <v>43646</v>
      </c>
      <c r="P28" s="79">
        <f t="shared" si="6"/>
        <v>52</v>
      </c>
      <c r="Q28" s="176"/>
      <c r="R28" s="46">
        <f t="shared" si="7"/>
        <v>0</v>
      </c>
      <c r="S28" s="79">
        <f t="shared" si="8"/>
        <v>0</v>
      </c>
      <c r="T28" s="79">
        <f t="shared" si="9"/>
        <v>0</v>
      </c>
      <c r="U28" s="79">
        <f t="shared" si="10"/>
        <v>0</v>
      </c>
      <c r="V28" s="76"/>
      <c r="X28" s="147" t="str">
        <f t="shared" si="11"/>
        <v>Informe trimestral de conciliación</v>
      </c>
    </row>
    <row r="29" spans="1:24" s="147" customFormat="1" ht="153">
      <c r="A29" s="188" t="s">
        <v>527</v>
      </c>
      <c r="B29" s="178" t="s">
        <v>1565</v>
      </c>
      <c r="C29" s="178" t="s">
        <v>519</v>
      </c>
      <c r="D29" s="179" t="s">
        <v>217</v>
      </c>
      <c r="E29" s="179" t="s">
        <v>1542</v>
      </c>
      <c r="F29" s="193">
        <v>10</v>
      </c>
      <c r="G29" s="193">
        <f t="shared" si="5"/>
        <v>0</v>
      </c>
      <c r="H29" s="96" t="s">
        <v>536</v>
      </c>
      <c r="I29" s="96" t="s">
        <v>373</v>
      </c>
      <c r="J29" s="51" t="s">
        <v>483</v>
      </c>
      <c r="K29" s="51" t="s">
        <v>486</v>
      </c>
      <c r="L29" s="43" t="s">
        <v>487</v>
      </c>
      <c r="M29" s="43">
        <v>1</v>
      </c>
      <c r="N29" s="182">
        <v>43282</v>
      </c>
      <c r="O29" s="182">
        <v>43646</v>
      </c>
      <c r="P29" s="79">
        <f t="shared" si="6"/>
        <v>52</v>
      </c>
      <c r="Q29" s="176"/>
      <c r="R29" s="46">
        <f t="shared" si="7"/>
        <v>0</v>
      </c>
      <c r="S29" s="79">
        <f t="shared" si="8"/>
        <v>0</v>
      </c>
      <c r="T29" s="79">
        <f t="shared" si="9"/>
        <v>0</v>
      </c>
      <c r="U29" s="79">
        <f t="shared" si="10"/>
        <v>0</v>
      </c>
      <c r="V29" s="76"/>
      <c r="X29" s="147" t="str">
        <f t="shared" si="11"/>
        <v>Informe de resultados</v>
      </c>
    </row>
    <row r="30" spans="1:24" s="147" customFormat="1" ht="191.25">
      <c r="A30" s="188" t="s">
        <v>527</v>
      </c>
      <c r="B30" s="178" t="s">
        <v>1566</v>
      </c>
      <c r="C30" s="178" t="s">
        <v>520</v>
      </c>
      <c r="D30" s="179" t="s">
        <v>217</v>
      </c>
      <c r="E30" s="179" t="s">
        <v>1542</v>
      </c>
      <c r="F30" s="193">
        <v>11</v>
      </c>
      <c r="G30" s="193">
        <f t="shared" si="5"/>
        <v>1</v>
      </c>
      <c r="H30" s="40" t="s">
        <v>537</v>
      </c>
      <c r="I30" s="96" t="s">
        <v>374</v>
      </c>
      <c r="J30" s="96" t="s">
        <v>398</v>
      </c>
      <c r="K30" s="96" t="s">
        <v>453</v>
      </c>
      <c r="L30" s="43" t="s">
        <v>394</v>
      </c>
      <c r="M30" s="43">
        <v>1</v>
      </c>
      <c r="N30" s="182">
        <v>43282</v>
      </c>
      <c r="O30" s="182">
        <v>43403</v>
      </c>
      <c r="P30" s="79">
        <f t="shared" si="6"/>
        <v>17.3</v>
      </c>
      <c r="Q30" s="176"/>
      <c r="R30" s="46">
        <f t="shared" si="7"/>
        <v>0</v>
      </c>
      <c r="S30" s="79">
        <f t="shared" si="8"/>
        <v>0</v>
      </c>
      <c r="T30" s="79">
        <f t="shared" si="9"/>
        <v>0</v>
      </c>
      <c r="U30" s="79">
        <f t="shared" si="10"/>
        <v>0</v>
      </c>
      <c r="V30" s="76"/>
      <c r="X30" s="147" t="str">
        <f t="shared" si="11"/>
        <v>Comunicación</v>
      </c>
    </row>
    <row r="31" spans="1:24" s="147" customFormat="1" ht="191.25">
      <c r="A31" s="188" t="s">
        <v>527</v>
      </c>
      <c r="B31" s="178" t="s">
        <v>1566</v>
      </c>
      <c r="C31" s="178" t="s">
        <v>520</v>
      </c>
      <c r="D31" s="179" t="s">
        <v>217</v>
      </c>
      <c r="E31" s="179" t="s">
        <v>1542</v>
      </c>
      <c r="F31" s="193">
        <v>11</v>
      </c>
      <c r="G31" s="193">
        <f t="shared" si="5"/>
        <v>0</v>
      </c>
      <c r="H31" s="40" t="s">
        <v>537</v>
      </c>
      <c r="I31" s="96" t="s">
        <v>374</v>
      </c>
      <c r="J31" s="96" t="s">
        <v>398</v>
      </c>
      <c r="K31" s="96" t="s">
        <v>454</v>
      </c>
      <c r="L31" s="43" t="s">
        <v>394</v>
      </c>
      <c r="M31" s="43">
        <v>1</v>
      </c>
      <c r="N31" s="182">
        <v>43374</v>
      </c>
      <c r="O31" s="182">
        <v>43646</v>
      </c>
      <c r="P31" s="79">
        <f t="shared" si="6"/>
        <v>38.9</v>
      </c>
      <c r="Q31" s="176"/>
      <c r="R31" s="46">
        <f t="shared" si="7"/>
        <v>0</v>
      </c>
      <c r="S31" s="79">
        <f t="shared" si="8"/>
        <v>0</v>
      </c>
      <c r="T31" s="79">
        <f t="shared" si="9"/>
        <v>0</v>
      </c>
      <c r="U31" s="79">
        <f t="shared" si="10"/>
        <v>0</v>
      </c>
      <c r="V31" s="76"/>
      <c r="X31" s="147" t="str">
        <f t="shared" si="11"/>
        <v>Comunicación</v>
      </c>
    </row>
    <row r="32" spans="1:24" s="147" customFormat="1" ht="229.5">
      <c r="A32" s="188" t="s">
        <v>527</v>
      </c>
      <c r="B32" s="178" t="s">
        <v>1567</v>
      </c>
      <c r="C32" s="178" t="s">
        <v>521</v>
      </c>
      <c r="D32" s="179" t="s">
        <v>217</v>
      </c>
      <c r="E32" s="179" t="s">
        <v>1542</v>
      </c>
      <c r="F32" s="193">
        <v>13</v>
      </c>
      <c r="G32" s="193">
        <f t="shared" si="5"/>
        <v>1</v>
      </c>
      <c r="H32" s="96" t="s">
        <v>538</v>
      </c>
      <c r="I32" s="53" t="s">
        <v>418</v>
      </c>
      <c r="J32" s="53" t="s">
        <v>419</v>
      </c>
      <c r="K32" s="39" t="s">
        <v>488</v>
      </c>
      <c r="L32" s="185" t="s">
        <v>230</v>
      </c>
      <c r="M32" s="185">
        <v>3</v>
      </c>
      <c r="N32" s="182">
        <v>43282</v>
      </c>
      <c r="O32" s="182">
        <v>43646</v>
      </c>
      <c r="P32" s="79">
        <f t="shared" si="6"/>
        <v>52</v>
      </c>
      <c r="Q32" s="176"/>
      <c r="R32" s="46">
        <f t="shared" si="7"/>
        <v>0</v>
      </c>
      <c r="S32" s="79">
        <f t="shared" si="8"/>
        <v>0</v>
      </c>
      <c r="T32" s="79">
        <f t="shared" si="9"/>
        <v>0</v>
      </c>
      <c r="U32" s="79">
        <f t="shared" si="10"/>
        <v>0</v>
      </c>
      <c r="V32" s="76"/>
      <c r="X32" s="147" t="str">
        <f t="shared" si="11"/>
        <v>Actas de Reunion</v>
      </c>
    </row>
    <row r="33" spans="1:24" s="147" customFormat="1" ht="229.5">
      <c r="A33" s="188" t="s">
        <v>527</v>
      </c>
      <c r="B33" s="178" t="s">
        <v>1567</v>
      </c>
      <c r="C33" s="178" t="s">
        <v>521</v>
      </c>
      <c r="D33" s="179" t="s">
        <v>217</v>
      </c>
      <c r="E33" s="179" t="s">
        <v>1542</v>
      </c>
      <c r="F33" s="193">
        <v>13</v>
      </c>
      <c r="G33" s="193">
        <f t="shared" si="5"/>
        <v>0</v>
      </c>
      <c r="H33" s="96" t="s">
        <v>538</v>
      </c>
      <c r="I33" s="53" t="s">
        <v>418</v>
      </c>
      <c r="J33" s="53" t="s">
        <v>419</v>
      </c>
      <c r="K33" s="53" t="s">
        <v>489</v>
      </c>
      <c r="L33" s="185" t="s">
        <v>420</v>
      </c>
      <c r="M33" s="185">
        <v>3</v>
      </c>
      <c r="N33" s="186">
        <v>43282</v>
      </c>
      <c r="O33" s="186">
        <v>43646</v>
      </c>
      <c r="P33" s="79">
        <f t="shared" si="6"/>
        <v>52</v>
      </c>
      <c r="Q33" s="176"/>
      <c r="R33" s="46">
        <f t="shared" si="7"/>
        <v>0</v>
      </c>
      <c r="S33" s="79">
        <f t="shared" si="8"/>
        <v>0</v>
      </c>
      <c r="T33" s="79">
        <f t="shared" si="9"/>
        <v>0</v>
      </c>
      <c r="U33" s="79">
        <f t="shared" si="10"/>
        <v>0</v>
      </c>
      <c r="V33" s="76"/>
      <c r="X33" s="147" t="str">
        <f t="shared" si="11"/>
        <v>Balances de Almacén</v>
      </c>
    </row>
    <row r="34" spans="1:24" s="147" customFormat="1" ht="357">
      <c r="A34" s="188" t="s">
        <v>527</v>
      </c>
      <c r="B34" s="178" t="s">
        <v>1568</v>
      </c>
      <c r="C34" s="178" t="s">
        <v>522</v>
      </c>
      <c r="D34" s="179" t="s">
        <v>217</v>
      </c>
      <c r="E34" s="179" t="s">
        <v>1542</v>
      </c>
      <c r="F34" s="193">
        <v>15</v>
      </c>
      <c r="G34" s="193">
        <f t="shared" si="5"/>
        <v>1</v>
      </c>
      <c r="H34" s="96" t="s">
        <v>539</v>
      </c>
      <c r="I34" s="51" t="s">
        <v>490</v>
      </c>
      <c r="J34" s="51" t="s">
        <v>540</v>
      </c>
      <c r="K34" s="51" t="s">
        <v>491</v>
      </c>
      <c r="L34" s="43" t="s">
        <v>113</v>
      </c>
      <c r="M34" s="43">
        <v>1</v>
      </c>
      <c r="N34" s="182">
        <v>43282</v>
      </c>
      <c r="O34" s="182">
        <v>43373</v>
      </c>
      <c r="P34" s="79">
        <f t="shared" si="6"/>
        <v>13</v>
      </c>
      <c r="Q34" s="176"/>
      <c r="R34" s="46">
        <f t="shared" si="7"/>
        <v>0</v>
      </c>
      <c r="S34" s="79">
        <f t="shared" si="8"/>
        <v>0</v>
      </c>
      <c r="T34" s="79">
        <f t="shared" si="9"/>
        <v>0</v>
      </c>
      <c r="U34" s="79">
        <f t="shared" si="10"/>
        <v>0</v>
      </c>
      <c r="V34" s="76"/>
      <c r="X34" s="147" t="str">
        <f t="shared" si="11"/>
        <v>Memorando</v>
      </c>
    </row>
    <row r="35" spans="1:24" s="147" customFormat="1" ht="357">
      <c r="A35" s="188" t="s">
        <v>527</v>
      </c>
      <c r="B35" s="178" t="s">
        <v>1568</v>
      </c>
      <c r="C35" s="178" t="s">
        <v>522</v>
      </c>
      <c r="D35" s="179" t="s">
        <v>217</v>
      </c>
      <c r="E35" s="179" t="s">
        <v>1542</v>
      </c>
      <c r="F35" s="193">
        <v>15</v>
      </c>
      <c r="G35" s="193">
        <f t="shared" si="5"/>
        <v>0</v>
      </c>
      <c r="H35" s="96" t="s">
        <v>539</v>
      </c>
      <c r="I35" s="51" t="s">
        <v>490</v>
      </c>
      <c r="J35" s="51" t="s">
        <v>540</v>
      </c>
      <c r="K35" s="51" t="s">
        <v>492</v>
      </c>
      <c r="L35" s="43" t="s">
        <v>254</v>
      </c>
      <c r="M35" s="43">
        <v>2</v>
      </c>
      <c r="N35" s="182">
        <v>43282</v>
      </c>
      <c r="O35" s="182">
        <v>43646</v>
      </c>
      <c r="P35" s="79">
        <f t="shared" si="6"/>
        <v>52</v>
      </c>
      <c r="Q35" s="176"/>
      <c r="R35" s="46">
        <f t="shared" si="7"/>
        <v>0</v>
      </c>
      <c r="S35" s="79">
        <f t="shared" si="8"/>
        <v>0</v>
      </c>
      <c r="T35" s="79">
        <f t="shared" si="9"/>
        <v>0</v>
      </c>
      <c r="U35" s="79">
        <f t="shared" si="10"/>
        <v>0</v>
      </c>
      <c r="V35" s="76"/>
      <c r="X35" s="147" t="str">
        <f t="shared" si="11"/>
        <v>Informe</v>
      </c>
    </row>
    <row r="36" spans="1:24" s="147" customFormat="1" ht="242.25">
      <c r="A36" s="188" t="s">
        <v>527</v>
      </c>
      <c r="B36" s="178" t="s">
        <v>1569</v>
      </c>
      <c r="C36" s="178" t="s">
        <v>523</v>
      </c>
      <c r="D36" s="179" t="s">
        <v>217</v>
      </c>
      <c r="E36" s="179" t="s">
        <v>1542</v>
      </c>
      <c r="F36" s="193">
        <v>16</v>
      </c>
      <c r="G36" s="193">
        <f t="shared" si="5"/>
        <v>1</v>
      </c>
      <c r="H36" s="96" t="s">
        <v>541</v>
      </c>
      <c r="I36" s="189" t="s">
        <v>375</v>
      </c>
      <c r="J36" s="189" t="s">
        <v>419</v>
      </c>
      <c r="K36" s="51" t="s">
        <v>488</v>
      </c>
      <c r="L36" s="185" t="s">
        <v>230</v>
      </c>
      <c r="M36" s="185">
        <v>3</v>
      </c>
      <c r="N36" s="182">
        <v>43282</v>
      </c>
      <c r="O36" s="182">
        <v>43646</v>
      </c>
      <c r="P36" s="187">
        <f t="shared" si="6"/>
        <v>52</v>
      </c>
      <c r="Q36" s="176"/>
      <c r="R36" s="46">
        <f t="shared" si="7"/>
        <v>0</v>
      </c>
      <c r="S36" s="79">
        <f t="shared" si="8"/>
        <v>0</v>
      </c>
      <c r="T36" s="79">
        <f t="shared" si="9"/>
        <v>0</v>
      </c>
      <c r="U36" s="79">
        <f t="shared" si="10"/>
        <v>0</v>
      </c>
      <c r="V36" s="76"/>
      <c r="X36" s="147" t="str">
        <f t="shared" si="11"/>
        <v>Actas de Reunion</v>
      </c>
    </row>
    <row r="37" spans="1:24" s="147" customFormat="1" ht="242.25">
      <c r="A37" s="188" t="s">
        <v>527</v>
      </c>
      <c r="B37" s="178" t="s">
        <v>1569</v>
      </c>
      <c r="C37" s="178" t="s">
        <v>523</v>
      </c>
      <c r="D37" s="179" t="s">
        <v>217</v>
      </c>
      <c r="E37" s="179" t="s">
        <v>1542</v>
      </c>
      <c r="F37" s="193">
        <v>16</v>
      </c>
      <c r="G37" s="193">
        <f t="shared" si="5"/>
        <v>0</v>
      </c>
      <c r="H37" s="96" t="s">
        <v>541</v>
      </c>
      <c r="I37" s="189" t="s">
        <v>375</v>
      </c>
      <c r="J37" s="189" t="s">
        <v>419</v>
      </c>
      <c r="K37" s="189" t="s">
        <v>489</v>
      </c>
      <c r="L37" s="185" t="s">
        <v>420</v>
      </c>
      <c r="M37" s="185">
        <v>3</v>
      </c>
      <c r="N37" s="186">
        <v>43282</v>
      </c>
      <c r="O37" s="186">
        <v>43646</v>
      </c>
      <c r="P37" s="187">
        <f t="shared" si="6"/>
        <v>52</v>
      </c>
      <c r="Q37" s="176"/>
      <c r="R37" s="46">
        <f t="shared" si="7"/>
        <v>0</v>
      </c>
      <c r="S37" s="79">
        <f t="shared" si="8"/>
        <v>0</v>
      </c>
      <c r="T37" s="79">
        <f t="shared" si="9"/>
        <v>0</v>
      </c>
      <c r="U37" s="79">
        <f t="shared" si="10"/>
        <v>0</v>
      </c>
      <c r="V37" s="76"/>
      <c r="X37" s="147" t="str">
        <f t="shared" si="11"/>
        <v>Balances de Almacén</v>
      </c>
    </row>
    <row r="38" spans="1:24" s="147" customFormat="1" ht="255">
      <c r="A38" s="188" t="s">
        <v>527</v>
      </c>
      <c r="B38" s="178" t="s">
        <v>1570</v>
      </c>
      <c r="C38" s="178" t="s">
        <v>524</v>
      </c>
      <c r="D38" s="179" t="s">
        <v>217</v>
      </c>
      <c r="E38" s="179" t="s">
        <v>1542</v>
      </c>
      <c r="F38" s="193">
        <v>24</v>
      </c>
      <c r="G38" s="193">
        <f t="shared" si="5"/>
        <v>1</v>
      </c>
      <c r="H38" s="96" t="s">
        <v>542</v>
      </c>
      <c r="I38" s="96" t="s">
        <v>376</v>
      </c>
      <c r="J38" s="96" t="s">
        <v>421</v>
      </c>
      <c r="K38" s="51" t="s">
        <v>493</v>
      </c>
      <c r="L38" s="43" t="s">
        <v>422</v>
      </c>
      <c r="M38" s="43">
        <v>1</v>
      </c>
      <c r="N38" s="182">
        <v>43282</v>
      </c>
      <c r="O38" s="182">
        <v>43373</v>
      </c>
      <c r="P38" s="79">
        <f t="shared" si="6"/>
        <v>13</v>
      </c>
      <c r="Q38" s="176"/>
      <c r="R38" s="46">
        <f t="shared" si="7"/>
        <v>0</v>
      </c>
      <c r="S38" s="79">
        <f t="shared" si="8"/>
        <v>0</v>
      </c>
      <c r="T38" s="79">
        <f t="shared" si="9"/>
        <v>0</v>
      </c>
      <c r="U38" s="79">
        <f t="shared" si="10"/>
        <v>0</v>
      </c>
      <c r="V38" s="76"/>
      <c r="X38" s="147" t="str">
        <f t="shared" si="11"/>
        <v>Cronograma</v>
      </c>
    </row>
    <row r="39" spans="1:24" s="147" customFormat="1" ht="255">
      <c r="A39" s="188" t="s">
        <v>527</v>
      </c>
      <c r="B39" s="178" t="s">
        <v>1570</v>
      </c>
      <c r="C39" s="178" t="s">
        <v>525</v>
      </c>
      <c r="D39" s="179" t="s">
        <v>217</v>
      </c>
      <c r="E39" s="179" t="s">
        <v>1542</v>
      </c>
      <c r="F39" s="193">
        <v>24</v>
      </c>
      <c r="G39" s="193">
        <f t="shared" si="5"/>
        <v>0</v>
      </c>
      <c r="H39" s="96" t="s">
        <v>542</v>
      </c>
      <c r="I39" s="96" t="s">
        <v>376</v>
      </c>
      <c r="J39" s="96" t="s">
        <v>421</v>
      </c>
      <c r="K39" s="51" t="s">
        <v>494</v>
      </c>
      <c r="L39" s="43" t="s">
        <v>230</v>
      </c>
      <c r="M39" s="43">
        <v>4</v>
      </c>
      <c r="N39" s="182">
        <v>43282</v>
      </c>
      <c r="O39" s="182">
        <v>43646</v>
      </c>
      <c r="P39" s="79">
        <f t="shared" si="6"/>
        <v>52</v>
      </c>
      <c r="Q39" s="176"/>
      <c r="R39" s="46">
        <f t="shared" si="7"/>
        <v>0</v>
      </c>
      <c r="S39" s="79">
        <f t="shared" si="8"/>
        <v>0</v>
      </c>
      <c r="T39" s="79">
        <f t="shared" si="9"/>
        <v>0</v>
      </c>
      <c r="U39" s="79">
        <f t="shared" si="10"/>
        <v>0</v>
      </c>
      <c r="V39" s="76"/>
      <c r="X39" s="147" t="str">
        <f t="shared" si="11"/>
        <v>Actas de Reunion</v>
      </c>
    </row>
    <row r="40" spans="1:24" s="147" customFormat="1" ht="255">
      <c r="A40" s="188" t="s">
        <v>527</v>
      </c>
      <c r="B40" s="178" t="s">
        <v>1570</v>
      </c>
      <c r="C40" s="178" t="s">
        <v>525</v>
      </c>
      <c r="D40" s="179" t="s">
        <v>217</v>
      </c>
      <c r="E40" s="179" t="s">
        <v>1542</v>
      </c>
      <c r="F40" s="193">
        <v>24</v>
      </c>
      <c r="G40" s="193">
        <f t="shared" si="5"/>
        <v>0</v>
      </c>
      <c r="H40" s="96" t="s">
        <v>542</v>
      </c>
      <c r="I40" s="96" t="s">
        <v>376</v>
      </c>
      <c r="J40" s="51" t="s">
        <v>397</v>
      </c>
      <c r="K40" s="51" t="s">
        <v>455</v>
      </c>
      <c r="L40" s="43" t="s">
        <v>254</v>
      </c>
      <c r="M40" s="43">
        <v>1</v>
      </c>
      <c r="N40" s="182">
        <v>43313</v>
      </c>
      <c r="O40" s="182">
        <v>43708</v>
      </c>
      <c r="P40" s="79">
        <f t="shared" si="6"/>
        <v>56.4</v>
      </c>
      <c r="Q40" s="176"/>
      <c r="R40" s="46">
        <f t="shared" si="7"/>
        <v>0</v>
      </c>
      <c r="S40" s="79">
        <f t="shared" si="8"/>
        <v>0</v>
      </c>
      <c r="T40" s="79">
        <f t="shared" si="9"/>
        <v>0</v>
      </c>
      <c r="U40" s="79">
        <f t="shared" si="10"/>
        <v>0</v>
      </c>
      <c r="V40" s="76"/>
      <c r="X40" s="147" t="str">
        <f t="shared" si="11"/>
        <v>Informe</v>
      </c>
    </row>
    <row r="41" spans="1:24" s="147" customFormat="1" ht="242.25">
      <c r="A41" s="188" t="s">
        <v>527</v>
      </c>
      <c r="B41" s="178" t="s">
        <v>1571</v>
      </c>
      <c r="C41" s="178" t="s">
        <v>347</v>
      </c>
      <c r="D41" s="179" t="s">
        <v>217</v>
      </c>
      <c r="E41" s="179" t="s">
        <v>1542</v>
      </c>
      <c r="F41" s="193">
        <v>25</v>
      </c>
      <c r="G41" s="193">
        <f t="shared" si="5"/>
        <v>1</v>
      </c>
      <c r="H41" s="96" t="s">
        <v>543</v>
      </c>
      <c r="I41" s="96" t="s">
        <v>377</v>
      </c>
      <c r="J41" s="96" t="s">
        <v>421</v>
      </c>
      <c r="K41" s="51" t="s">
        <v>493</v>
      </c>
      <c r="L41" s="43" t="s">
        <v>422</v>
      </c>
      <c r="M41" s="43">
        <v>1</v>
      </c>
      <c r="N41" s="182">
        <v>43282</v>
      </c>
      <c r="O41" s="182">
        <v>43373</v>
      </c>
      <c r="P41" s="79">
        <f t="shared" si="6"/>
        <v>13</v>
      </c>
      <c r="Q41" s="176"/>
      <c r="R41" s="46">
        <f t="shared" si="7"/>
        <v>0</v>
      </c>
      <c r="S41" s="79">
        <f t="shared" si="8"/>
        <v>0</v>
      </c>
      <c r="T41" s="79">
        <f t="shared" si="9"/>
        <v>0</v>
      </c>
      <c r="U41" s="79">
        <f t="shared" si="10"/>
        <v>0</v>
      </c>
      <c r="V41" s="76"/>
      <c r="X41" s="147" t="str">
        <f t="shared" si="11"/>
        <v>Cronograma</v>
      </c>
    </row>
    <row r="42" spans="1:24" s="147" customFormat="1" ht="242.25">
      <c r="A42" s="188" t="s">
        <v>527</v>
      </c>
      <c r="B42" s="178" t="s">
        <v>1571</v>
      </c>
      <c r="C42" s="178" t="s">
        <v>347</v>
      </c>
      <c r="D42" s="179" t="s">
        <v>217</v>
      </c>
      <c r="E42" s="179" t="s">
        <v>1542</v>
      </c>
      <c r="F42" s="193">
        <v>25</v>
      </c>
      <c r="G42" s="193">
        <f t="shared" si="5"/>
        <v>0</v>
      </c>
      <c r="H42" s="96" t="s">
        <v>543</v>
      </c>
      <c r="I42" s="96" t="s">
        <v>377</v>
      </c>
      <c r="J42" s="96" t="s">
        <v>421</v>
      </c>
      <c r="K42" s="51" t="s">
        <v>494</v>
      </c>
      <c r="L42" s="43" t="s">
        <v>230</v>
      </c>
      <c r="M42" s="43">
        <v>4</v>
      </c>
      <c r="N42" s="182">
        <v>43282</v>
      </c>
      <c r="O42" s="182">
        <v>43646</v>
      </c>
      <c r="P42" s="79">
        <f t="shared" si="6"/>
        <v>52</v>
      </c>
      <c r="Q42" s="176"/>
      <c r="R42" s="46">
        <f t="shared" si="7"/>
        <v>0</v>
      </c>
      <c r="S42" s="79">
        <f t="shared" si="8"/>
        <v>0</v>
      </c>
      <c r="T42" s="79">
        <f t="shared" si="9"/>
        <v>0</v>
      </c>
      <c r="U42" s="79">
        <f t="shared" si="10"/>
        <v>0</v>
      </c>
      <c r="V42" s="76"/>
      <c r="X42" s="147" t="str">
        <f t="shared" si="11"/>
        <v>Actas de Reunion</v>
      </c>
    </row>
    <row r="43" spans="1:24" s="147" customFormat="1" ht="242.25">
      <c r="A43" s="188" t="s">
        <v>527</v>
      </c>
      <c r="B43" s="178" t="s">
        <v>1571</v>
      </c>
      <c r="C43" s="178" t="s">
        <v>347</v>
      </c>
      <c r="D43" s="179" t="s">
        <v>217</v>
      </c>
      <c r="E43" s="179" t="s">
        <v>1542</v>
      </c>
      <c r="F43" s="193">
        <v>25</v>
      </c>
      <c r="G43" s="193">
        <f t="shared" si="5"/>
        <v>0</v>
      </c>
      <c r="H43" s="96" t="s">
        <v>543</v>
      </c>
      <c r="I43" s="96" t="s">
        <v>377</v>
      </c>
      <c r="J43" s="51" t="s">
        <v>397</v>
      </c>
      <c r="K43" s="51" t="s">
        <v>455</v>
      </c>
      <c r="L43" s="43" t="s">
        <v>254</v>
      </c>
      <c r="M43" s="43">
        <v>1</v>
      </c>
      <c r="N43" s="182">
        <v>43313</v>
      </c>
      <c r="O43" s="182">
        <v>43708</v>
      </c>
      <c r="P43" s="79">
        <f t="shared" si="6"/>
        <v>56.4</v>
      </c>
      <c r="Q43" s="176"/>
      <c r="R43" s="46">
        <f t="shared" si="7"/>
        <v>0</v>
      </c>
      <c r="S43" s="79">
        <f t="shared" si="8"/>
        <v>0</v>
      </c>
      <c r="T43" s="79">
        <f t="shared" si="9"/>
        <v>0</v>
      </c>
      <c r="U43" s="79">
        <f t="shared" si="10"/>
        <v>0</v>
      </c>
      <c r="V43" s="76"/>
      <c r="X43" s="147" t="str">
        <f t="shared" si="11"/>
        <v>Informe</v>
      </c>
    </row>
    <row r="44" spans="1:24" s="147" customFormat="1" ht="357">
      <c r="A44" s="188" t="s">
        <v>527</v>
      </c>
      <c r="B44" s="178" t="s">
        <v>1572</v>
      </c>
      <c r="C44" s="178" t="s">
        <v>526</v>
      </c>
      <c r="D44" s="179" t="s">
        <v>217</v>
      </c>
      <c r="E44" s="179" t="s">
        <v>1542</v>
      </c>
      <c r="F44" s="193">
        <v>26</v>
      </c>
      <c r="G44" s="193">
        <f t="shared" si="5"/>
        <v>1</v>
      </c>
      <c r="H44" s="96" t="s">
        <v>544</v>
      </c>
      <c r="I44" s="96" t="s">
        <v>378</v>
      </c>
      <c r="J44" s="51" t="s">
        <v>397</v>
      </c>
      <c r="K44" s="51" t="s">
        <v>545</v>
      </c>
      <c r="L44" s="43" t="s">
        <v>254</v>
      </c>
      <c r="M44" s="190">
        <v>1</v>
      </c>
      <c r="N44" s="182">
        <v>43313</v>
      </c>
      <c r="O44" s="182">
        <v>43342</v>
      </c>
      <c r="P44" s="79">
        <f t="shared" si="6"/>
        <v>4.0999999999999996</v>
      </c>
      <c r="Q44" s="176"/>
      <c r="R44" s="46">
        <f t="shared" si="7"/>
        <v>0</v>
      </c>
      <c r="S44" s="79">
        <f t="shared" si="8"/>
        <v>0</v>
      </c>
      <c r="T44" s="79">
        <f t="shared" si="9"/>
        <v>0</v>
      </c>
      <c r="U44" s="79">
        <f t="shared" si="10"/>
        <v>0</v>
      </c>
      <c r="V44" s="76"/>
      <c r="X44" s="147" t="str">
        <f t="shared" si="11"/>
        <v>Informe</v>
      </c>
    </row>
    <row r="45" spans="1:24" s="147" customFormat="1" ht="255">
      <c r="A45" s="177" t="s">
        <v>527</v>
      </c>
      <c r="B45" s="178" t="s">
        <v>1573</v>
      </c>
      <c r="C45" s="178" t="s">
        <v>379</v>
      </c>
      <c r="D45" s="179" t="s">
        <v>217</v>
      </c>
      <c r="E45" s="179" t="s">
        <v>1542</v>
      </c>
      <c r="F45" s="193">
        <v>27</v>
      </c>
      <c r="G45" s="193">
        <f t="shared" si="5"/>
        <v>1</v>
      </c>
      <c r="H45" s="181" t="s">
        <v>546</v>
      </c>
      <c r="I45" s="181" t="s">
        <v>350</v>
      </c>
      <c r="J45" s="51" t="s">
        <v>397</v>
      </c>
      <c r="K45" s="51" t="s">
        <v>547</v>
      </c>
      <c r="L45" s="43" t="s">
        <v>254</v>
      </c>
      <c r="M45" s="190">
        <v>1</v>
      </c>
      <c r="N45" s="182">
        <v>43313</v>
      </c>
      <c r="O45" s="182">
        <v>43342</v>
      </c>
      <c r="P45" s="79">
        <f t="shared" si="6"/>
        <v>4.0999999999999996</v>
      </c>
      <c r="Q45" s="176"/>
      <c r="R45" s="46">
        <f t="shared" si="7"/>
        <v>0</v>
      </c>
      <c r="S45" s="79">
        <f t="shared" si="8"/>
        <v>0</v>
      </c>
      <c r="T45" s="79">
        <f t="shared" si="9"/>
        <v>0</v>
      </c>
      <c r="U45" s="79">
        <f t="shared" si="10"/>
        <v>0</v>
      </c>
      <c r="V45" s="76"/>
      <c r="X45" s="147" t="str">
        <f t="shared" si="11"/>
        <v>Informe</v>
      </c>
    </row>
    <row r="46" spans="1:24" s="147" customFormat="1" ht="229.5">
      <c r="A46" s="177" t="s">
        <v>527</v>
      </c>
      <c r="B46" s="178" t="s">
        <v>1574</v>
      </c>
      <c r="C46" s="178" t="s">
        <v>380</v>
      </c>
      <c r="D46" s="179" t="s">
        <v>217</v>
      </c>
      <c r="E46" s="179" t="s">
        <v>1542</v>
      </c>
      <c r="F46" s="193">
        <v>28</v>
      </c>
      <c r="G46" s="193">
        <f t="shared" si="5"/>
        <v>1</v>
      </c>
      <c r="H46" s="181" t="s">
        <v>548</v>
      </c>
      <c r="I46" s="181" t="s">
        <v>351</v>
      </c>
      <c r="J46" s="96" t="s">
        <v>399</v>
      </c>
      <c r="K46" s="96" t="s">
        <v>456</v>
      </c>
      <c r="L46" s="43" t="s">
        <v>430</v>
      </c>
      <c r="M46" s="183">
        <v>1</v>
      </c>
      <c r="N46" s="182">
        <v>43313</v>
      </c>
      <c r="O46" s="182">
        <v>43646</v>
      </c>
      <c r="P46" s="79">
        <f t="shared" si="6"/>
        <v>47.6</v>
      </c>
      <c r="Q46" s="176"/>
      <c r="R46" s="46">
        <f t="shared" si="7"/>
        <v>0</v>
      </c>
      <c r="S46" s="79">
        <f t="shared" si="8"/>
        <v>0</v>
      </c>
      <c r="T46" s="79">
        <f t="shared" si="9"/>
        <v>0</v>
      </c>
      <c r="U46" s="79">
        <f t="shared" si="10"/>
        <v>0</v>
      </c>
      <c r="V46" s="76"/>
      <c r="X46" s="147" t="str">
        <f t="shared" si="11"/>
        <v>Soportes y comprobante de registro</v>
      </c>
    </row>
    <row r="47" spans="1:24" s="147" customFormat="1" ht="114.75">
      <c r="A47" s="177" t="s">
        <v>527</v>
      </c>
      <c r="B47" s="178" t="s">
        <v>1575</v>
      </c>
      <c r="C47" s="178" t="s">
        <v>381</v>
      </c>
      <c r="D47" s="179" t="s">
        <v>217</v>
      </c>
      <c r="E47" s="179" t="s">
        <v>1542</v>
      </c>
      <c r="F47" s="193">
        <v>29</v>
      </c>
      <c r="G47" s="193">
        <f t="shared" si="5"/>
        <v>1</v>
      </c>
      <c r="H47" s="181" t="s">
        <v>549</v>
      </c>
      <c r="I47" s="181" t="s">
        <v>352</v>
      </c>
      <c r="J47" s="189" t="s">
        <v>419</v>
      </c>
      <c r="K47" s="96" t="s">
        <v>488</v>
      </c>
      <c r="L47" s="185" t="s">
        <v>230</v>
      </c>
      <c r="M47" s="185">
        <v>3</v>
      </c>
      <c r="N47" s="182">
        <v>43282</v>
      </c>
      <c r="O47" s="182">
        <v>43646</v>
      </c>
      <c r="P47" s="79">
        <f t="shared" si="6"/>
        <v>52</v>
      </c>
      <c r="Q47" s="176"/>
      <c r="R47" s="46">
        <f t="shared" si="7"/>
        <v>0</v>
      </c>
      <c r="S47" s="79">
        <f t="shared" si="8"/>
        <v>0</v>
      </c>
      <c r="T47" s="79">
        <f t="shared" si="9"/>
        <v>0</v>
      </c>
      <c r="U47" s="79">
        <f t="shared" si="10"/>
        <v>0</v>
      </c>
      <c r="V47" s="76"/>
      <c r="X47" s="147" t="str">
        <f t="shared" si="11"/>
        <v>Actas de Reunion</v>
      </c>
    </row>
    <row r="48" spans="1:24" s="147" customFormat="1" ht="114.75">
      <c r="A48" s="177" t="s">
        <v>527</v>
      </c>
      <c r="B48" s="178" t="s">
        <v>1575</v>
      </c>
      <c r="C48" s="178" t="s">
        <v>381</v>
      </c>
      <c r="D48" s="179" t="s">
        <v>217</v>
      </c>
      <c r="E48" s="179" t="s">
        <v>1542</v>
      </c>
      <c r="F48" s="193">
        <v>29</v>
      </c>
      <c r="G48" s="193">
        <f t="shared" si="5"/>
        <v>0</v>
      </c>
      <c r="H48" s="181" t="s">
        <v>549</v>
      </c>
      <c r="I48" s="181" t="s">
        <v>352</v>
      </c>
      <c r="J48" s="189" t="s">
        <v>419</v>
      </c>
      <c r="K48" s="184" t="s">
        <v>489</v>
      </c>
      <c r="L48" s="185" t="s">
        <v>420</v>
      </c>
      <c r="M48" s="185">
        <v>3</v>
      </c>
      <c r="N48" s="186">
        <v>43282</v>
      </c>
      <c r="O48" s="186">
        <v>43646</v>
      </c>
      <c r="P48" s="79">
        <f t="shared" si="6"/>
        <v>52</v>
      </c>
      <c r="Q48" s="176"/>
      <c r="R48" s="46">
        <f t="shared" si="7"/>
        <v>0</v>
      </c>
      <c r="S48" s="79">
        <f t="shared" si="8"/>
        <v>0</v>
      </c>
      <c r="T48" s="79">
        <f t="shared" si="9"/>
        <v>0</v>
      </c>
      <c r="U48" s="79">
        <f t="shared" si="10"/>
        <v>0</v>
      </c>
      <c r="V48" s="76"/>
      <c r="X48" s="147" t="str">
        <f t="shared" si="11"/>
        <v>Balances de Almacén</v>
      </c>
    </row>
    <row r="49" spans="1:24" s="147" customFormat="1" ht="191.25">
      <c r="A49" s="177" t="s">
        <v>527</v>
      </c>
      <c r="B49" s="178" t="s">
        <v>1576</v>
      </c>
      <c r="C49" s="178" t="s">
        <v>382</v>
      </c>
      <c r="D49" s="179" t="s">
        <v>217</v>
      </c>
      <c r="E49" s="179" t="s">
        <v>1542</v>
      </c>
      <c r="F49" s="193">
        <v>31</v>
      </c>
      <c r="G49" s="193">
        <f t="shared" si="5"/>
        <v>1</v>
      </c>
      <c r="H49" s="180" t="s">
        <v>550</v>
      </c>
      <c r="I49" s="181" t="s">
        <v>353</v>
      </c>
      <c r="J49" s="39" t="s">
        <v>416</v>
      </c>
      <c r="K49" s="96" t="s">
        <v>495</v>
      </c>
      <c r="L49" s="43" t="s">
        <v>113</v>
      </c>
      <c r="M49" s="43">
        <v>1</v>
      </c>
      <c r="N49" s="182">
        <v>43282</v>
      </c>
      <c r="O49" s="182">
        <v>43373</v>
      </c>
      <c r="P49" s="79">
        <f t="shared" si="6"/>
        <v>13</v>
      </c>
      <c r="Q49" s="176"/>
      <c r="R49" s="46">
        <f t="shared" si="7"/>
        <v>0</v>
      </c>
      <c r="S49" s="79">
        <f t="shared" si="8"/>
        <v>0</v>
      </c>
      <c r="T49" s="79">
        <f t="shared" si="9"/>
        <v>0</v>
      </c>
      <c r="U49" s="79">
        <f t="shared" si="10"/>
        <v>0</v>
      </c>
      <c r="V49" s="76"/>
      <c r="X49" s="147" t="str">
        <f t="shared" si="11"/>
        <v>Memorando</v>
      </c>
    </row>
    <row r="50" spans="1:24" s="147" customFormat="1" ht="191.25">
      <c r="A50" s="177" t="s">
        <v>527</v>
      </c>
      <c r="B50" s="178" t="s">
        <v>1576</v>
      </c>
      <c r="C50" s="178" t="s">
        <v>382</v>
      </c>
      <c r="D50" s="179" t="s">
        <v>217</v>
      </c>
      <c r="E50" s="179" t="s">
        <v>1542</v>
      </c>
      <c r="F50" s="193">
        <v>31</v>
      </c>
      <c r="G50" s="193">
        <f t="shared" si="5"/>
        <v>0</v>
      </c>
      <c r="H50" s="180" t="s">
        <v>550</v>
      </c>
      <c r="I50" s="181" t="s">
        <v>353</v>
      </c>
      <c r="J50" s="39" t="s">
        <v>416</v>
      </c>
      <c r="K50" s="51" t="s">
        <v>496</v>
      </c>
      <c r="L50" s="43" t="s">
        <v>423</v>
      </c>
      <c r="M50" s="43">
        <v>3</v>
      </c>
      <c r="N50" s="182">
        <v>43282</v>
      </c>
      <c r="O50" s="182">
        <v>43646</v>
      </c>
      <c r="P50" s="79">
        <f t="shared" si="6"/>
        <v>52</v>
      </c>
      <c r="Q50" s="176"/>
      <c r="R50" s="46">
        <f t="shared" si="7"/>
        <v>0</v>
      </c>
      <c r="S50" s="79">
        <f t="shared" si="8"/>
        <v>0</v>
      </c>
      <c r="T50" s="79">
        <f t="shared" si="9"/>
        <v>0</v>
      </c>
      <c r="U50" s="79">
        <f t="shared" si="10"/>
        <v>0</v>
      </c>
      <c r="V50" s="76"/>
      <c r="X50" s="147" t="str">
        <f t="shared" si="11"/>
        <v>Informe trimestral</v>
      </c>
    </row>
    <row r="51" spans="1:24" s="147" customFormat="1" ht="280.5">
      <c r="A51" s="177" t="s">
        <v>527</v>
      </c>
      <c r="B51" s="178" t="s">
        <v>1577</v>
      </c>
      <c r="C51" s="178" t="s">
        <v>383</v>
      </c>
      <c r="D51" s="179" t="s">
        <v>217</v>
      </c>
      <c r="E51" s="179" t="s">
        <v>1542</v>
      </c>
      <c r="F51" s="193">
        <v>32</v>
      </c>
      <c r="G51" s="193">
        <f t="shared" si="5"/>
        <v>1</v>
      </c>
      <c r="H51" s="181" t="s">
        <v>551</v>
      </c>
      <c r="I51" s="181" t="s">
        <v>354</v>
      </c>
      <c r="J51" s="96" t="s">
        <v>431</v>
      </c>
      <c r="K51" s="51" t="s">
        <v>432</v>
      </c>
      <c r="L51" s="43" t="s">
        <v>254</v>
      </c>
      <c r="M51" s="43">
        <v>2</v>
      </c>
      <c r="N51" s="182">
        <v>43327</v>
      </c>
      <c r="O51" s="182">
        <v>43373</v>
      </c>
      <c r="P51" s="79">
        <f t="shared" si="6"/>
        <v>6.6</v>
      </c>
      <c r="Q51" s="176"/>
      <c r="R51" s="46">
        <f t="shared" si="7"/>
        <v>0</v>
      </c>
      <c r="S51" s="79">
        <f t="shared" si="8"/>
        <v>0</v>
      </c>
      <c r="T51" s="79">
        <f t="shared" si="9"/>
        <v>0</v>
      </c>
      <c r="U51" s="79">
        <f t="shared" si="10"/>
        <v>0</v>
      </c>
      <c r="V51" s="76"/>
      <c r="X51" s="147" t="str">
        <f t="shared" si="11"/>
        <v>Informe</v>
      </c>
    </row>
    <row r="52" spans="1:24" s="147" customFormat="1" ht="280.5">
      <c r="A52" s="177" t="s">
        <v>527</v>
      </c>
      <c r="B52" s="178" t="s">
        <v>1577</v>
      </c>
      <c r="C52" s="178" t="s">
        <v>383</v>
      </c>
      <c r="D52" s="179" t="s">
        <v>217</v>
      </c>
      <c r="E52" s="179" t="s">
        <v>1542</v>
      </c>
      <c r="F52" s="193">
        <v>32</v>
      </c>
      <c r="G52" s="193">
        <f t="shared" si="5"/>
        <v>0</v>
      </c>
      <c r="H52" s="181" t="s">
        <v>551</v>
      </c>
      <c r="I52" s="181" t="s">
        <v>354</v>
      </c>
      <c r="J52" s="96" t="s">
        <v>433</v>
      </c>
      <c r="K52" s="51" t="s">
        <v>457</v>
      </c>
      <c r="L52" s="43" t="s">
        <v>395</v>
      </c>
      <c r="M52" s="43">
        <v>2</v>
      </c>
      <c r="N52" s="182">
        <v>43388</v>
      </c>
      <c r="O52" s="182">
        <v>43646</v>
      </c>
      <c r="P52" s="79">
        <f t="shared" si="6"/>
        <v>36.9</v>
      </c>
      <c r="Q52" s="176"/>
      <c r="R52" s="46">
        <f t="shared" si="7"/>
        <v>0</v>
      </c>
      <c r="S52" s="79">
        <f t="shared" si="8"/>
        <v>0</v>
      </c>
      <c r="T52" s="79">
        <f t="shared" si="9"/>
        <v>0</v>
      </c>
      <c r="U52" s="79">
        <f t="shared" si="10"/>
        <v>0</v>
      </c>
      <c r="V52" s="76"/>
      <c r="X52" s="147" t="str">
        <f t="shared" si="11"/>
        <v>Reporte</v>
      </c>
    </row>
    <row r="53" spans="1:24" s="147" customFormat="1" ht="178.5">
      <c r="A53" s="177" t="s">
        <v>527</v>
      </c>
      <c r="B53" s="178" t="s">
        <v>1578</v>
      </c>
      <c r="C53" s="178" t="s">
        <v>384</v>
      </c>
      <c r="D53" s="179" t="s">
        <v>217</v>
      </c>
      <c r="E53" s="179" t="s">
        <v>1542</v>
      </c>
      <c r="F53" s="193">
        <v>33</v>
      </c>
      <c r="G53" s="193">
        <f t="shared" si="5"/>
        <v>1</v>
      </c>
      <c r="H53" s="181" t="s">
        <v>552</v>
      </c>
      <c r="I53" s="181" t="s">
        <v>355</v>
      </c>
      <c r="J53" s="51" t="s">
        <v>397</v>
      </c>
      <c r="K53" s="51" t="s">
        <v>553</v>
      </c>
      <c r="L53" s="43" t="s">
        <v>254</v>
      </c>
      <c r="M53" s="43">
        <v>1</v>
      </c>
      <c r="N53" s="182">
        <v>43313</v>
      </c>
      <c r="O53" s="182">
        <v>43646</v>
      </c>
      <c r="P53" s="79">
        <f t="shared" si="6"/>
        <v>47.6</v>
      </c>
      <c r="Q53" s="176"/>
      <c r="R53" s="46">
        <f t="shared" si="7"/>
        <v>0</v>
      </c>
      <c r="S53" s="79">
        <f t="shared" si="8"/>
        <v>0</v>
      </c>
      <c r="T53" s="79">
        <f t="shared" si="9"/>
        <v>0</v>
      </c>
      <c r="U53" s="79">
        <f t="shared" si="10"/>
        <v>0</v>
      </c>
      <c r="V53" s="76"/>
      <c r="X53" s="147" t="str">
        <f t="shared" si="11"/>
        <v>Informe</v>
      </c>
    </row>
    <row r="54" spans="1:24" s="147" customFormat="1" ht="178.5">
      <c r="A54" s="177" t="s">
        <v>527</v>
      </c>
      <c r="B54" s="178" t="s">
        <v>1578</v>
      </c>
      <c r="C54" s="178" t="s">
        <v>384</v>
      </c>
      <c r="D54" s="179" t="s">
        <v>217</v>
      </c>
      <c r="E54" s="179" t="s">
        <v>1542</v>
      </c>
      <c r="F54" s="193">
        <v>33</v>
      </c>
      <c r="G54" s="193">
        <f t="shared" si="5"/>
        <v>0</v>
      </c>
      <c r="H54" s="181" t="s">
        <v>552</v>
      </c>
      <c r="I54" s="181" t="s">
        <v>355</v>
      </c>
      <c r="J54" s="51" t="s">
        <v>397</v>
      </c>
      <c r="K54" s="51" t="s">
        <v>434</v>
      </c>
      <c r="L54" s="43" t="s">
        <v>395</v>
      </c>
      <c r="M54" s="43">
        <v>1</v>
      </c>
      <c r="N54" s="182">
        <v>43282</v>
      </c>
      <c r="O54" s="182">
        <v>43646</v>
      </c>
      <c r="P54" s="79">
        <f t="shared" si="6"/>
        <v>52</v>
      </c>
      <c r="Q54" s="176"/>
      <c r="R54" s="46">
        <f t="shared" si="7"/>
        <v>0</v>
      </c>
      <c r="S54" s="79">
        <f t="shared" si="8"/>
        <v>0</v>
      </c>
      <c r="T54" s="79">
        <f t="shared" si="9"/>
        <v>0</v>
      </c>
      <c r="U54" s="79">
        <f t="shared" si="10"/>
        <v>0</v>
      </c>
      <c r="V54" s="76"/>
      <c r="X54" s="147" t="str">
        <f t="shared" si="11"/>
        <v>Reporte</v>
      </c>
    </row>
    <row r="55" spans="1:24" s="147" customFormat="1" ht="344.25">
      <c r="A55" s="177" t="s">
        <v>527</v>
      </c>
      <c r="B55" s="178" t="s">
        <v>1579</v>
      </c>
      <c r="C55" s="178" t="s">
        <v>385</v>
      </c>
      <c r="D55" s="179" t="s">
        <v>217</v>
      </c>
      <c r="E55" s="179" t="s">
        <v>1542</v>
      </c>
      <c r="F55" s="193">
        <v>34</v>
      </c>
      <c r="G55" s="193">
        <f t="shared" si="5"/>
        <v>1</v>
      </c>
      <c r="H55" s="181" t="s">
        <v>554</v>
      </c>
      <c r="I55" s="181" t="s">
        <v>356</v>
      </c>
      <c r="J55" s="96" t="s">
        <v>414</v>
      </c>
      <c r="K55" s="96" t="s">
        <v>495</v>
      </c>
      <c r="L55" s="43" t="s">
        <v>426</v>
      </c>
      <c r="M55" s="43">
        <v>1</v>
      </c>
      <c r="N55" s="182">
        <v>43282</v>
      </c>
      <c r="O55" s="182">
        <v>43373</v>
      </c>
      <c r="P55" s="79">
        <f t="shared" si="6"/>
        <v>13</v>
      </c>
      <c r="Q55" s="176"/>
      <c r="R55" s="46">
        <f t="shared" si="7"/>
        <v>0</v>
      </c>
      <c r="S55" s="79">
        <f t="shared" si="8"/>
        <v>0</v>
      </c>
      <c r="T55" s="79">
        <f t="shared" si="9"/>
        <v>0</v>
      </c>
      <c r="U55" s="79">
        <f t="shared" si="10"/>
        <v>0</v>
      </c>
      <c r="V55" s="76"/>
      <c r="X55" s="147" t="str">
        <f t="shared" si="11"/>
        <v xml:space="preserve">Memorando                                 </v>
      </c>
    </row>
    <row r="56" spans="1:24" s="147" customFormat="1" ht="344.25">
      <c r="A56" s="177" t="s">
        <v>527</v>
      </c>
      <c r="B56" s="178" t="s">
        <v>1579</v>
      </c>
      <c r="C56" s="178" t="s">
        <v>385</v>
      </c>
      <c r="D56" s="179" t="s">
        <v>217</v>
      </c>
      <c r="E56" s="179" t="s">
        <v>1542</v>
      </c>
      <c r="F56" s="193">
        <v>34</v>
      </c>
      <c r="G56" s="193">
        <f t="shared" si="5"/>
        <v>0</v>
      </c>
      <c r="H56" s="181" t="s">
        <v>554</v>
      </c>
      <c r="I56" s="181" t="s">
        <v>356</v>
      </c>
      <c r="J56" s="96" t="s">
        <v>414</v>
      </c>
      <c r="K56" s="51" t="s">
        <v>496</v>
      </c>
      <c r="L56" s="43" t="s">
        <v>254</v>
      </c>
      <c r="M56" s="43">
        <v>3</v>
      </c>
      <c r="N56" s="182">
        <v>43282</v>
      </c>
      <c r="O56" s="182">
        <v>43646</v>
      </c>
      <c r="P56" s="79">
        <f t="shared" si="6"/>
        <v>52</v>
      </c>
      <c r="Q56" s="176"/>
      <c r="R56" s="46">
        <f t="shared" si="7"/>
        <v>0</v>
      </c>
      <c r="S56" s="79">
        <f t="shared" si="8"/>
        <v>0</v>
      </c>
      <c r="T56" s="79">
        <f t="shared" si="9"/>
        <v>0</v>
      </c>
      <c r="U56" s="79">
        <f t="shared" si="10"/>
        <v>0</v>
      </c>
      <c r="V56" s="76"/>
      <c r="X56" s="147" t="str">
        <f t="shared" si="11"/>
        <v>Informe</v>
      </c>
    </row>
    <row r="57" spans="1:24" s="147" customFormat="1" ht="382.5">
      <c r="A57" s="177" t="s">
        <v>527</v>
      </c>
      <c r="B57" s="178" t="s">
        <v>1580</v>
      </c>
      <c r="C57" s="178" t="s">
        <v>386</v>
      </c>
      <c r="D57" s="179" t="s">
        <v>217</v>
      </c>
      <c r="E57" s="179" t="s">
        <v>1542</v>
      </c>
      <c r="F57" s="193">
        <v>35</v>
      </c>
      <c r="G57" s="193">
        <f t="shared" si="5"/>
        <v>1</v>
      </c>
      <c r="H57" s="181" t="s">
        <v>555</v>
      </c>
      <c r="I57" s="181" t="s">
        <v>357</v>
      </c>
      <c r="J57" s="51" t="s">
        <v>419</v>
      </c>
      <c r="K57" s="96" t="s">
        <v>488</v>
      </c>
      <c r="L57" s="185" t="s">
        <v>230</v>
      </c>
      <c r="M57" s="185">
        <v>3</v>
      </c>
      <c r="N57" s="182">
        <v>43282</v>
      </c>
      <c r="O57" s="182">
        <v>43646</v>
      </c>
      <c r="P57" s="79">
        <f t="shared" si="6"/>
        <v>52</v>
      </c>
      <c r="Q57" s="176"/>
      <c r="R57" s="46">
        <f t="shared" si="7"/>
        <v>0</v>
      </c>
      <c r="S57" s="79">
        <f t="shared" si="8"/>
        <v>0</v>
      </c>
      <c r="T57" s="79">
        <f t="shared" si="9"/>
        <v>0</v>
      </c>
      <c r="U57" s="79">
        <f t="shared" si="10"/>
        <v>0</v>
      </c>
      <c r="V57" s="76"/>
      <c r="X57" s="147" t="str">
        <f t="shared" si="11"/>
        <v>Actas de Reunion</v>
      </c>
    </row>
    <row r="58" spans="1:24" s="147" customFormat="1" ht="382.5">
      <c r="A58" s="177" t="s">
        <v>527</v>
      </c>
      <c r="B58" s="178" t="s">
        <v>1580</v>
      </c>
      <c r="C58" s="178" t="s">
        <v>386</v>
      </c>
      <c r="D58" s="179" t="s">
        <v>217</v>
      </c>
      <c r="E58" s="179" t="s">
        <v>1542</v>
      </c>
      <c r="F58" s="193">
        <v>35</v>
      </c>
      <c r="G58" s="193">
        <f t="shared" si="5"/>
        <v>0</v>
      </c>
      <c r="H58" s="181" t="s">
        <v>555</v>
      </c>
      <c r="I58" s="181" t="s">
        <v>357</v>
      </c>
      <c r="J58" s="51" t="s">
        <v>419</v>
      </c>
      <c r="K58" s="184" t="s">
        <v>489</v>
      </c>
      <c r="L58" s="185" t="s">
        <v>420</v>
      </c>
      <c r="M58" s="185">
        <v>3</v>
      </c>
      <c r="N58" s="186">
        <v>43282</v>
      </c>
      <c r="O58" s="186">
        <v>43646</v>
      </c>
      <c r="P58" s="79">
        <f t="shared" si="6"/>
        <v>52</v>
      </c>
      <c r="Q58" s="176"/>
      <c r="R58" s="46">
        <f t="shared" si="7"/>
        <v>0</v>
      </c>
      <c r="S58" s="79">
        <f t="shared" si="8"/>
        <v>0</v>
      </c>
      <c r="T58" s="79">
        <f t="shared" si="9"/>
        <v>0</v>
      </c>
      <c r="U58" s="79">
        <f t="shared" si="10"/>
        <v>0</v>
      </c>
      <c r="V58" s="76"/>
      <c r="X58" s="147" t="str">
        <f t="shared" si="11"/>
        <v>Balances de Almacén</v>
      </c>
    </row>
    <row r="59" spans="1:24" s="147" customFormat="1" ht="165.75">
      <c r="A59" s="177" t="s">
        <v>527</v>
      </c>
      <c r="B59" s="178" t="s">
        <v>1581</v>
      </c>
      <c r="C59" s="178" t="s">
        <v>358</v>
      </c>
      <c r="D59" s="179" t="s">
        <v>217</v>
      </c>
      <c r="E59" s="179" t="s">
        <v>1542</v>
      </c>
      <c r="F59" s="193">
        <v>37</v>
      </c>
      <c r="G59" s="193">
        <f t="shared" si="5"/>
        <v>1</v>
      </c>
      <c r="H59" s="181" t="s">
        <v>556</v>
      </c>
      <c r="I59" s="181" t="s">
        <v>359</v>
      </c>
      <c r="J59" s="184" t="s">
        <v>506</v>
      </c>
      <c r="K59" s="189" t="s">
        <v>507</v>
      </c>
      <c r="L59" s="43" t="s">
        <v>497</v>
      </c>
      <c r="M59" s="43">
        <v>1</v>
      </c>
      <c r="N59" s="182">
        <v>43282</v>
      </c>
      <c r="O59" s="182">
        <v>43434</v>
      </c>
      <c r="P59" s="79">
        <f t="shared" si="6"/>
        <v>21.7</v>
      </c>
      <c r="Q59" s="176"/>
      <c r="R59" s="46">
        <f t="shared" si="7"/>
        <v>0</v>
      </c>
      <c r="S59" s="79">
        <f t="shared" si="8"/>
        <v>0</v>
      </c>
      <c r="T59" s="79">
        <f t="shared" si="9"/>
        <v>0</v>
      </c>
      <c r="U59" s="79">
        <f t="shared" si="10"/>
        <v>0</v>
      </c>
      <c r="V59" s="76"/>
      <c r="X59" s="147" t="str">
        <f t="shared" si="11"/>
        <v>Correos Electrónicos</v>
      </c>
    </row>
    <row r="60" spans="1:24" s="147" customFormat="1" ht="114.75">
      <c r="A60" s="177" t="s">
        <v>527</v>
      </c>
      <c r="B60" s="178" t="s">
        <v>1582</v>
      </c>
      <c r="C60" s="178" t="s">
        <v>387</v>
      </c>
      <c r="D60" s="179" t="s">
        <v>217</v>
      </c>
      <c r="E60" s="179" t="s">
        <v>1542</v>
      </c>
      <c r="F60" s="193">
        <v>39</v>
      </c>
      <c r="G60" s="193">
        <f t="shared" si="5"/>
        <v>1</v>
      </c>
      <c r="H60" s="181" t="s">
        <v>557</v>
      </c>
      <c r="I60" s="181" t="s">
        <v>360</v>
      </c>
      <c r="J60" s="96" t="s">
        <v>421</v>
      </c>
      <c r="K60" s="96" t="s">
        <v>470</v>
      </c>
      <c r="L60" s="43" t="s">
        <v>501</v>
      </c>
      <c r="M60" s="43">
        <v>3</v>
      </c>
      <c r="N60" s="182">
        <v>43313</v>
      </c>
      <c r="O60" s="182">
        <v>43646</v>
      </c>
      <c r="P60" s="79">
        <f t="shared" si="6"/>
        <v>47.6</v>
      </c>
      <c r="Q60" s="176"/>
      <c r="R60" s="46">
        <f t="shared" si="7"/>
        <v>0</v>
      </c>
      <c r="S60" s="79">
        <f t="shared" si="8"/>
        <v>0</v>
      </c>
      <c r="T60" s="79">
        <f t="shared" si="9"/>
        <v>0</v>
      </c>
      <c r="U60" s="79">
        <f t="shared" si="10"/>
        <v>0</v>
      </c>
      <c r="V60" s="76"/>
      <c r="X60" s="147" t="str">
        <f t="shared" si="11"/>
        <v>Cuadro Consolidado</v>
      </c>
    </row>
    <row r="61" spans="1:24" s="147" customFormat="1" ht="114.75">
      <c r="A61" s="177" t="s">
        <v>527</v>
      </c>
      <c r="B61" s="178" t="s">
        <v>1582</v>
      </c>
      <c r="C61" s="178" t="s">
        <v>387</v>
      </c>
      <c r="D61" s="179" t="s">
        <v>217</v>
      </c>
      <c r="E61" s="179" t="s">
        <v>1542</v>
      </c>
      <c r="F61" s="193">
        <v>39</v>
      </c>
      <c r="G61" s="193">
        <f t="shared" si="5"/>
        <v>0</v>
      </c>
      <c r="H61" s="181" t="s">
        <v>557</v>
      </c>
      <c r="I61" s="181" t="s">
        <v>360</v>
      </c>
      <c r="J61" s="96" t="s">
        <v>421</v>
      </c>
      <c r="K61" s="51" t="s">
        <v>504</v>
      </c>
      <c r="L61" s="43" t="s">
        <v>502</v>
      </c>
      <c r="M61" s="43">
        <v>3</v>
      </c>
      <c r="N61" s="182">
        <v>43313</v>
      </c>
      <c r="O61" s="182">
        <v>43646</v>
      </c>
      <c r="P61" s="79">
        <f t="shared" si="6"/>
        <v>47.6</v>
      </c>
      <c r="Q61" s="176"/>
      <c r="R61" s="46">
        <f t="shared" si="7"/>
        <v>0</v>
      </c>
      <c r="S61" s="79">
        <f t="shared" si="8"/>
        <v>0</v>
      </c>
      <c r="T61" s="79">
        <f t="shared" si="9"/>
        <v>0</v>
      </c>
      <c r="U61" s="79">
        <f t="shared" si="10"/>
        <v>0</v>
      </c>
      <c r="V61" s="76"/>
      <c r="X61" s="147" t="str">
        <f t="shared" si="11"/>
        <v>Actas de Reunion y Seguimiento a Compromisos.</v>
      </c>
    </row>
    <row r="62" spans="1:24" s="147" customFormat="1" ht="229.5">
      <c r="A62" s="177" t="s">
        <v>527</v>
      </c>
      <c r="B62" s="178" t="s">
        <v>1583</v>
      </c>
      <c r="C62" s="178" t="s">
        <v>388</v>
      </c>
      <c r="D62" s="179" t="s">
        <v>217</v>
      </c>
      <c r="E62" s="179" t="s">
        <v>1542</v>
      </c>
      <c r="F62" s="193">
        <v>41</v>
      </c>
      <c r="G62" s="193">
        <f t="shared" si="5"/>
        <v>1</v>
      </c>
      <c r="H62" s="181" t="s">
        <v>558</v>
      </c>
      <c r="I62" s="181" t="s">
        <v>361</v>
      </c>
      <c r="J62" s="96" t="s">
        <v>435</v>
      </c>
      <c r="K62" s="51" t="s">
        <v>436</v>
      </c>
      <c r="L62" s="43" t="s">
        <v>437</v>
      </c>
      <c r="M62" s="43">
        <v>3</v>
      </c>
      <c r="N62" s="182">
        <v>43374</v>
      </c>
      <c r="O62" s="182">
        <v>43646</v>
      </c>
      <c r="P62" s="79">
        <f t="shared" si="6"/>
        <v>38.9</v>
      </c>
      <c r="Q62" s="176"/>
      <c r="R62" s="46">
        <f t="shared" si="7"/>
        <v>0</v>
      </c>
      <c r="S62" s="79">
        <f t="shared" si="8"/>
        <v>0</v>
      </c>
      <c r="T62" s="79">
        <f t="shared" si="9"/>
        <v>0</v>
      </c>
      <c r="U62" s="79">
        <f t="shared" si="10"/>
        <v>0</v>
      </c>
      <c r="V62" s="76"/>
      <c r="X62" s="147" t="str">
        <f t="shared" si="11"/>
        <v>correos electrónicos con indicaciones</v>
      </c>
    </row>
    <row r="63" spans="1:24" s="147" customFormat="1" ht="229.5">
      <c r="A63" s="177" t="s">
        <v>527</v>
      </c>
      <c r="B63" s="178" t="s">
        <v>1583</v>
      </c>
      <c r="C63" s="178" t="s">
        <v>388</v>
      </c>
      <c r="D63" s="179" t="s">
        <v>217</v>
      </c>
      <c r="E63" s="179" t="s">
        <v>1542</v>
      </c>
      <c r="F63" s="193">
        <v>41</v>
      </c>
      <c r="G63" s="193">
        <f t="shared" si="5"/>
        <v>0</v>
      </c>
      <c r="H63" s="181" t="s">
        <v>558</v>
      </c>
      <c r="I63" s="181" t="s">
        <v>361</v>
      </c>
      <c r="J63" s="96" t="s">
        <v>433</v>
      </c>
      <c r="K63" s="51" t="s">
        <v>458</v>
      </c>
      <c r="L63" s="43" t="s">
        <v>395</v>
      </c>
      <c r="M63" s="191">
        <v>2</v>
      </c>
      <c r="N63" s="182">
        <v>43388</v>
      </c>
      <c r="O63" s="182">
        <v>43646</v>
      </c>
      <c r="P63" s="79">
        <f t="shared" si="6"/>
        <v>36.9</v>
      </c>
      <c r="Q63" s="176"/>
      <c r="R63" s="46">
        <f t="shared" si="7"/>
        <v>0</v>
      </c>
      <c r="S63" s="79">
        <f t="shared" si="8"/>
        <v>0</v>
      </c>
      <c r="T63" s="79">
        <f t="shared" si="9"/>
        <v>0</v>
      </c>
      <c r="U63" s="79">
        <f t="shared" si="10"/>
        <v>0</v>
      </c>
      <c r="V63" s="76"/>
      <c r="X63" s="147" t="str">
        <f t="shared" si="11"/>
        <v>Reporte</v>
      </c>
    </row>
    <row r="64" spans="1:24" s="147" customFormat="1" ht="127.5">
      <c r="A64" s="177" t="s">
        <v>527</v>
      </c>
      <c r="B64" s="178" t="s">
        <v>1584</v>
      </c>
      <c r="C64" s="178" t="s">
        <v>389</v>
      </c>
      <c r="D64" s="179" t="s">
        <v>217</v>
      </c>
      <c r="E64" s="179" t="s">
        <v>1542</v>
      </c>
      <c r="F64" s="193">
        <v>44</v>
      </c>
      <c r="G64" s="193">
        <f t="shared" si="5"/>
        <v>1</v>
      </c>
      <c r="H64" s="181" t="s">
        <v>559</v>
      </c>
      <c r="I64" s="181" t="s">
        <v>362</v>
      </c>
      <c r="J64" s="96" t="s">
        <v>400</v>
      </c>
      <c r="K64" s="51" t="s">
        <v>459</v>
      </c>
      <c r="L64" s="43" t="s">
        <v>438</v>
      </c>
      <c r="M64" s="43">
        <v>1</v>
      </c>
      <c r="N64" s="182">
        <v>43282</v>
      </c>
      <c r="O64" s="182">
        <v>43403</v>
      </c>
      <c r="P64" s="79">
        <f t="shared" si="6"/>
        <v>17.3</v>
      </c>
      <c r="Q64" s="176"/>
      <c r="R64" s="46">
        <f t="shared" si="7"/>
        <v>0</v>
      </c>
      <c r="S64" s="79">
        <f t="shared" si="8"/>
        <v>0</v>
      </c>
      <c r="T64" s="79">
        <f t="shared" si="9"/>
        <v>0</v>
      </c>
      <c r="U64" s="79">
        <f t="shared" si="10"/>
        <v>0</v>
      </c>
      <c r="V64" s="76"/>
      <c r="X64" s="147" t="str">
        <f t="shared" si="11"/>
        <v>comunicación</v>
      </c>
    </row>
    <row r="65" spans="1:16367" s="147" customFormat="1" ht="127.5">
      <c r="A65" s="177" t="s">
        <v>527</v>
      </c>
      <c r="B65" s="178" t="s">
        <v>1584</v>
      </c>
      <c r="C65" s="178" t="s">
        <v>389</v>
      </c>
      <c r="D65" s="179" t="s">
        <v>217</v>
      </c>
      <c r="E65" s="179" t="s">
        <v>1542</v>
      </c>
      <c r="F65" s="193">
        <v>44</v>
      </c>
      <c r="G65" s="193">
        <f t="shared" si="5"/>
        <v>0</v>
      </c>
      <c r="H65" s="181" t="s">
        <v>559</v>
      </c>
      <c r="I65" s="181" t="s">
        <v>362</v>
      </c>
      <c r="J65" s="96" t="s">
        <v>400</v>
      </c>
      <c r="K65" s="51" t="s">
        <v>460</v>
      </c>
      <c r="L65" s="43" t="s">
        <v>439</v>
      </c>
      <c r="M65" s="43">
        <v>1</v>
      </c>
      <c r="N65" s="182">
        <v>43405</v>
      </c>
      <c r="O65" s="182">
        <v>43646</v>
      </c>
      <c r="P65" s="79">
        <f t="shared" si="6"/>
        <v>34.4</v>
      </c>
      <c r="Q65" s="176"/>
      <c r="R65" s="46">
        <f t="shared" si="7"/>
        <v>0</v>
      </c>
      <c r="S65" s="79">
        <f t="shared" si="8"/>
        <v>0</v>
      </c>
      <c r="T65" s="79">
        <f t="shared" si="9"/>
        <v>0</v>
      </c>
      <c r="U65" s="79">
        <f t="shared" si="10"/>
        <v>0</v>
      </c>
      <c r="V65" s="76"/>
      <c r="X65" s="147" t="str">
        <f t="shared" si="11"/>
        <v>Comunicación o pago</v>
      </c>
    </row>
    <row r="66" spans="1:16367" s="147" customFormat="1" ht="89.25">
      <c r="A66" s="177" t="s">
        <v>527</v>
      </c>
      <c r="B66" s="178" t="s">
        <v>1585</v>
      </c>
      <c r="C66" s="178" t="s">
        <v>390</v>
      </c>
      <c r="D66" s="179" t="s">
        <v>217</v>
      </c>
      <c r="E66" s="179" t="s">
        <v>1542</v>
      </c>
      <c r="F66" s="193">
        <v>45</v>
      </c>
      <c r="G66" s="193">
        <f t="shared" si="5"/>
        <v>1</v>
      </c>
      <c r="H66" s="181" t="s">
        <v>560</v>
      </c>
      <c r="I66" s="181" t="s">
        <v>363</v>
      </c>
      <c r="J66" s="96" t="s">
        <v>401</v>
      </c>
      <c r="K66" s="51" t="s">
        <v>440</v>
      </c>
      <c r="L66" s="43" t="s">
        <v>441</v>
      </c>
      <c r="M66" s="43">
        <v>3</v>
      </c>
      <c r="N66" s="182">
        <v>43282</v>
      </c>
      <c r="O66" s="182">
        <v>43434</v>
      </c>
      <c r="P66" s="79">
        <f t="shared" si="6"/>
        <v>21.7</v>
      </c>
      <c r="Q66" s="176"/>
      <c r="R66" s="46">
        <f t="shared" si="7"/>
        <v>0</v>
      </c>
      <c r="S66" s="79">
        <f t="shared" si="8"/>
        <v>0</v>
      </c>
      <c r="T66" s="79">
        <f t="shared" si="9"/>
        <v>0</v>
      </c>
      <c r="U66" s="79">
        <f t="shared" si="10"/>
        <v>0</v>
      </c>
      <c r="V66" s="76"/>
      <c r="X66" s="147" t="str">
        <f t="shared" si="11"/>
        <v>correos electrónicos</v>
      </c>
    </row>
    <row r="67" spans="1:16367" s="147" customFormat="1" ht="409.5">
      <c r="A67" s="177" t="s">
        <v>527</v>
      </c>
      <c r="B67" s="178" t="s">
        <v>1586</v>
      </c>
      <c r="C67" s="192" t="s">
        <v>410</v>
      </c>
      <c r="D67" s="179" t="s">
        <v>217</v>
      </c>
      <c r="E67" s="179" t="s">
        <v>1542</v>
      </c>
      <c r="F67" s="193">
        <v>59</v>
      </c>
      <c r="G67" s="193">
        <f t="shared" si="5"/>
        <v>1</v>
      </c>
      <c r="H67" s="181" t="s">
        <v>561</v>
      </c>
      <c r="I67" s="181" t="s">
        <v>510</v>
      </c>
      <c r="J67" s="96" t="s">
        <v>442</v>
      </c>
      <c r="K67" s="51" t="s">
        <v>461</v>
      </c>
      <c r="L67" s="43" t="s">
        <v>411</v>
      </c>
      <c r="M67" s="183">
        <v>1</v>
      </c>
      <c r="N67" s="182">
        <v>43282</v>
      </c>
      <c r="O67" s="182">
        <v>43312</v>
      </c>
      <c r="P67" s="79">
        <f t="shared" si="6"/>
        <v>4.3</v>
      </c>
      <c r="Q67" s="176"/>
      <c r="R67" s="46">
        <f t="shared" si="7"/>
        <v>0</v>
      </c>
      <c r="S67" s="79">
        <f t="shared" si="8"/>
        <v>0</v>
      </c>
      <c r="T67" s="79">
        <f t="shared" si="9"/>
        <v>0</v>
      </c>
      <c r="U67" s="79">
        <f t="shared" si="10"/>
        <v>0</v>
      </c>
      <c r="V67" s="76"/>
      <c r="W67" s="154"/>
      <c r="X67" s="147" t="str">
        <f t="shared" si="11"/>
        <v>Registros</v>
      </c>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316"/>
      <c r="CX67" s="317"/>
      <c r="CY67" s="317"/>
      <c r="CZ67" s="317"/>
      <c r="DA67" s="317"/>
      <c r="DB67" s="317"/>
      <c r="DC67" s="317"/>
      <c r="DD67" s="317"/>
      <c r="DE67" s="317"/>
      <c r="DF67" s="317"/>
      <c r="DG67" s="317"/>
      <c r="DH67" s="317"/>
      <c r="DI67" s="317"/>
      <c r="DJ67" s="317"/>
      <c r="DK67" s="317"/>
      <c r="DL67" s="317"/>
      <c r="DM67" s="317"/>
      <c r="DN67" s="317"/>
      <c r="DO67" s="317"/>
      <c r="DP67" s="317"/>
      <c r="DQ67" s="317"/>
      <c r="DR67" s="317"/>
      <c r="DS67" s="317"/>
      <c r="DT67" s="317"/>
      <c r="DU67" s="317"/>
      <c r="DV67" s="317"/>
      <c r="DW67" s="317"/>
      <c r="DX67" s="317"/>
      <c r="DY67" s="317"/>
      <c r="DZ67" s="317"/>
      <c r="EA67" s="317"/>
      <c r="EB67" s="317"/>
      <c r="EC67" s="317"/>
      <c r="ED67" s="317"/>
      <c r="EE67" s="317"/>
      <c r="EF67" s="317"/>
      <c r="EG67" s="317"/>
      <c r="EH67" s="317"/>
      <c r="EI67" s="317"/>
      <c r="EJ67" s="317"/>
      <c r="EK67" s="317"/>
      <c r="EL67" s="317"/>
      <c r="EM67" s="317"/>
      <c r="EN67" s="317"/>
      <c r="EO67" s="317"/>
      <c r="EP67" s="317"/>
      <c r="EQ67" s="317"/>
      <c r="ER67" s="317"/>
      <c r="ES67" s="317"/>
      <c r="ET67" s="317"/>
      <c r="EU67" s="317"/>
      <c r="EV67" s="317"/>
      <c r="EW67" s="317"/>
      <c r="EX67" s="317"/>
      <c r="EY67" s="317"/>
      <c r="EZ67" s="317"/>
      <c r="FA67" s="317"/>
      <c r="FB67" s="317"/>
      <c r="FC67" s="317"/>
      <c r="FD67" s="317"/>
      <c r="FE67" s="317"/>
      <c r="FF67" s="317"/>
      <c r="FG67" s="317"/>
      <c r="FH67" s="317"/>
      <c r="FI67" s="317"/>
      <c r="FJ67" s="317"/>
      <c r="FK67" s="317"/>
      <c r="FL67" s="317"/>
      <c r="FM67" s="317"/>
      <c r="FN67" s="317"/>
      <c r="FO67" s="317"/>
      <c r="FP67" s="317"/>
      <c r="FQ67" s="317"/>
      <c r="FR67" s="317"/>
      <c r="FS67" s="317"/>
      <c r="FT67" s="317"/>
      <c r="FU67" s="317"/>
      <c r="FV67" s="317"/>
      <c r="FW67" s="317"/>
      <c r="FX67" s="317"/>
      <c r="FY67" s="317"/>
      <c r="FZ67" s="317"/>
      <c r="GA67" s="317"/>
      <c r="GB67" s="317"/>
      <c r="GC67" s="317"/>
      <c r="GD67" s="317"/>
      <c r="GE67" s="317"/>
      <c r="GF67" s="317"/>
      <c r="GG67" s="317"/>
      <c r="GH67" s="317"/>
      <c r="GI67" s="317"/>
      <c r="GJ67" s="317"/>
      <c r="GK67" s="317"/>
      <c r="GL67" s="317"/>
      <c r="GM67" s="317"/>
      <c r="GN67" s="317"/>
      <c r="GO67" s="317"/>
      <c r="GP67" s="317"/>
      <c r="GQ67" s="317"/>
      <c r="GR67" s="317"/>
      <c r="GS67" s="317"/>
      <c r="GT67" s="317"/>
      <c r="GU67" s="317"/>
      <c r="GV67" s="317"/>
      <c r="GW67" s="317"/>
      <c r="GX67" s="317"/>
      <c r="GY67" s="317"/>
      <c r="GZ67" s="317"/>
      <c r="HA67" s="317"/>
      <c r="HB67" s="317"/>
      <c r="HC67" s="317"/>
      <c r="HD67" s="317"/>
      <c r="HE67" s="317"/>
      <c r="HF67" s="317"/>
      <c r="HG67" s="317"/>
      <c r="HH67" s="317"/>
      <c r="HI67" s="317"/>
      <c r="HJ67" s="317"/>
      <c r="HK67" s="317"/>
      <c r="HL67" s="317"/>
      <c r="HM67" s="317"/>
      <c r="HN67" s="317"/>
      <c r="HO67" s="317"/>
      <c r="HP67" s="317"/>
      <c r="HQ67" s="317"/>
      <c r="HR67" s="317"/>
      <c r="HS67" s="317"/>
      <c r="HT67" s="317"/>
      <c r="HU67" s="317"/>
      <c r="HV67" s="317"/>
      <c r="HW67" s="317"/>
      <c r="HX67" s="317"/>
      <c r="HY67" s="317"/>
      <c r="HZ67" s="317"/>
      <c r="IA67" s="317"/>
      <c r="IB67" s="317"/>
      <c r="IC67" s="317"/>
      <c r="ID67" s="317"/>
      <c r="IE67" s="317"/>
      <c r="IF67" s="317"/>
      <c r="IG67" s="317"/>
      <c r="IH67" s="317"/>
      <c r="II67" s="317"/>
      <c r="IJ67" s="317"/>
      <c r="IK67" s="317"/>
      <c r="IL67" s="317"/>
      <c r="IM67" s="317"/>
      <c r="IN67" s="317"/>
      <c r="IO67" s="317"/>
      <c r="IP67" s="317"/>
      <c r="IQ67" s="317"/>
      <c r="IR67" s="317"/>
      <c r="IS67" s="317"/>
      <c r="IT67" s="317"/>
      <c r="IU67" s="317"/>
      <c r="IV67" s="317"/>
      <c r="IW67" s="317"/>
      <c r="IX67" s="317"/>
      <c r="IY67" s="317"/>
      <c r="IZ67" s="317"/>
      <c r="JA67" s="317"/>
      <c r="JB67" s="317"/>
      <c r="JC67" s="317"/>
      <c r="JD67" s="317"/>
      <c r="JE67" s="317"/>
      <c r="JF67" s="317"/>
      <c r="JG67" s="317"/>
      <c r="JH67" s="317"/>
      <c r="JI67" s="317"/>
      <c r="JJ67" s="317"/>
      <c r="JK67" s="317"/>
      <c r="JL67" s="317"/>
      <c r="JM67" s="317"/>
      <c r="JN67" s="317"/>
      <c r="JO67" s="317"/>
      <c r="JP67" s="317"/>
      <c r="JQ67" s="317"/>
      <c r="JR67" s="317"/>
      <c r="JS67" s="317"/>
      <c r="JT67" s="317"/>
      <c r="JU67" s="317"/>
      <c r="JV67" s="317"/>
      <c r="JW67" s="317"/>
      <c r="JX67" s="317"/>
      <c r="JY67" s="317"/>
      <c r="JZ67" s="317"/>
      <c r="KA67" s="317"/>
      <c r="KB67" s="317"/>
      <c r="KC67" s="317"/>
      <c r="KD67" s="317"/>
      <c r="KE67" s="317"/>
      <c r="KF67" s="317"/>
      <c r="KG67" s="317"/>
      <c r="KH67" s="317"/>
      <c r="KI67" s="317"/>
      <c r="KJ67" s="317"/>
      <c r="KK67" s="317"/>
      <c r="KL67" s="317"/>
      <c r="KM67" s="317"/>
      <c r="KN67" s="317"/>
      <c r="KO67" s="317"/>
      <c r="KP67" s="317"/>
      <c r="KQ67" s="317"/>
      <c r="KR67" s="317"/>
      <c r="KS67" s="317"/>
      <c r="KT67" s="317"/>
      <c r="KU67" s="317"/>
      <c r="KV67" s="317"/>
      <c r="KW67" s="317"/>
      <c r="KX67" s="317"/>
      <c r="KY67" s="317"/>
      <c r="KZ67" s="317"/>
      <c r="LA67" s="317"/>
      <c r="LB67" s="317"/>
      <c r="LC67" s="317"/>
      <c r="LD67" s="317"/>
      <c r="LE67" s="317"/>
      <c r="LF67" s="317"/>
      <c r="LG67" s="317"/>
      <c r="LH67" s="317"/>
      <c r="LI67" s="317"/>
      <c r="LJ67" s="317"/>
      <c r="LK67" s="317"/>
      <c r="LL67" s="317"/>
      <c r="LM67" s="317"/>
      <c r="LN67" s="317"/>
      <c r="LO67" s="317"/>
      <c r="LP67" s="317"/>
      <c r="LQ67" s="317"/>
      <c r="LR67" s="317"/>
      <c r="LS67" s="317"/>
      <c r="LT67" s="317"/>
      <c r="LU67" s="317"/>
      <c r="LV67" s="317"/>
      <c r="LW67" s="317"/>
      <c r="LX67" s="317"/>
      <c r="LY67" s="317"/>
      <c r="LZ67" s="317"/>
      <c r="MA67" s="317"/>
      <c r="MB67" s="317"/>
      <c r="MC67" s="317"/>
      <c r="MD67" s="317"/>
      <c r="ME67" s="317"/>
      <c r="MF67" s="317"/>
      <c r="MG67" s="317"/>
      <c r="MH67" s="317"/>
      <c r="MI67" s="317"/>
      <c r="MJ67" s="317"/>
      <c r="MK67" s="317"/>
      <c r="ML67" s="317"/>
      <c r="MM67" s="317"/>
      <c r="MN67" s="317"/>
      <c r="MO67" s="317"/>
      <c r="MP67" s="317"/>
      <c r="MQ67" s="317"/>
      <c r="MR67" s="317"/>
      <c r="MS67" s="317"/>
      <c r="MT67" s="317"/>
      <c r="MU67" s="317"/>
      <c r="MV67" s="317"/>
      <c r="MW67" s="317"/>
      <c r="MX67" s="317"/>
      <c r="MY67" s="317"/>
      <c r="MZ67" s="317"/>
      <c r="NA67" s="317"/>
      <c r="NB67" s="317"/>
      <c r="NC67" s="317"/>
      <c r="ND67" s="317"/>
      <c r="NE67" s="317"/>
      <c r="NF67" s="317"/>
      <c r="NG67" s="317"/>
      <c r="NH67" s="317"/>
      <c r="NI67" s="317"/>
      <c r="NJ67" s="317"/>
      <c r="NK67" s="317"/>
      <c r="NL67" s="317"/>
      <c r="NM67" s="317"/>
      <c r="NN67" s="317"/>
      <c r="NO67" s="317"/>
      <c r="NP67" s="317"/>
      <c r="NQ67" s="317"/>
      <c r="NR67" s="317"/>
      <c r="NS67" s="317"/>
      <c r="NT67" s="317"/>
      <c r="NU67" s="317"/>
      <c r="NV67" s="317"/>
      <c r="NW67" s="317"/>
      <c r="NX67" s="317"/>
      <c r="NY67" s="317"/>
      <c r="NZ67" s="317"/>
      <c r="OA67" s="317"/>
      <c r="OB67" s="317"/>
      <c r="OC67" s="317"/>
      <c r="OD67" s="317"/>
      <c r="OE67" s="317"/>
      <c r="OF67" s="317"/>
      <c r="OG67" s="317"/>
      <c r="OH67" s="317"/>
      <c r="OI67" s="317"/>
      <c r="OJ67" s="317"/>
      <c r="OK67" s="317"/>
      <c r="OL67" s="317"/>
      <c r="OM67" s="317"/>
      <c r="ON67" s="317"/>
      <c r="OO67" s="317"/>
      <c r="OP67" s="317"/>
      <c r="OQ67" s="317"/>
      <c r="OR67" s="317"/>
      <c r="OS67" s="317"/>
      <c r="OT67" s="317"/>
      <c r="OU67" s="317"/>
      <c r="OV67" s="317"/>
      <c r="OW67" s="317"/>
      <c r="OX67" s="317"/>
      <c r="OY67" s="317"/>
      <c r="OZ67" s="317"/>
      <c r="PA67" s="317"/>
      <c r="PB67" s="317"/>
      <c r="PC67" s="317"/>
      <c r="PD67" s="317"/>
      <c r="PE67" s="317"/>
      <c r="PF67" s="317"/>
      <c r="PG67" s="317"/>
      <c r="PH67" s="317"/>
      <c r="PI67" s="317"/>
      <c r="PJ67" s="317"/>
      <c r="PK67" s="317"/>
      <c r="PL67" s="317"/>
      <c r="PM67" s="317"/>
      <c r="PN67" s="317"/>
      <c r="PO67" s="317"/>
      <c r="PP67" s="317"/>
      <c r="PQ67" s="317"/>
      <c r="PR67" s="317"/>
      <c r="PS67" s="317"/>
      <c r="PT67" s="317"/>
      <c r="PU67" s="317"/>
      <c r="PV67" s="317"/>
      <c r="PW67" s="317"/>
      <c r="PX67" s="317"/>
      <c r="PY67" s="317"/>
      <c r="PZ67" s="317"/>
      <c r="QA67" s="317"/>
      <c r="QB67" s="317"/>
      <c r="QC67" s="317"/>
      <c r="QD67" s="317"/>
      <c r="QE67" s="317"/>
      <c r="QF67" s="317"/>
      <c r="QG67" s="317"/>
      <c r="QH67" s="317"/>
      <c r="QI67" s="317"/>
      <c r="QJ67" s="317"/>
      <c r="QK67" s="317"/>
      <c r="QL67" s="317"/>
      <c r="QM67" s="317"/>
      <c r="QN67" s="317"/>
      <c r="QO67" s="317"/>
      <c r="QP67" s="317"/>
      <c r="QQ67" s="317"/>
      <c r="QR67" s="317"/>
      <c r="QS67" s="317"/>
      <c r="QT67" s="317"/>
      <c r="QU67" s="317"/>
      <c r="QV67" s="317"/>
      <c r="QW67" s="317"/>
      <c r="QX67" s="317"/>
      <c r="QY67" s="317"/>
      <c r="QZ67" s="317"/>
      <c r="RA67" s="317"/>
      <c r="RB67" s="317"/>
      <c r="RC67" s="317"/>
      <c r="RD67" s="317"/>
      <c r="RE67" s="317"/>
      <c r="RF67" s="317"/>
      <c r="RG67" s="317"/>
      <c r="RH67" s="317"/>
      <c r="RI67" s="317"/>
      <c r="RJ67" s="317"/>
      <c r="RK67" s="317"/>
      <c r="RL67" s="317"/>
      <c r="RM67" s="317"/>
      <c r="RN67" s="317"/>
      <c r="RO67" s="317"/>
      <c r="RP67" s="317"/>
      <c r="RQ67" s="317"/>
      <c r="RR67" s="317"/>
      <c r="RS67" s="317"/>
      <c r="RT67" s="317"/>
      <c r="RU67" s="317"/>
      <c r="RV67" s="317"/>
      <c r="RW67" s="317"/>
      <c r="RX67" s="317"/>
      <c r="RY67" s="317"/>
      <c r="RZ67" s="317"/>
      <c r="SA67" s="317"/>
      <c r="SB67" s="317"/>
      <c r="SC67" s="317"/>
      <c r="SD67" s="317"/>
      <c r="SE67" s="317"/>
      <c r="SF67" s="317"/>
      <c r="SG67" s="317"/>
      <c r="SH67" s="317"/>
      <c r="SI67" s="317"/>
      <c r="SJ67" s="317"/>
      <c r="SK67" s="317"/>
      <c r="SL67" s="317"/>
      <c r="SM67" s="317"/>
      <c r="SN67" s="317"/>
      <c r="SO67" s="317"/>
      <c r="SP67" s="317"/>
      <c r="SQ67" s="317"/>
      <c r="SR67" s="317"/>
      <c r="SS67" s="317"/>
      <c r="ST67" s="317"/>
      <c r="SU67" s="317"/>
      <c r="SV67" s="317"/>
      <c r="SW67" s="317"/>
      <c r="SX67" s="317"/>
      <c r="SY67" s="317"/>
      <c r="SZ67" s="317"/>
      <c r="TA67" s="317"/>
      <c r="TB67" s="317"/>
      <c r="TC67" s="317"/>
      <c r="TD67" s="317"/>
      <c r="TE67" s="317"/>
      <c r="TF67" s="317"/>
      <c r="TG67" s="317"/>
      <c r="TH67" s="317"/>
      <c r="TI67" s="317"/>
      <c r="TJ67" s="317"/>
      <c r="TK67" s="317"/>
      <c r="TL67" s="317"/>
      <c r="TM67" s="317"/>
      <c r="TN67" s="317"/>
      <c r="TO67" s="317"/>
      <c r="TP67" s="317"/>
      <c r="TQ67" s="317"/>
      <c r="TR67" s="317"/>
      <c r="TS67" s="317"/>
      <c r="TT67" s="317"/>
      <c r="TU67" s="317"/>
      <c r="TV67" s="317"/>
      <c r="TW67" s="317"/>
      <c r="TX67" s="317"/>
      <c r="TY67" s="317"/>
      <c r="TZ67" s="317"/>
      <c r="UA67" s="317"/>
      <c r="UB67" s="317"/>
      <c r="UC67" s="317"/>
      <c r="UD67" s="317"/>
      <c r="UE67" s="317"/>
      <c r="UF67" s="317"/>
      <c r="UG67" s="317"/>
      <c r="UH67" s="317"/>
      <c r="UI67" s="317"/>
      <c r="UJ67" s="317"/>
      <c r="UK67" s="317"/>
      <c r="UL67" s="317"/>
      <c r="UM67" s="317"/>
      <c r="UN67" s="317"/>
      <c r="UO67" s="317"/>
      <c r="UP67" s="317"/>
      <c r="UQ67" s="317"/>
      <c r="UR67" s="317"/>
      <c r="US67" s="317"/>
      <c r="UT67" s="317"/>
      <c r="UU67" s="317"/>
      <c r="UV67" s="317"/>
      <c r="UW67" s="317"/>
      <c r="UX67" s="317"/>
      <c r="UY67" s="317"/>
      <c r="UZ67" s="317"/>
      <c r="VA67" s="317"/>
      <c r="VB67" s="317"/>
      <c r="VC67" s="317"/>
      <c r="VD67" s="317"/>
      <c r="VE67" s="317"/>
      <c r="VF67" s="317"/>
      <c r="VG67" s="317"/>
      <c r="VH67" s="317"/>
      <c r="VI67" s="317"/>
      <c r="VJ67" s="317"/>
      <c r="VK67" s="317"/>
      <c r="VL67" s="317"/>
      <c r="VM67" s="317"/>
      <c r="VN67" s="317"/>
      <c r="VO67" s="317"/>
      <c r="VP67" s="317"/>
      <c r="VQ67" s="317"/>
      <c r="VR67" s="317"/>
      <c r="VS67" s="317"/>
      <c r="VT67" s="317"/>
      <c r="VU67" s="317"/>
      <c r="VV67" s="317"/>
      <c r="VW67" s="317"/>
      <c r="VX67" s="317"/>
      <c r="VY67" s="317"/>
      <c r="VZ67" s="317"/>
      <c r="WA67" s="317"/>
      <c r="WB67" s="317"/>
      <c r="WC67" s="317"/>
      <c r="WD67" s="317"/>
      <c r="WE67" s="317"/>
      <c r="WF67" s="317"/>
      <c r="WG67" s="317"/>
      <c r="WH67" s="317"/>
      <c r="WI67" s="317"/>
      <c r="WJ67" s="317"/>
      <c r="WK67" s="317"/>
      <c r="WL67" s="317"/>
      <c r="WM67" s="317"/>
      <c r="WN67" s="317"/>
      <c r="WO67" s="317"/>
      <c r="WP67" s="317"/>
      <c r="WQ67" s="317"/>
      <c r="WR67" s="317"/>
      <c r="WS67" s="317"/>
      <c r="WT67" s="317"/>
      <c r="WU67" s="317"/>
      <c r="WV67" s="317"/>
      <c r="WW67" s="317"/>
      <c r="WX67" s="317"/>
      <c r="WY67" s="317"/>
      <c r="WZ67" s="317"/>
      <c r="XA67" s="317"/>
      <c r="XB67" s="317"/>
      <c r="XC67" s="317"/>
      <c r="XD67" s="317"/>
      <c r="XE67" s="317"/>
      <c r="XF67" s="317"/>
      <c r="XG67" s="317"/>
      <c r="XH67" s="317"/>
      <c r="XI67" s="317"/>
      <c r="XJ67" s="317"/>
      <c r="XK67" s="317"/>
      <c r="XL67" s="317"/>
      <c r="XM67" s="317"/>
      <c r="XN67" s="317"/>
      <c r="XO67" s="317"/>
      <c r="XP67" s="317"/>
      <c r="XQ67" s="317"/>
      <c r="XR67" s="317"/>
      <c r="XS67" s="317"/>
      <c r="XT67" s="317"/>
      <c r="XU67" s="317"/>
      <c r="XV67" s="317"/>
      <c r="XW67" s="317"/>
      <c r="XX67" s="317"/>
      <c r="XY67" s="317"/>
      <c r="XZ67" s="317"/>
      <c r="YA67" s="317"/>
      <c r="YB67" s="317"/>
      <c r="YC67" s="317"/>
      <c r="YD67" s="317"/>
      <c r="YE67" s="317"/>
      <c r="YF67" s="317"/>
      <c r="YG67" s="317"/>
      <c r="YH67" s="317"/>
      <c r="YI67" s="317"/>
      <c r="YJ67" s="317"/>
      <c r="YK67" s="317"/>
      <c r="YL67" s="317"/>
      <c r="YM67" s="317"/>
      <c r="YN67" s="317"/>
      <c r="YO67" s="317"/>
      <c r="YP67" s="317"/>
      <c r="YQ67" s="317"/>
      <c r="YR67" s="317"/>
      <c r="YS67" s="317"/>
      <c r="YT67" s="317"/>
      <c r="YU67" s="317"/>
      <c r="YV67" s="317"/>
      <c r="YW67" s="317"/>
      <c r="YX67" s="317"/>
      <c r="YY67" s="317"/>
      <c r="YZ67" s="317"/>
      <c r="ZA67" s="317"/>
      <c r="ZB67" s="317"/>
      <c r="ZC67" s="317"/>
      <c r="ZD67" s="317"/>
      <c r="ZE67" s="317"/>
      <c r="ZF67" s="317"/>
      <c r="ZG67" s="317"/>
      <c r="ZH67" s="317"/>
      <c r="ZI67" s="317"/>
      <c r="ZJ67" s="317"/>
      <c r="ZK67" s="317"/>
      <c r="ZL67" s="317"/>
      <c r="ZM67" s="317"/>
      <c r="ZN67" s="317"/>
      <c r="ZO67" s="317"/>
      <c r="ZP67" s="317"/>
      <c r="ZQ67" s="317"/>
      <c r="ZR67" s="317"/>
      <c r="ZS67" s="317"/>
      <c r="ZT67" s="317"/>
      <c r="ZU67" s="317"/>
      <c r="ZV67" s="317"/>
      <c r="ZW67" s="317"/>
      <c r="ZX67" s="317"/>
      <c r="ZY67" s="317"/>
      <c r="ZZ67" s="317"/>
      <c r="AAA67" s="317"/>
      <c r="AAB67" s="317"/>
      <c r="AAC67" s="317"/>
      <c r="AAD67" s="317"/>
      <c r="AAE67" s="317"/>
      <c r="AAF67" s="317"/>
      <c r="AAG67" s="317"/>
      <c r="AAH67" s="317"/>
      <c r="AAI67" s="317"/>
      <c r="AAJ67" s="317"/>
      <c r="AAK67" s="317"/>
      <c r="AAL67" s="317"/>
      <c r="AAM67" s="317"/>
      <c r="AAN67" s="317"/>
      <c r="AAO67" s="317"/>
      <c r="AAP67" s="317"/>
      <c r="AAQ67" s="317"/>
      <c r="AAR67" s="317"/>
      <c r="AAS67" s="317"/>
      <c r="AAT67" s="317"/>
      <c r="AAU67" s="317"/>
      <c r="AAV67" s="317"/>
      <c r="AAW67" s="317"/>
      <c r="AAX67" s="317"/>
      <c r="AAY67" s="317"/>
      <c r="AAZ67" s="317"/>
      <c r="ABA67" s="317"/>
      <c r="ABB67" s="317"/>
      <c r="ABC67" s="317"/>
      <c r="ABD67" s="317"/>
      <c r="ABE67" s="317"/>
      <c r="ABF67" s="317"/>
      <c r="ABG67" s="317"/>
      <c r="ABH67" s="317"/>
      <c r="ABI67" s="317"/>
      <c r="ABJ67" s="317"/>
      <c r="ABK67" s="317"/>
      <c r="ABL67" s="317"/>
      <c r="ABM67" s="317"/>
      <c r="ABN67" s="317"/>
      <c r="ABO67" s="317"/>
      <c r="ABP67" s="317"/>
      <c r="ABQ67" s="317"/>
      <c r="ABR67" s="317"/>
      <c r="ABS67" s="317"/>
      <c r="ABT67" s="317"/>
      <c r="ABU67" s="317"/>
      <c r="ABV67" s="317"/>
      <c r="ABW67" s="317"/>
      <c r="ABX67" s="317"/>
      <c r="ABY67" s="317"/>
      <c r="ABZ67" s="317"/>
      <c r="ACA67" s="317"/>
      <c r="ACB67" s="317"/>
      <c r="ACC67" s="317"/>
      <c r="ACD67" s="317"/>
      <c r="ACE67" s="317"/>
      <c r="ACF67" s="317"/>
      <c r="ACG67" s="317"/>
      <c r="ACH67" s="317"/>
      <c r="ACI67" s="317"/>
      <c r="ACJ67" s="317"/>
      <c r="ACK67" s="317"/>
      <c r="ACL67" s="317"/>
      <c r="ACM67" s="317"/>
      <c r="ACN67" s="317"/>
      <c r="ACO67" s="317"/>
      <c r="ACP67" s="317"/>
      <c r="ACQ67" s="317"/>
      <c r="ACR67" s="317"/>
      <c r="ACS67" s="317"/>
      <c r="ACT67" s="317"/>
      <c r="ACU67" s="317"/>
      <c r="ACV67" s="317"/>
      <c r="ACW67" s="317"/>
      <c r="ACX67" s="317"/>
      <c r="ACY67" s="317"/>
      <c r="ACZ67" s="317"/>
      <c r="ADA67" s="317"/>
      <c r="ADB67" s="317"/>
      <c r="ADC67" s="317"/>
      <c r="ADD67" s="317"/>
      <c r="ADE67" s="317"/>
      <c r="ADF67" s="317"/>
      <c r="ADG67" s="317"/>
      <c r="ADH67" s="317"/>
      <c r="ADI67" s="317"/>
      <c r="ADJ67" s="317"/>
      <c r="ADK67" s="317"/>
      <c r="ADL67" s="317"/>
      <c r="ADM67" s="317"/>
      <c r="ADN67" s="317"/>
      <c r="ADO67" s="317"/>
      <c r="ADP67" s="317"/>
      <c r="ADQ67" s="317"/>
      <c r="ADR67" s="317"/>
      <c r="ADS67" s="317"/>
      <c r="ADT67" s="317"/>
      <c r="ADU67" s="317"/>
      <c r="ADV67" s="317"/>
      <c r="ADW67" s="317"/>
      <c r="ADX67" s="317"/>
      <c r="ADY67" s="317"/>
      <c r="ADZ67" s="317"/>
      <c r="AEA67" s="317"/>
      <c r="AEB67" s="317"/>
      <c r="AEC67" s="317"/>
      <c r="AED67" s="317"/>
      <c r="AEE67" s="317"/>
      <c r="AEF67" s="317"/>
      <c r="AEG67" s="317"/>
      <c r="AEH67" s="317"/>
      <c r="AEI67" s="317"/>
      <c r="AEJ67" s="317"/>
      <c r="AEK67" s="317"/>
      <c r="AEL67" s="317"/>
      <c r="AEM67" s="317"/>
      <c r="AEN67" s="317"/>
      <c r="AEO67" s="317"/>
      <c r="AEP67" s="317"/>
      <c r="AEQ67" s="317"/>
      <c r="AER67" s="317"/>
      <c r="AES67" s="317"/>
      <c r="AET67" s="317"/>
      <c r="AEU67" s="317"/>
      <c r="AEV67" s="317"/>
      <c r="AEW67" s="317"/>
      <c r="AEX67" s="317"/>
      <c r="AEY67" s="317"/>
      <c r="AEZ67" s="317"/>
      <c r="AFA67" s="317"/>
      <c r="AFB67" s="317"/>
      <c r="AFC67" s="317"/>
      <c r="AFD67" s="317"/>
      <c r="AFE67" s="317"/>
      <c r="AFF67" s="317"/>
      <c r="AFG67" s="317"/>
      <c r="AFH67" s="317"/>
      <c r="AFI67" s="317"/>
      <c r="AFJ67" s="317"/>
      <c r="AFK67" s="317"/>
      <c r="AFL67" s="317"/>
      <c r="AFM67" s="317"/>
      <c r="AFN67" s="317"/>
      <c r="AFO67" s="317"/>
      <c r="AFP67" s="317"/>
      <c r="AFQ67" s="317"/>
      <c r="AFR67" s="317"/>
      <c r="AFS67" s="317"/>
      <c r="AFT67" s="317"/>
      <c r="AFU67" s="317"/>
      <c r="AFV67" s="317"/>
      <c r="AFW67" s="317"/>
      <c r="AFX67" s="317"/>
      <c r="AFY67" s="317"/>
      <c r="AFZ67" s="317"/>
      <c r="AGA67" s="317"/>
      <c r="AGB67" s="317"/>
      <c r="AGC67" s="317"/>
      <c r="AGD67" s="317"/>
      <c r="AGE67" s="317"/>
      <c r="AGF67" s="317"/>
      <c r="AGG67" s="317"/>
      <c r="AGH67" s="317"/>
      <c r="AGI67" s="317"/>
      <c r="AGJ67" s="317"/>
      <c r="AGK67" s="317"/>
      <c r="AGL67" s="317"/>
      <c r="AGM67" s="317"/>
      <c r="AGN67" s="317"/>
      <c r="AGO67" s="317"/>
      <c r="AGP67" s="317"/>
      <c r="AGQ67" s="317"/>
      <c r="AGR67" s="317"/>
      <c r="AGS67" s="317"/>
      <c r="AGT67" s="317"/>
      <c r="AGU67" s="317"/>
      <c r="AGV67" s="317"/>
      <c r="AGW67" s="317"/>
      <c r="AGX67" s="317"/>
      <c r="AGY67" s="317"/>
      <c r="AGZ67" s="317"/>
      <c r="AHA67" s="317"/>
      <c r="AHB67" s="317"/>
      <c r="AHC67" s="317"/>
      <c r="AHD67" s="317"/>
      <c r="AHE67" s="317"/>
      <c r="AHF67" s="317"/>
      <c r="AHG67" s="317"/>
      <c r="AHH67" s="317"/>
      <c r="AHI67" s="317"/>
      <c r="AHJ67" s="317"/>
      <c r="AHK67" s="317"/>
      <c r="AHL67" s="317"/>
      <c r="AHM67" s="317"/>
      <c r="AHN67" s="317"/>
      <c r="AHO67" s="317"/>
      <c r="AHP67" s="317"/>
      <c r="AHQ67" s="317"/>
      <c r="AHR67" s="317"/>
      <c r="AHS67" s="317"/>
      <c r="AHT67" s="317"/>
      <c r="AHU67" s="317"/>
      <c r="AHV67" s="317"/>
      <c r="AHW67" s="317"/>
      <c r="AHX67" s="317"/>
      <c r="AHY67" s="317"/>
      <c r="AHZ67" s="317"/>
      <c r="AIA67" s="317"/>
      <c r="AIB67" s="317"/>
      <c r="AIC67" s="317"/>
      <c r="AID67" s="317"/>
      <c r="AIE67" s="317"/>
      <c r="AIF67" s="317"/>
      <c r="AIG67" s="317"/>
      <c r="AIH67" s="317"/>
      <c r="AII67" s="317"/>
      <c r="AIJ67" s="317"/>
      <c r="AIK67" s="317"/>
      <c r="AIL67" s="317"/>
      <c r="AIM67" s="317"/>
      <c r="AIN67" s="317"/>
      <c r="AIO67" s="317"/>
      <c r="AIP67" s="317"/>
      <c r="AIQ67" s="317"/>
      <c r="AIR67" s="317"/>
      <c r="AIS67" s="317"/>
      <c r="AIT67" s="317"/>
      <c r="AIU67" s="317"/>
      <c r="AIV67" s="317"/>
      <c r="AIW67" s="317"/>
      <c r="AIX67" s="317"/>
      <c r="AIY67" s="317"/>
      <c r="AIZ67" s="317"/>
      <c r="AJA67" s="317"/>
      <c r="AJB67" s="317"/>
      <c r="AJC67" s="317"/>
      <c r="AJD67" s="317"/>
      <c r="AJE67" s="317"/>
      <c r="AJF67" s="317"/>
      <c r="AJG67" s="317"/>
      <c r="AJH67" s="317"/>
      <c r="AJI67" s="317"/>
      <c r="AJJ67" s="317"/>
      <c r="AJK67" s="317"/>
      <c r="AJL67" s="317"/>
      <c r="AJM67" s="317"/>
      <c r="AJN67" s="317"/>
      <c r="AJO67" s="317"/>
      <c r="AJP67" s="317"/>
      <c r="AJQ67" s="317"/>
      <c r="AJR67" s="317"/>
      <c r="AJS67" s="317"/>
      <c r="AJT67" s="317"/>
      <c r="AJU67" s="317"/>
      <c r="AJV67" s="317"/>
      <c r="AJW67" s="317"/>
      <c r="AJX67" s="317"/>
      <c r="AJY67" s="317"/>
      <c r="AJZ67" s="317"/>
      <c r="AKA67" s="317"/>
      <c r="AKB67" s="317"/>
      <c r="AKC67" s="317"/>
      <c r="AKD67" s="317"/>
      <c r="AKE67" s="317"/>
      <c r="AKF67" s="317"/>
      <c r="AKG67" s="317"/>
      <c r="AKH67" s="317"/>
      <c r="AKI67" s="317"/>
      <c r="AKJ67" s="317"/>
      <c r="AKK67" s="317"/>
      <c r="AKL67" s="317"/>
      <c r="AKM67" s="317"/>
      <c r="AKN67" s="317"/>
      <c r="AKO67" s="317"/>
      <c r="AKP67" s="317"/>
      <c r="AKQ67" s="317"/>
      <c r="AKR67" s="317"/>
      <c r="AKS67" s="317"/>
      <c r="AKT67" s="317"/>
      <c r="AKU67" s="317"/>
      <c r="AKV67" s="317"/>
      <c r="AKW67" s="317"/>
      <c r="AKX67" s="317"/>
      <c r="AKY67" s="317"/>
      <c r="AKZ67" s="317"/>
      <c r="ALA67" s="317"/>
      <c r="ALB67" s="317"/>
      <c r="ALC67" s="317"/>
      <c r="ALD67" s="317"/>
      <c r="ALE67" s="317"/>
      <c r="ALF67" s="317"/>
      <c r="ALG67" s="317"/>
      <c r="ALH67" s="317"/>
      <c r="ALI67" s="317"/>
      <c r="ALJ67" s="317"/>
      <c r="ALK67" s="317"/>
      <c r="ALL67" s="317"/>
      <c r="ALM67" s="317"/>
      <c r="ALN67" s="317"/>
      <c r="ALO67" s="317"/>
      <c r="ALP67" s="317"/>
      <c r="ALQ67" s="317"/>
      <c r="ALR67" s="317"/>
      <c r="ALS67" s="317"/>
      <c r="ALT67" s="317"/>
      <c r="ALU67" s="317"/>
      <c r="ALV67" s="317"/>
      <c r="ALW67" s="317"/>
      <c r="ALX67" s="317"/>
      <c r="ALY67" s="317"/>
      <c r="ALZ67" s="317"/>
      <c r="AMA67" s="317"/>
      <c r="AMB67" s="317"/>
      <c r="AMC67" s="317"/>
      <c r="AMD67" s="317"/>
      <c r="AME67" s="317"/>
      <c r="AMF67" s="317"/>
      <c r="AMG67" s="317"/>
      <c r="AMH67" s="317"/>
      <c r="AMI67" s="317"/>
      <c r="AMJ67" s="317"/>
      <c r="AMK67" s="317"/>
      <c r="AML67" s="317"/>
      <c r="AMM67" s="317"/>
      <c r="AMN67" s="317"/>
      <c r="AMO67" s="317"/>
      <c r="AMP67" s="317"/>
      <c r="AMQ67" s="317"/>
      <c r="AMR67" s="317"/>
      <c r="AMS67" s="317"/>
      <c r="AMT67" s="317"/>
      <c r="AMU67" s="317"/>
      <c r="AMV67" s="317"/>
      <c r="AMW67" s="317"/>
      <c r="AMX67" s="317"/>
      <c r="AMY67" s="317"/>
      <c r="AMZ67" s="317"/>
      <c r="ANA67" s="317"/>
      <c r="ANB67" s="317"/>
      <c r="ANC67" s="317"/>
      <c r="AND67" s="317"/>
      <c r="ANE67" s="317"/>
      <c r="ANF67" s="317"/>
      <c r="ANG67" s="317"/>
      <c r="ANH67" s="317"/>
      <c r="ANI67" s="317"/>
      <c r="ANJ67" s="317"/>
      <c r="ANK67" s="317"/>
      <c r="ANL67" s="317"/>
      <c r="ANM67" s="317"/>
      <c r="ANN67" s="317"/>
      <c r="ANO67" s="317"/>
      <c r="ANP67" s="317"/>
      <c r="ANQ67" s="317"/>
      <c r="ANR67" s="317"/>
      <c r="ANS67" s="317"/>
      <c r="ANT67" s="317"/>
      <c r="ANU67" s="317"/>
      <c r="ANV67" s="317"/>
      <c r="ANW67" s="317"/>
      <c r="ANX67" s="317"/>
      <c r="ANY67" s="317"/>
      <c r="ANZ67" s="317"/>
      <c r="AOA67" s="317"/>
      <c r="AOB67" s="317"/>
      <c r="AOC67" s="317"/>
      <c r="AOD67" s="317"/>
      <c r="AOE67" s="317"/>
      <c r="AOF67" s="317"/>
      <c r="AOG67" s="317"/>
      <c r="AOH67" s="317"/>
      <c r="AOI67" s="317"/>
      <c r="AOJ67" s="317"/>
      <c r="AOK67" s="317"/>
      <c r="AOL67" s="317"/>
      <c r="AOM67" s="317"/>
      <c r="AON67" s="317"/>
      <c r="AOO67" s="317"/>
      <c r="AOP67" s="317"/>
      <c r="AOQ67" s="317"/>
      <c r="AOR67" s="317"/>
      <c r="AOS67" s="317"/>
      <c r="AOT67" s="317"/>
      <c r="AOU67" s="317"/>
      <c r="AOV67" s="317"/>
      <c r="AOW67" s="317"/>
      <c r="AOX67" s="317"/>
      <c r="AOY67" s="317"/>
      <c r="AOZ67" s="317"/>
      <c r="APA67" s="317"/>
      <c r="APB67" s="317"/>
      <c r="APC67" s="317"/>
      <c r="APD67" s="317"/>
      <c r="APE67" s="317"/>
      <c r="APF67" s="317"/>
      <c r="APG67" s="317"/>
      <c r="APH67" s="317"/>
      <c r="API67" s="317"/>
      <c r="APJ67" s="317"/>
      <c r="APK67" s="317"/>
      <c r="APL67" s="317"/>
      <c r="APM67" s="317"/>
      <c r="APN67" s="317"/>
      <c r="APO67" s="317"/>
      <c r="APP67" s="317"/>
      <c r="APQ67" s="317"/>
      <c r="APR67" s="317"/>
      <c r="APS67" s="317"/>
      <c r="APT67" s="317"/>
      <c r="APU67" s="317"/>
      <c r="APV67" s="317"/>
      <c r="APW67" s="317"/>
      <c r="APX67" s="317"/>
      <c r="APY67" s="317"/>
      <c r="APZ67" s="317"/>
      <c r="AQA67" s="317"/>
      <c r="AQB67" s="317"/>
      <c r="AQC67" s="317"/>
      <c r="AQD67" s="317"/>
      <c r="AQE67" s="317"/>
      <c r="AQF67" s="317"/>
      <c r="AQG67" s="317"/>
      <c r="AQH67" s="317"/>
      <c r="AQI67" s="317"/>
      <c r="AQJ67" s="317"/>
      <c r="AQK67" s="317"/>
      <c r="AQL67" s="317"/>
      <c r="AQM67" s="317"/>
      <c r="AQN67" s="317"/>
      <c r="AQO67" s="317"/>
      <c r="AQP67" s="317"/>
      <c r="AQQ67" s="317"/>
      <c r="AQR67" s="317"/>
      <c r="AQS67" s="317"/>
      <c r="AQT67" s="317"/>
      <c r="AQU67" s="317"/>
      <c r="AQV67" s="317"/>
      <c r="AQW67" s="317"/>
      <c r="AQX67" s="317"/>
      <c r="AQY67" s="317"/>
      <c r="AQZ67" s="317"/>
      <c r="ARA67" s="317"/>
      <c r="ARB67" s="317"/>
      <c r="ARC67" s="317"/>
      <c r="ARD67" s="317"/>
      <c r="ARE67" s="317"/>
      <c r="ARF67" s="317"/>
      <c r="ARG67" s="317"/>
      <c r="ARH67" s="317"/>
      <c r="ARI67" s="317"/>
      <c r="ARJ67" s="317"/>
      <c r="ARK67" s="317"/>
      <c r="ARL67" s="317"/>
      <c r="ARM67" s="317"/>
      <c r="ARN67" s="317"/>
      <c r="ARO67" s="317"/>
      <c r="ARP67" s="317"/>
      <c r="ARQ67" s="317"/>
      <c r="ARR67" s="317"/>
      <c r="ARS67" s="317"/>
      <c r="ART67" s="317"/>
      <c r="ARU67" s="317"/>
      <c r="ARV67" s="317"/>
      <c r="ARW67" s="317"/>
      <c r="ARX67" s="317"/>
      <c r="ARY67" s="317"/>
      <c r="ARZ67" s="317"/>
      <c r="ASA67" s="317"/>
      <c r="ASB67" s="317"/>
      <c r="ASC67" s="317"/>
      <c r="ASD67" s="317"/>
      <c r="ASE67" s="317"/>
      <c r="ASF67" s="317"/>
      <c r="ASG67" s="317"/>
      <c r="ASH67" s="317"/>
      <c r="ASI67" s="317"/>
      <c r="ASJ67" s="317"/>
      <c r="ASK67" s="317"/>
      <c r="ASL67" s="317"/>
      <c r="ASM67" s="317"/>
      <c r="ASN67" s="317"/>
      <c r="ASO67" s="317"/>
      <c r="ASP67" s="317"/>
      <c r="ASQ67" s="317"/>
      <c r="ASR67" s="317"/>
      <c r="ASS67" s="317"/>
      <c r="AST67" s="317"/>
      <c r="ASU67" s="317"/>
      <c r="ASV67" s="317"/>
      <c r="ASW67" s="317"/>
      <c r="ASX67" s="317"/>
      <c r="ASY67" s="317"/>
      <c r="ASZ67" s="317"/>
      <c r="ATA67" s="317"/>
      <c r="ATB67" s="317"/>
      <c r="ATC67" s="317"/>
      <c r="ATD67" s="317"/>
      <c r="ATE67" s="317"/>
      <c r="ATF67" s="317"/>
      <c r="ATG67" s="317"/>
      <c r="ATH67" s="317"/>
      <c r="ATI67" s="317"/>
      <c r="ATJ67" s="317"/>
      <c r="ATK67" s="317"/>
      <c r="ATL67" s="317"/>
      <c r="ATM67" s="317"/>
      <c r="ATN67" s="317"/>
      <c r="ATO67" s="317"/>
      <c r="ATP67" s="317"/>
      <c r="ATQ67" s="317"/>
      <c r="ATR67" s="317"/>
      <c r="ATS67" s="317"/>
      <c r="ATT67" s="317"/>
      <c r="ATU67" s="317"/>
      <c r="ATV67" s="317"/>
      <c r="ATW67" s="317"/>
      <c r="ATX67" s="317"/>
      <c r="ATY67" s="317"/>
      <c r="ATZ67" s="317"/>
      <c r="AUA67" s="317"/>
      <c r="AUB67" s="317"/>
      <c r="AUC67" s="317"/>
      <c r="AUD67" s="317"/>
      <c r="AUE67" s="317"/>
      <c r="AUF67" s="317"/>
      <c r="AUG67" s="317"/>
      <c r="AUH67" s="317"/>
      <c r="AUI67" s="317"/>
      <c r="AUJ67" s="317"/>
      <c r="AUK67" s="317"/>
      <c r="AUL67" s="317"/>
      <c r="AUM67" s="317"/>
      <c r="AUN67" s="317"/>
      <c r="AUO67" s="317"/>
      <c r="AUP67" s="317"/>
      <c r="AUQ67" s="317"/>
      <c r="AUR67" s="317"/>
      <c r="AUS67" s="317"/>
      <c r="AUT67" s="317"/>
      <c r="AUU67" s="317"/>
      <c r="AUV67" s="317"/>
      <c r="AUW67" s="317"/>
      <c r="AUX67" s="317"/>
      <c r="AUY67" s="317"/>
      <c r="AUZ67" s="317"/>
      <c r="AVA67" s="317"/>
      <c r="AVB67" s="317"/>
      <c r="AVC67" s="317"/>
      <c r="AVD67" s="317"/>
      <c r="AVE67" s="317"/>
      <c r="AVF67" s="317"/>
      <c r="AVG67" s="317"/>
      <c r="AVH67" s="317"/>
      <c r="AVI67" s="317"/>
      <c r="AVJ67" s="317"/>
      <c r="AVK67" s="317"/>
      <c r="AVL67" s="317"/>
      <c r="AVM67" s="317"/>
      <c r="AVN67" s="317"/>
      <c r="AVO67" s="317"/>
      <c r="AVP67" s="317"/>
      <c r="AVQ67" s="317"/>
      <c r="AVR67" s="317"/>
      <c r="AVS67" s="317"/>
      <c r="AVT67" s="317"/>
      <c r="AVU67" s="317"/>
      <c r="AVV67" s="317"/>
      <c r="AVW67" s="317"/>
      <c r="AVX67" s="317"/>
      <c r="AVY67" s="317"/>
      <c r="AVZ67" s="317"/>
      <c r="AWA67" s="317"/>
      <c r="AWB67" s="317"/>
      <c r="AWC67" s="317"/>
      <c r="AWD67" s="317"/>
      <c r="AWE67" s="317"/>
      <c r="AWF67" s="317"/>
      <c r="AWG67" s="317"/>
      <c r="AWH67" s="317"/>
      <c r="AWI67" s="317"/>
      <c r="AWJ67" s="317"/>
      <c r="AWK67" s="317"/>
      <c r="AWL67" s="317"/>
      <c r="AWM67" s="317"/>
      <c r="AWN67" s="317"/>
      <c r="AWO67" s="317"/>
      <c r="AWP67" s="317"/>
      <c r="AWQ67" s="317"/>
      <c r="AWR67" s="317"/>
      <c r="AWS67" s="317"/>
      <c r="AWT67" s="317"/>
      <c r="AWU67" s="317"/>
      <c r="AWV67" s="317"/>
      <c r="AWW67" s="317"/>
      <c r="AWX67" s="317"/>
      <c r="AWY67" s="317"/>
      <c r="AWZ67" s="317"/>
      <c r="AXA67" s="317"/>
      <c r="AXB67" s="317"/>
      <c r="AXC67" s="317"/>
      <c r="AXD67" s="317"/>
      <c r="AXE67" s="317"/>
      <c r="AXF67" s="317"/>
      <c r="AXG67" s="317"/>
      <c r="AXH67" s="317"/>
      <c r="AXI67" s="317"/>
      <c r="AXJ67" s="317"/>
      <c r="AXK67" s="317"/>
      <c r="AXL67" s="317"/>
      <c r="AXM67" s="317"/>
      <c r="AXN67" s="317"/>
      <c r="AXO67" s="317"/>
      <c r="AXP67" s="317"/>
      <c r="AXQ67" s="317"/>
      <c r="AXR67" s="317"/>
      <c r="AXS67" s="317"/>
      <c r="AXT67" s="317"/>
      <c r="AXU67" s="317"/>
      <c r="AXV67" s="317"/>
      <c r="AXW67" s="317"/>
      <c r="AXX67" s="317"/>
      <c r="AXY67" s="317"/>
      <c r="AXZ67" s="317"/>
      <c r="AYA67" s="317"/>
      <c r="AYB67" s="317"/>
      <c r="AYC67" s="317"/>
      <c r="AYD67" s="317"/>
      <c r="AYE67" s="317"/>
      <c r="AYF67" s="317"/>
      <c r="AYG67" s="317"/>
      <c r="AYH67" s="317"/>
      <c r="AYI67" s="317"/>
      <c r="AYJ67" s="317"/>
      <c r="AYK67" s="317"/>
      <c r="AYL67" s="317"/>
      <c r="AYM67" s="317"/>
      <c r="AYN67" s="317"/>
      <c r="AYO67" s="317"/>
      <c r="AYP67" s="317"/>
      <c r="AYQ67" s="317"/>
      <c r="AYR67" s="317"/>
      <c r="AYS67" s="317"/>
      <c r="AYT67" s="317"/>
      <c r="AYU67" s="317"/>
      <c r="AYV67" s="317"/>
      <c r="AYW67" s="317"/>
      <c r="AYX67" s="317"/>
      <c r="AYY67" s="317"/>
      <c r="AYZ67" s="317"/>
      <c r="AZA67" s="317"/>
      <c r="AZB67" s="317"/>
      <c r="AZC67" s="317"/>
      <c r="AZD67" s="317"/>
      <c r="AZE67" s="317"/>
      <c r="AZF67" s="317"/>
      <c r="AZG67" s="317"/>
      <c r="AZH67" s="317"/>
      <c r="AZI67" s="317"/>
      <c r="AZJ67" s="317"/>
      <c r="AZK67" s="317"/>
      <c r="AZL67" s="317"/>
      <c r="AZM67" s="317"/>
      <c r="AZN67" s="317"/>
      <c r="AZO67" s="317"/>
      <c r="AZP67" s="317"/>
      <c r="AZQ67" s="317"/>
      <c r="AZR67" s="317"/>
      <c r="AZS67" s="317"/>
      <c r="AZT67" s="317"/>
      <c r="AZU67" s="317"/>
      <c r="AZV67" s="317"/>
      <c r="AZW67" s="317"/>
      <c r="AZX67" s="317"/>
      <c r="AZY67" s="317"/>
      <c r="AZZ67" s="317"/>
      <c r="BAA67" s="317"/>
      <c r="BAB67" s="317"/>
      <c r="BAC67" s="317"/>
      <c r="BAD67" s="317"/>
      <c r="BAE67" s="317"/>
      <c r="BAF67" s="317"/>
      <c r="BAG67" s="317"/>
      <c r="BAH67" s="317"/>
      <c r="BAI67" s="317"/>
      <c r="BAJ67" s="317"/>
      <c r="BAK67" s="317"/>
      <c r="BAL67" s="317"/>
      <c r="BAM67" s="317"/>
      <c r="BAN67" s="317"/>
      <c r="BAO67" s="317"/>
      <c r="BAP67" s="317"/>
      <c r="BAQ67" s="317"/>
      <c r="BAR67" s="317"/>
      <c r="BAS67" s="317"/>
      <c r="BAT67" s="317"/>
      <c r="BAU67" s="317"/>
      <c r="BAV67" s="317"/>
      <c r="BAW67" s="317"/>
      <c r="BAX67" s="317"/>
      <c r="BAY67" s="317"/>
      <c r="BAZ67" s="317"/>
      <c r="BBA67" s="317"/>
      <c r="BBB67" s="317"/>
      <c r="BBC67" s="317"/>
      <c r="BBD67" s="317"/>
      <c r="BBE67" s="317"/>
      <c r="BBF67" s="317"/>
      <c r="BBG67" s="317"/>
      <c r="BBH67" s="317"/>
      <c r="BBI67" s="317"/>
      <c r="BBJ67" s="317"/>
      <c r="BBK67" s="317"/>
      <c r="BBL67" s="317"/>
      <c r="BBM67" s="317"/>
      <c r="BBN67" s="317"/>
      <c r="BBO67" s="317"/>
      <c r="BBP67" s="317"/>
      <c r="BBQ67" s="317"/>
      <c r="BBR67" s="317"/>
      <c r="BBS67" s="317"/>
      <c r="BBT67" s="317"/>
      <c r="BBU67" s="317"/>
      <c r="BBV67" s="317"/>
      <c r="BBW67" s="317"/>
      <c r="BBX67" s="317"/>
      <c r="BBY67" s="317"/>
      <c r="BBZ67" s="317"/>
      <c r="BCA67" s="317"/>
      <c r="BCB67" s="317"/>
      <c r="BCC67" s="317"/>
      <c r="BCD67" s="317"/>
      <c r="BCE67" s="317"/>
      <c r="BCF67" s="317"/>
      <c r="BCG67" s="317"/>
      <c r="BCH67" s="317"/>
      <c r="BCI67" s="317"/>
      <c r="BCJ67" s="317"/>
      <c r="BCK67" s="317"/>
      <c r="BCL67" s="317"/>
      <c r="BCM67" s="317"/>
      <c r="BCN67" s="317"/>
      <c r="BCO67" s="317"/>
      <c r="BCP67" s="317"/>
      <c r="BCQ67" s="317"/>
      <c r="BCR67" s="317"/>
      <c r="BCS67" s="317"/>
      <c r="BCT67" s="317"/>
      <c r="BCU67" s="317"/>
      <c r="BCV67" s="317"/>
      <c r="BCW67" s="317"/>
      <c r="BCX67" s="317"/>
      <c r="BCY67" s="317"/>
      <c r="BCZ67" s="317"/>
      <c r="BDA67" s="317"/>
      <c r="BDB67" s="317"/>
      <c r="BDC67" s="317"/>
      <c r="BDD67" s="317"/>
      <c r="BDE67" s="317"/>
      <c r="BDF67" s="317"/>
      <c r="BDG67" s="317"/>
      <c r="BDH67" s="317"/>
      <c r="BDI67" s="317"/>
      <c r="BDJ67" s="317"/>
      <c r="BDK67" s="317"/>
      <c r="BDL67" s="317"/>
      <c r="BDM67" s="317"/>
      <c r="BDN67" s="317"/>
      <c r="BDO67" s="317"/>
      <c r="BDP67" s="317"/>
      <c r="BDQ67" s="317"/>
      <c r="BDR67" s="317"/>
      <c r="BDS67" s="317"/>
      <c r="BDT67" s="317"/>
      <c r="BDU67" s="317"/>
      <c r="BDV67" s="317"/>
      <c r="BDW67" s="317"/>
      <c r="BDX67" s="317"/>
      <c r="BDY67" s="317"/>
      <c r="BDZ67" s="317"/>
      <c r="BEA67" s="317"/>
      <c r="BEB67" s="317"/>
      <c r="BEC67" s="317"/>
      <c r="BED67" s="317"/>
      <c r="BEE67" s="317"/>
      <c r="BEF67" s="317"/>
      <c r="BEG67" s="317"/>
      <c r="BEH67" s="317"/>
      <c r="BEI67" s="317"/>
      <c r="BEJ67" s="317"/>
      <c r="BEK67" s="317"/>
      <c r="BEL67" s="317"/>
      <c r="BEM67" s="317"/>
      <c r="BEN67" s="317"/>
      <c r="BEO67" s="317"/>
      <c r="BEP67" s="317"/>
      <c r="BEQ67" s="317"/>
      <c r="BER67" s="317"/>
      <c r="BES67" s="317"/>
      <c r="BET67" s="317"/>
      <c r="BEU67" s="317"/>
      <c r="BEV67" s="317"/>
      <c r="BEW67" s="317"/>
      <c r="BEX67" s="317"/>
      <c r="BEY67" s="317"/>
      <c r="BEZ67" s="317"/>
      <c r="BFA67" s="317"/>
      <c r="BFB67" s="317"/>
      <c r="BFC67" s="317"/>
      <c r="BFD67" s="317"/>
      <c r="BFE67" s="317"/>
      <c r="BFF67" s="317"/>
      <c r="BFG67" s="317"/>
      <c r="BFH67" s="317"/>
      <c r="BFI67" s="317"/>
      <c r="BFJ67" s="317"/>
      <c r="BFK67" s="317"/>
      <c r="BFL67" s="317"/>
      <c r="BFM67" s="317"/>
      <c r="BFN67" s="317"/>
      <c r="BFO67" s="317"/>
      <c r="BFP67" s="317"/>
      <c r="BFQ67" s="317"/>
      <c r="BFR67" s="317"/>
      <c r="BFS67" s="317"/>
      <c r="BFT67" s="317"/>
      <c r="BFU67" s="317"/>
      <c r="BFV67" s="317"/>
      <c r="BFW67" s="317"/>
      <c r="BFX67" s="317"/>
      <c r="BFY67" s="317"/>
      <c r="BFZ67" s="317"/>
      <c r="BGA67" s="317"/>
      <c r="BGB67" s="317"/>
      <c r="BGC67" s="317"/>
      <c r="BGD67" s="317"/>
      <c r="BGE67" s="317"/>
      <c r="BGF67" s="317"/>
      <c r="BGG67" s="317"/>
      <c r="BGH67" s="317"/>
      <c r="BGI67" s="317"/>
      <c r="BGJ67" s="317"/>
      <c r="BGK67" s="317"/>
      <c r="BGL67" s="317"/>
      <c r="BGM67" s="317"/>
      <c r="BGN67" s="317"/>
      <c r="BGO67" s="317"/>
      <c r="BGP67" s="317"/>
      <c r="BGQ67" s="317"/>
      <c r="BGR67" s="317"/>
      <c r="BGS67" s="317"/>
      <c r="BGT67" s="317"/>
      <c r="BGU67" s="317"/>
      <c r="BGV67" s="317"/>
      <c r="BGW67" s="317"/>
      <c r="BGX67" s="317"/>
      <c r="BGY67" s="317"/>
      <c r="BGZ67" s="317"/>
      <c r="BHA67" s="317"/>
      <c r="BHB67" s="317"/>
      <c r="BHC67" s="317"/>
      <c r="BHD67" s="317"/>
      <c r="BHE67" s="317"/>
      <c r="BHF67" s="317"/>
      <c r="BHG67" s="317"/>
      <c r="BHH67" s="317"/>
      <c r="BHI67" s="317"/>
      <c r="BHJ67" s="317"/>
      <c r="BHK67" s="317"/>
      <c r="BHL67" s="317"/>
      <c r="BHM67" s="317"/>
      <c r="BHN67" s="317"/>
      <c r="BHO67" s="317"/>
      <c r="BHP67" s="317"/>
      <c r="BHQ67" s="317"/>
      <c r="BHR67" s="317"/>
      <c r="BHS67" s="317"/>
      <c r="BHT67" s="317"/>
      <c r="BHU67" s="317"/>
      <c r="BHV67" s="317"/>
      <c r="BHW67" s="317"/>
      <c r="BHX67" s="317"/>
      <c r="BHY67" s="317"/>
      <c r="BHZ67" s="317"/>
      <c r="BIA67" s="317"/>
      <c r="BIB67" s="317"/>
      <c r="BIC67" s="317"/>
      <c r="BID67" s="317"/>
      <c r="BIE67" s="317"/>
      <c r="BIF67" s="317"/>
      <c r="BIG67" s="317"/>
      <c r="BIH67" s="317"/>
      <c r="BII67" s="317"/>
      <c r="BIJ67" s="317"/>
      <c r="BIK67" s="317"/>
      <c r="BIL67" s="317"/>
      <c r="BIM67" s="317"/>
      <c r="BIN67" s="317"/>
      <c r="BIO67" s="317"/>
      <c r="BIP67" s="317"/>
      <c r="BIQ67" s="317"/>
      <c r="BIR67" s="317"/>
      <c r="BIS67" s="317"/>
      <c r="BIT67" s="317"/>
      <c r="BIU67" s="317"/>
      <c r="BIV67" s="317"/>
      <c r="BIW67" s="317"/>
      <c r="BIX67" s="317"/>
      <c r="BIY67" s="317"/>
      <c r="BIZ67" s="317"/>
      <c r="BJA67" s="317"/>
      <c r="BJB67" s="317"/>
      <c r="BJC67" s="317"/>
      <c r="BJD67" s="317"/>
      <c r="BJE67" s="317"/>
      <c r="BJF67" s="317"/>
      <c r="BJG67" s="317"/>
      <c r="BJH67" s="317"/>
      <c r="BJI67" s="317"/>
      <c r="BJJ67" s="317"/>
      <c r="BJK67" s="317"/>
      <c r="BJL67" s="317"/>
      <c r="BJM67" s="317"/>
      <c r="BJN67" s="317"/>
      <c r="BJO67" s="317"/>
      <c r="BJP67" s="317"/>
      <c r="BJQ67" s="317"/>
      <c r="BJR67" s="317"/>
      <c r="BJS67" s="317"/>
      <c r="BJT67" s="317"/>
      <c r="BJU67" s="317"/>
      <c r="BJV67" s="317"/>
      <c r="BJW67" s="317"/>
      <c r="BJX67" s="317"/>
      <c r="BJY67" s="317"/>
      <c r="BJZ67" s="317"/>
      <c r="BKA67" s="317"/>
      <c r="BKB67" s="317"/>
      <c r="BKC67" s="317"/>
      <c r="BKD67" s="317"/>
      <c r="BKE67" s="317"/>
      <c r="BKF67" s="317"/>
      <c r="BKG67" s="317"/>
      <c r="BKH67" s="317"/>
      <c r="BKI67" s="317"/>
      <c r="BKJ67" s="317"/>
      <c r="BKK67" s="317"/>
      <c r="BKL67" s="317"/>
      <c r="BKM67" s="317"/>
      <c r="BKN67" s="317"/>
      <c r="BKO67" s="317"/>
      <c r="BKP67" s="317"/>
      <c r="BKQ67" s="317"/>
      <c r="BKR67" s="317"/>
      <c r="BKS67" s="317"/>
      <c r="BKT67" s="317"/>
      <c r="BKU67" s="317"/>
      <c r="BKV67" s="317"/>
      <c r="BKW67" s="317"/>
      <c r="BKX67" s="317"/>
      <c r="BKY67" s="317"/>
      <c r="BKZ67" s="317"/>
      <c r="BLA67" s="317"/>
      <c r="BLB67" s="317"/>
      <c r="BLC67" s="317"/>
      <c r="BLD67" s="317"/>
      <c r="BLE67" s="317"/>
      <c r="BLF67" s="317"/>
      <c r="BLG67" s="317"/>
      <c r="BLH67" s="317"/>
      <c r="BLI67" s="317"/>
      <c r="BLJ67" s="317"/>
      <c r="BLK67" s="317"/>
      <c r="BLL67" s="317"/>
      <c r="BLM67" s="317"/>
      <c r="BLN67" s="317"/>
      <c r="BLO67" s="317"/>
      <c r="BLP67" s="317"/>
      <c r="BLQ67" s="317"/>
      <c r="BLR67" s="317"/>
      <c r="BLS67" s="317"/>
      <c r="BLT67" s="317"/>
      <c r="BLU67" s="317"/>
      <c r="BLV67" s="317"/>
      <c r="BLW67" s="317"/>
      <c r="BLX67" s="317"/>
      <c r="BLY67" s="317"/>
      <c r="BLZ67" s="317"/>
      <c r="BMA67" s="317"/>
      <c r="BMB67" s="317"/>
      <c r="BMC67" s="317"/>
      <c r="BMD67" s="317"/>
      <c r="BME67" s="317"/>
      <c r="BMF67" s="317"/>
      <c r="BMG67" s="317"/>
      <c r="BMH67" s="317"/>
      <c r="BMI67" s="317"/>
      <c r="BMJ67" s="317"/>
      <c r="BMK67" s="317"/>
      <c r="BML67" s="317"/>
      <c r="BMM67" s="317"/>
      <c r="BMN67" s="317"/>
      <c r="BMO67" s="317"/>
      <c r="BMP67" s="317"/>
      <c r="BMQ67" s="317"/>
      <c r="BMR67" s="317"/>
      <c r="BMS67" s="317"/>
      <c r="BMT67" s="317"/>
      <c r="BMU67" s="317"/>
      <c r="BMV67" s="317"/>
      <c r="BMW67" s="317"/>
      <c r="BMX67" s="317"/>
      <c r="BMY67" s="317"/>
      <c r="BMZ67" s="317"/>
      <c r="BNA67" s="317"/>
      <c r="BNB67" s="317"/>
      <c r="BNC67" s="317"/>
      <c r="BND67" s="317"/>
      <c r="BNE67" s="317"/>
      <c r="BNF67" s="317"/>
      <c r="BNG67" s="317"/>
      <c r="BNH67" s="317"/>
      <c r="BNI67" s="317"/>
      <c r="BNJ67" s="317"/>
      <c r="BNK67" s="317"/>
      <c r="BNL67" s="317"/>
      <c r="BNM67" s="317"/>
      <c r="BNN67" s="317"/>
      <c r="BNO67" s="317"/>
      <c r="BNP67" s="317"/>
      <c r="BNQ67" s="317"/>
      <c r="BNR67" s="317"/>
      <c r="BNS67" s="317"/>
      <c r="BNT67" s="317"/>
      <c r="BNU67" s="317"/>
      <c r="BNV67" s="317"/>
      <c r="BNW67" s="317"/>
      <c r="BNX67" s="317"/>
      <c r="BNY67" s="317"/>
      <c r="BNZ67" s="317"/>
      <c r="BOA67" s="317"/>
      <c r="BOB67" s="317"/>
      <c r="BOC67" s="317"/>
      <c r="BOD67" s="317"/>
      <c r="BOE67" s="317"/>
      <c r="BOF67" s="317"/>
      <c r="BOG67" s="317"/>
      <c r="BOH67" s="317"/>
      <c r="BOI67" s="317"/>
      <c r="BOJ67" s="317"/>
      <c r="BOK67" s="317"/>
      <c r="BOL67" s="317"/>
      <c r="BOM67" s="317"/>
      <c r="BON67" s="317"/>
      <c r="BOO67" s="317"/>
      <c r="BOP67" s="317"/>
      <c r="BOQ67" s="317"/>
      <c r="BOR67" s="317"/>
      <c r="BOS67" s="317"/>
      <c r="BOT67" s="317"/>
      <c r="BOU67" s="317"/>
      <c r="BOV67" s="317"/>
      <c r="BOW67" s="317"/>
      <c r="BOX67" s="317"/>
      <c r="BOY67" s="317"/>
      <c r="BOZ67" s="317"/>
      <c r="BPA67" s="317"/>
      <c r="BPB67" s="317"/>
      <c r="BPC67" s="317"/>
      <c r="BPD67" s="317"/>
      <c r="BPE67" s="317"/>
      <c r="BPF67" s="317"/>
      <c r="BPG67" s="317"/>
      <c r="BPH67" s="317"/>
      <c r="BPI67" s="317"/>
      <c r="BPJ67" s="317"/>
      <c r="BPK67" s="317"/>
      <c r="BPL67" s="317"/>
      <c r="BPM67" s="317"/>
      <c r="BPN67" s="317"/>
      <c r="BPO67" s="317"/>
      <c r="BPP67" s="317"/>
      <c r="BPQ67" s="317"/>
      <c r="BPR67" s="317"/>
      <c r="BPS67" s="317"/>
      <c r="BPT67" s="317"/>
      <c r="BPU67" s="317"/>
      <c r="BPV67" s="317"/>
      <c r="BPW67" s="317"/>
      <c r="BPX67" s="317"/>
      <c r="BPY67" s="317"/>
      <c r="BPZ67" s="317"/>
      <c r="BQA67" s="317"/>
      <c r="BQB67" s="317"/>
      <c r="BQC67" s="317"/>
      <c r="BQD67" s="317"/>
      <c r="BQE67" s="317"/>
      <c r="BQF67" s="317"/>
      <c r="BQG67" s="317"/>
      <c r="BQH67" s="317"/>
      <c r="BQI67" s="317"/>
      <c r="BQJ67" s="317"/>
      <c r="BQK67" s="317"/>
      <c r="BQL67" s="317"/>
      <c r="BQM67" s="317"/>
      <c r="BQN67" s="317"/>
      <c r="BQO67" s="317"/>
      <c r="BQP67" s="317"/>
      <c r="BQQ67" s="317"/>
      <c r="BQR67" s="317"/>
      <c r="BQS67" s="317"/>
      <c r="BQT67" s="317"/>
      <c r="BQU67" s="317"/>
      <c r="BQV67" s="317"/>
      <c r="BQW67" s="317"/>
      <c r="BQX67" s="317"/>
      <c r="BQY67" s="317"/>
      <c r="BQZ67" s="317"/>
      <c r="BRA67" s="317"/>
      <c r="BRB67" s="317"/>
      <c r="BRC67" s="317"/>
      <c r="BRD67" s="317"/>
      <c r="BRE67" s="317"/>
      <c r="BRF67" s="317"/>
      <c r="BRG67" s="317"/>
      <c r="BRH67" s="317"/>
      <c r="BRI67" s="317"/>
      <c r="BRJ67" s="317"/>
      <c r="BRK67" s="317"/>
      <c r="BRL67" s="317"/>
      <c r="BRM67" s="317"/>
      <c r="BRN67" s="317"/>
      <c r="BRO67" s="317"/>
      <c r="BRP67" s="317"/>
      <c r="BRQ67" s="317"/>
      <c r="BRR67" s="317"/>
      <c r="BRS67" s="317"/>
      <c r="BRT67" s="317"/>
      <c r="BRU67" s="317"/>
      <c r="BRV67" s="317"/>
      <c r="BRW67" s="317"/>
      <c r="BRX67" s="317"/>
      <c r="BRY67" s="317"/>
      <c r="BRZ67" s="317"/>
      <c r="BSA67" s="317"/>
      <c r="BSB67" s="317"/>
      <c r="BSC67" s="317"/>
      <c r="BSD67" s="317"/>
      <c r="BSE67" s="317"/>
      <c r="BSF67" s="317"/>
      <c r="BSG67" s="317"/>
      <c r="BSH67" s="317"/>
      <c r="BSI67" s="317"/>
      <c r="BSJ67" s="317"/>
      <c r="BSK67" s="317"/>
      <c r="BSL67" s="317"/>
      <c r="BSM67" s="317"/>
      <c r="BSN67" s="317"/>
      <c r="BSO67" s="317"/>
      <c r="BSP67" s="317"/>
      <c r="BSQ67" s="317"/>
      <c r="BSR67" s="317"/>
      <c r="BSS67" s="317"/>
      <c r="BST67" s="317"/>
      <c r="BSU67" s="317"/>
      <c r="BSV67" s="317"/>
      <c r="BSW67" s="317"/>
      <c r="BSX67" s="317"/>
      <c r="BSY67" s="317"/>
      <c r="BSZ67" s="317"/>
      <c r="BTA67" s="317"/>
      <c r="BTB67" s="317"/>
      <c r="BTC67" s="317"/>
      <c r="BTD67" s="317"/>
      <c r="BTE67" s="317"/>
      <c r="BTF67" s="317"/>
      <c r="BTG67" s="317"/>
      <c r="BTH67" s="317"/>
      <c r="BTI67" s="317"/>
      <c r="BTJ67" s="317"/>
      <c r="BTK67" s="317"/>
      <c r="BTL67" s="317"/>
      <c r="BTM67" s="317"/>
      <c r="BTN67" s="317"/>
      <c r="BTO67" s="317"/>
      <c r="BTP67" s="317"/>
      <c r="BTQ67" s="317"/>
      <c r="BTR67" s="317"/>
      <c r="BTS67" s="317"/>
      <c r="BTT67" s="317"/>
      <c r="BTU67" s="317"/>
      <c r="BTV67" s="317"/>
      <c r="BTW67" s="317"/>
      <c r="BTX67" s="317"/>
      <c r="BTY67" s="317"/>
      <c r="BTZ67" s="317"/>
      <c r="BUA67" s="317"/>
      <c r="BUB67" s="317"/>
      <c r="BUC67" s="317"/>
      <c r="BUD67" s="317"/>
      <c r="BUE67" s="317"/>
      <c r="BUF67" s="317"/>
      <c r="BUG67" s="317"/>
      <c r="BUH67" s="317"/>
      <c r="BUI67" s="317"/>
      <c r="BUJ67" s="317"/>
      <c r="BUK67" s="317"/>
      <c r="BUL67" s="317"/>
      <c r="BUM67" s="317"/>
      <c r="BUN67" s="317"/>
      <c r="BUO67" s="317"/>
      <c r="BUP67" s="317"/>
      <c r="BUQ67" s="317"/>
      <c r="BUR67" s="317"/>
      <c r="BUS67" s="317"/>
      <c r="BUT67" s="317"/>
      <c r="BUU67" s="317"/>
      <c r="BUV67" s="317"/>
      <c r="BUW67" s="317"/>
      <c r="BUX67" s="317"/>
      <c r="BUY67" s="317"/>
      <c r="BUZ67" s="317"/>
      <c r="BVA67" s="317"/>
      <c r="BVB67" s="317"/>
      <c r="BVC67" s="317"/>
      <c r="BVD67" s="317"/>
      <c r="BVE67" s="317"/>
      <c r="BVF67" s="317"/>
      <c r="BVG67" s="317"/>
      <c r="BVH67" s="317"/>
      <c r="BVI67" s="317"/>
      <c r="BVJ67" s="317"/>
      <c r="BVK67" s="317"/>
      <c r="BVL67" s="317"/>
      <c r="BVM67" s="317"/>
      <c r="BVN67" s="317"/>
      <c r="BVO67" s="317"/>
      <c r="BVP67" s="317"/>
      <c r="BVQ67" s="317"/>
      <c r="BVR67" s="317"/>
      <c r="BVS67" s="317"/>
      <c r="BVT67" s="317"/>
      <c r="BVU67" s="317"/>
      <c r="BVV67" s="317"/>
      <c r="BVW67" s="317"/>
      <c r="BVX67" s="317"/>
      <c r="BVY67" s="317"/>
      <c r="BVZ67" s="317"/>
      <c r="BWA67" s="317"/>
      <c r="BWB67" s="317"/>
      <c r="BWC67" s="317"/>
      <c r="BWD67" s="317"/>
      <c r="BWE67" s="317"/>
      <c r="BWF67" s="317"/>
      <c r="BWG67" s="317"/>
      <c r="BWH67" s="317"/>
      <c r="BWI67" s="317"/>
      <c r="BWJ67" s="317"/>
      <c r="BWK67" s="317"/>
      <c r="BWL67" s="317"/>
      <c r="BWM67" s="317"/>
      <c r="BWN67" s="317"/>
      <c r="BWO67" s="317"/>
      <c r="BWP67" s="317"/>
      <c r="BWQ67" s="317"/>
      <c r="BWR67" s="317"/>
      <c r="BWS67" s="317"/>
      <c r="BWT67" s="317"/>
      <c r="BWU67" s="317"/>
      <c r="BWV67" s="317"/>
      <c r="BWW67" s="317"/>
      <c r="BWX67" s="317"/>
      <c r="BWY67" s="317"/>
      <c r="BWZ67" s="317"/>
      <c r="BXA67" s="317"/>
      <c r="BXB67" s="317"/>
      <c r="BXC67" s="317"/>
      <c r="BXD67" s="317"/>
      <c r="BXE67" s="317"/>
      <c r="BXF67" s="317"/>
      <c r="BXG67" s="317"/>
      <c r="BXH67" s="317"/>
      <c r="BXI67" s="317"/>
      <c r="BXJ67" s="317"/>
      <c r="BXK67" s="317"/>
      <c r="BXL67" s="317"/>
      <c r="BXM67" s="317"/>
      <c r="BXN67" s="317"/>
      <c r="BXO67" s="317"/>
      <c r="BXP67" s="317"/>
      <c r="BXQ67" s="317"/>
      <c r="BXR67" s="317"/>
      <c r="BXS67" s="317"/>
      <c r="BXT67" s="317"/>
      <c r="BXU67" s="317"/>
      <c r="BXV67" s="317"/>
      <c r="BXW67" s="317"/>
      <c r="BXX67" s="317"/>
      <c r="BXY67" s="317"/>
      <c r="BXZ67" s="317"/>
      <c r="BYA67" s="317"/>
      <c r="BYB67" s="317"/>
      <c r="BYC67" s="317"/>
      <c r="BYD67" s="317"/>
      <c r="BYE67" s="317"/>
      <c r="BYF67" s="317"/>
      <c r="BYG67" s="317"/>
      <c r="BYH67" s="317"/>
      <c r="BYI67" s="317"/>
      <c r="BYJ67" s="317"/>
      <c r="BYK67" s="317"/>
      <c r="BYL67" s="317"/>
      <c r="BYM67" s="317"/>
      <c r="BYN67" s="317"/>
      <c r="BYO67" s="317"/>
      <c r="BYP67" s="317"/>
      <c r="BYQ67" s="317"/>
      <c r="BYR67" s="317"/>
      <c r="BYS67" s="317"/>
      <c r="BYT67" s="317"/>
      <c r="BYU67" s="317"/>
      <c r="BYV67" s="317"/>
      <c r="BYW67" s="317"/>
      <c r="BYX67" s="317"/>
      <c r="BYY67" s="317"/>
      <c r="BYZ67" s="317"/>
      <c r="BZA67" s="317"/>
      <c r="BZB67" s="317"/>
      <c r="BZC67" s="317"/>
      <c r="BZD67" s="317"/>
      <c r="BZE67" s="317"/>
      <c r="BZF67" s="317"/>
      <c r="BZG67" s="317"/>
      <c r="BZH67" s="317"/>
      <c r="BZI67" s="317"/>
      <c r="BZJ67" s="317"/>
      <c r="BZK67" s="317"/>
      <c r="BZL67" s="317"/>
      <c r="BZM67" s="317"/>
      <c r="BZN67" s="317"/>
      <c r="BZO67" s="317"/>
      <c r="BZP67" s="317"/>
      <c r="BZQ67" s="317"/>
      <c r="BZR67" s="317"/>
      <c r="BZS67" s="317"/>
      <c r="BZT67" s="317"/>
      <c r="BZU67" s="317"/>
      <c r="BZV67" s="317"/>
      <c r="BZW67" s="317"/>
      <c r="BZX67" s="317"/>
      <c r="BZY67" s="317"/>
      <c r="BZZ67" s="317"/>
      <c r="CAA67" s="317"/>
      <c r="CAB67" s="317"/>
      <c r="CAC67" s="317"/>
      <c r="CAD67" s="317"/>
      <c r="CAE67" s="317"/>
      <c r="CAF67" s="317"/>
      <c r="CAG67" s="317"/>
      <c r="CAH67" s="317"/>
      <c r="CAI67" s="317"/>
      <c r="CAJ67" s="317"/>
      <c r="CAK67" s="317"/>
      <c r="CAL67" s="317"/>
      <c r="CAM67" s="317"/>
      <c r="CAN67" s="317"/>
      <c r="CAO67" s="317"/>
      <c r="CAP67" s="317"/>
      <c r="CAQ67" s="317"/>
      <c r="CAR67" s="317"/>
      <c r="CAS67" s="317"/>
      <c r="CAT67" s="317"/>
      <c r="CAU67" s="317"/>
      <c r="CAV67" s="317"/>
      <c r="CAW67" s="317"/>
      <c r="CAX67" s="317"/>
      <c r="CAY67" s="317"/>
      <c r="CAZ67" s="317"/>
      <c r="CBA67" s="317"/>
      <c r="CBB67" s="317"/>
      <c r="CBC67" s="317"/>
      <c r="CBD67" s="317"/>
      <c r="CBE67" s="317"/>
      <c r="CBF67" s="317"/>
      <c r="CBG67" s="317"/>
      <c r="CBH67" s="317"/>
      <c r="CBI67" s="317"/>
      <c r="CBJ67" s="317"/>
      <c r="CBK67" s="317"/>
      <c r="CBL67" s="317"/>
      <c r="CBM67" s="317"/>
      <c r="CBN67" s="317"/>
      <c r="CBO67" s="317"/>
      <c r="CBP67" s="317"/>
      <c r="CBQ67" s="317"/>
      <c r="CBR67" s="317"/>
      <c r="CBS67" s="317"/>
      <c r="CBT67" s="317"/>
      <c r="CBU67" s="317"/>
      <c r="CBV67" s="317"/>
      <c r="CBW67" s="317"/>
      <c r="CBX67" s="317"/>
      <c r="CBY67" s="317"/>
      <c r="CBZ67" s="317"/>
      <c r="CCA67" s="317"/>
      <c r="CCB67" s="317"/>
      <c r="CCC67" s="317"/>
      <c r="CCD67" s="317"/>
      <c r="CCE67" s="317"/>
      <c r="CCF67" s="317"/>
      <c r="CCG67" s="317"/>
      <c r="CCH67" s="317"/>
      <c r="CCI67" s="317"/>
      <c r="CCJ67" s="317"/>
      <c r="CCK67" s="317"/>
      <c r="CCL67" s="317"/>
      <c r="CCM67" s="317"/>
      <c r="CCN67" s="317"/>
      <c r="CCO67" s="317"/>
      <c r="CCP67" s="317"/>
      <c r="CCQ67" s="317"/>
      <c r="CCR67" s="317"/>
      <c r="CCS67" s="317"/>
      <c r="CCT67" s="317"/>
      <c r="CCU67" s="317"/>
      <c r="CCV67" s="317"/>
      <c r="CCW67" s="317"/>
      <c r="CCX67" s="317"/>
      <c r="CCY67" s="317"/>
      <c r="CCZ67" s="317"/>
      <c r="CDA67" s="317"/>
      <c r="CDB67" s="317"/>
      <c r="CDC67" s="317"/>
      <c r="CDD67" s="317"/>
      <c r="CDE67" s="317"/>
      <c r="CDF67" s="317"/>
      <c r="CDG67" s="317"/>
      <c r="CDH67" s="317"/>
      <c r="CDI67" s="317"/>
      <c r="CDJ67" s="317"/>
      <c r="CDK67" s="317"/>
      <c r="CDL67" s="317"/>
      <c r="CDM67" s="317"/>
      <c r="CDN67" s="317"/>
      <c r="CDO67" s="317"/>
      <c r="CDP67" s="317"/>
      <c r="CDQ67" s="317"/>
      <c r="CDR67" s="317"/>
      <c r="CDS67" s="317"/>
      <c r="CDT67" s="317"/>
      <c r="CDU67" s="317"/>
      <c r="CDV67" s="317"/>
      <c r="CDW67" s="317"/>
      <c r="CDX67" s="317"/>
      <c r="CDY67" s="317"/>
      <c r="CDZ67" s="317"/>
      <c r="CEA67" s="317"/>
      <c r="CEB67" s="317"/>
      <c r="CEC67" s="317"/>
      <c r="CED67" s="317"/>
      <c r="CEE67" s="317"/>
      <c r="CEF67" s="317"/>
      <c r="CEG67" s="317"/>
      <c r="CEH67" s="317"/>
      <c r="CEI67" s="317"/>
      <c r="CEJ67" s="317"/>
      <c r="CEK67" s="317"/>
      <c r="CEL67" s="317"/>
      <c r="CEM67" s="317"/>
      <c r="CEN67" s="317"/>
      <c r="CEO67" s="317"/>
      <c r="CEP67" s="317"/>
      <c r="CEQ67" s="317"/>
      <c r="CER67" s="317"/>
      <c r="CES67" s="317"/>
      <c r="CET67" s="317"/>
      <c r="CEU67" s="317"/>
      <c r="CEV67" s="317"/>
      <c r="CEW67" s="317"/>
      <c r="CEX67" s="317"/>
      <c r="CEY67" s="317"/>
      <c r="CEZ67" s="317"/>
      <c r="CFA67" s="317"/>
      <c r="CFB67" s="317"/>
      <c r="CFC67" s="317"/>
      <c r="CFD67" s="317"/>
      <c r="CFE67" s="317"/>
      <c r="CFF67" s="317"/>
      <c r="CFG67" s="317"/>
      <c r="CFH67" s="317"/>
      <c r="CFI67" s="317"/>
      <c r="CFJ67" s="317"/>
      <c r="CFK67" s="317"/>
      <c r="CFL67" s="317"/>
      <c r="CFM67" s="317"/>
      <c r="CFN67" s="317"/>
      <c r="CFO67" s="317"/>
      <c r="CFP67" s="317"/>
      <c r="CFQ67" s="317"/>
      <c r="CFR67" s="317"/>
      <c r="CFS67" s="317"/>
      <c r="CFT67" s="317"/>
      <c r="CFU67" s="317"/>
      <c r="CFV67" s="317"/>
      <c r="CFW67" s="317"/>
      <c r="CFX67" s="317"/>
      <c r="CFY67" s="317"/>
      <c r="CFZ67" s="317"/>
      <c r="CGA67" s="317"/>
      <c r="CGB67" s="317"/>
      <c r="CGC67" s="317"/>
      <c r="CGD67" s="317"/>
      <c r="CGE67" s="317"/>
      <c r="CGF67" s="317"/>
      <c r="CGG67" s="317"/>
      <c r="CGH67" s="317"/>
      <c r="CGI67" s="317"/>
      <c r="CGJ67" s="317"/>
      <c r="CGK67" s="317"/>
      <c r="CGL67" s="317"/>
      <c r="CGM67" s="317"/>
      <c r="CGN67" s="317"/>
      <c r="CGO67" s="317"/>
      <c r="CGP67" s="317"/>
      <c r="CGQ67" s="317"/>
      <c r="CGR67" s="317"/>
      <c r="CGS67" s="317"/>
      <c r="CGT67" s="317"/>
      <c r="CGU67" s="317"/>
      <c r="CGV67" s="317"/>
      <c r="CGW67" s="317"/>
      <c r="CGX67" s="317"/>
      <c r="CGY67" s="317"/>
      <c r="CGZ67" s="317"/>
      <c r="CHA67" s="317"/>
      <c r="CHB67" s="317"/>
      <c r="CHC67" s="317"/>
      <c r="CHD67" s="317"/>
      <c r="CHE67" s="317"/>
      <c r="CHF67" s="317"/>
      <c r="CHG67" s="317"/>
      <c r="CHH67" s="317"/>
      <c r="CHI67" s="317"/>
      <c r="CHJ67" s="317"/>
      <c r="CHK67" s="317"/>
      <c r="CHL67" s="317"/>
      <c r="CHM67" s="317"/>
      <c r="CHN67" s="317"/>
      <c r="CHO67" s="317"/>
      <c r="CHP67" s="317"/>
      <c r="CHQ67" s="317"/>
      <c r="CHR67" s="317"/>
      <c r="CHS67" s="317"/>
      <c r="CHT67" s="317"/>
      <c r="CHU67" s="317"/>
      <c r="CHV67" s="317"/>
      <c r="CHW67" s="317"/>
      <c r="CHX67" s="317"/>
      <c r="CHY67" s="317"/>
      <c r="CHZ67" s="317"/>
      <c r="CIA67" s="317"/>
      <c r="CIB67" s="317"/>
      <c r="CIC67" s="317"/>
      <c r="CID67" s="317"/>
      <c r="CIE67" s="317"/>
      <c r="CIF67" s="317"/>
      <c r="CIG67" s="317"/>
      <c r="CIH67" s="317"/>
      <c r="CII67" s="317"/>
      <c r="CIJ67" s="317"/>
      <c r="CIK67" s="317"/>
      <c r="CIL67" s="317"/>
      <c r="CIM67" s="317"/>
      <c r="CIN67" s="317"/>
      <c r="CIO67" s="317"/>
      <c r="CIP67" s="317"/>
      <c r="CIQ67" s="317"/>
      <c r="CIR67" s="317"/>
      <c r="CIS67" s="317"/>
      <c r="CIT67" s="317"/>
      <c r="CIU67" s="317"/>
      <c r="CIV67" s="317"/>
      <c r="CIW67" s="317"/>
      <c r="CIX67" s="317"/>
      <c r="CIY67" s="317"/>
      <c r="CIZ67" s="317"/>
      <c r="CJA67" s="317"/>
      <c r="CJB67" s="317"/>
      <c r="CJC67" s="317"/>
      <c r="CJD67" s="317"/>
      <c r="CJE67" s="317"/>
      <c r="CJF67" s="317"/>
      <c r="CJG67" s="317"/>
      <c r="CJH67" s="317"/>
      <c r="CJI67" s="317"/>
      <c r="CJJ67" s="317"/>
      <c r="CJK67" s="317"/>
      <c r="CJL67" s="317"/>
      <c r="CJM67" s="317"/>
      <c r="CJN67" s="317"/>
      <c r="CJO67" s="317"/>
      <c r="CJP67" s="317"/>
      <c r="CJQ67" s="317"/>
      <c r="CJR67" s="317"/>
      <c r="CJS67" s="317"/>
      <c r="CJT67" s="317"/>
      <c r="CJU67" s="317"/>
      <c r="CJV67" s="317"/>
      <c r="CJW67" s="317"/>
      <c r="CJX67" s="317"/>
      <c r="CJY67" s="317"/>
      <c r="CJZ67" s="317"/>
      <c r="CKA67" s="317"/>
      <c r="CKB67" s="317"/>
      <c r="CKC67" s="317"/>
      <c r="CKD67" s="317"/>
      <c r="CKE67" s="317"/>
      <c r="CKF67" s="317"/>
      <c r="CKG67" s="317"/>
      <c r="CKH67" s="317"/>
      <c r="CKI67" s="317"/>
      <c r="CKJ67" s="317"/>
      <c r="CKK67" s="317"/>
      <c r="CKL67" s="317"/>
      <c r="CKM67" s="317"/>
      <c r="CKN67" s="317"/>
      <c r="CKO67" s="317"/>
      <c r="CKP67" s="317"/>
      <c r="CKQ67" s="317"/>
      <c r="CKR67" s="317"/>
      <c r="CKS67" s="317"/>
      <c r="CKT67" s="317"/>
      <c r="CKU67" s="317"/>
      <c r="CKV67" s="317"/>
      <c r="CKW67" s="317"/>
      <c r="CKX67" s="317"/>
      <c r="CKY67" s="317"/>
      <c r="CKZ67" s="317"/>
      <c r="CLA67" s="317"/>
      <c r="CLB67" s="317"/>
      <c r="CLC67" s="317"/>
      <c r="CLD67" s="317"/>
      <c r="CLE67" s="317"/>
      <c r="CLF67" s="317"/>
      <c r="CLG67" s="317"/>
      <c r="CLH67" s="317"/>
      <c r="CLI67" s="317"/>
      <c r="CLJ67" s="317"/>
      <c r="CLK67" s="317"/>
      <c r="CLL67" s="317"/>
      <c r="CLM67" s="317"/>
      <c r="CLN67" s="317"/>
      <c r="CLO67" s="317"/>
      <c r="CLP67" s="317"/>
      <c r="CLQ67" s="317"/>
      <c r="CLR67" s="317"/>
      <c r="CLS67" s="317"/>
      <c r="CLT67" s="317"/>
      <c r="CLU67" s="317"/>
      <c r="CLV67" s="317"/>
      <c r="CLW67" s="317"/>
      <c r="CLX67" s="317"/>
      <c r="CLY67" s="317"/>
      <c r="CLZ67" s="317"/>
      <c r="CMA67" s="317"/>
      <c r="CMB67" s="317"/>
      <c r="CMC67" s="317"/>
      <c r="CMD67" s="317"/>
      <c r="CME67" s="317"/>
      <c r="CMF67" s="317"/>
      <c r="CMG67" s="317"/>
      <c r="CMH67" s="317"/>
      <c r="CMI67" s="317"/>
      <c r="CMJ67" s="317"/>
      <c r="CMK67" s="317"/>
      <c r="CML67" s="317"/>
      <c r="CMM67" s="317"/>
      <c r="CMN67" s="317"/>
      <c r="CMO67" s="317"/>
      <c r="CMP67" s="317"/>
      <c r="CMQ67" s="317"/>
      <c r="CMR67" s="317"/>
      <c r="CMS67" s="317"/>
      <c r="CMT67" s="317"/>
      <c r="CMU67" s="317"/>
      <c r="CMV67" s="317"/>
      <c r="CMW67" s="317"/>
      <c r="CMX67" s="317"/>
      <c r="CMY67" s="317"/>
      <c r="CMZ67" s="317"/>
      <c r="CNA67" s="317"/>
      <c r="CNB67" s="317"/>
      <c r="CNC67" s="317"/>
      <c r="CND67" s="317"/>
      <c r="CNE67" s="317"/>
      <c r="CNF67" s="317"/>
      <c r="CNG67" s="317"/>
      <c r="CNH67" s="317"/>
      <c r="CNI67" s="317"/>
      <c r="CNJ67" s="317"/>
      <c r="CNK67" s="317"/>
      <c r="CNL67" s="317"/>
      <c r="CNM67" s="317"/>
      <c r="CNN67" s="317"/>
      <c r="CNO67" s="317"/>
      <c r="CNP67" s="317"/>
      <c r="CNQ67" s="317"/>
      <c r="CNR67" s="317"/>
      <c r="CNS67" s="317"/>
      <c r="CNT67" s="317"/>
      <c r="CNU67" s="317"/>
      <c r="CNV67" s="317"/>
      <c r="CNW67" s="317"/>
      <c r="CNX67" s="317"/>
      <c r="CNY67" s="317"/>
      <c r="CNZ67" s="317"/>
      <c r="COA67" s="317"/>
      <c r="COB67" s="317"/>
      <c r="COC67" s="317"/>
      <c r="COD67" s="317"/>
      <c r="COE67" s="317"/>
      <c r="COF67" s="317"/>
      <c r="COG67" s="317"/>
      <c r="COH67" s="317"/>
      <c r="COI67" s="317"/>
      <c r="COJ67" s="317"/>
      <c r="COK67" s="317"/>
      <c r="COL67" s="317"/>
      <c r="COM67" s="317"/>
      <c r="CON67" s="317"/>
      <c r="COO67" s="317"/>
      <c r="COP67" s="317"/>
      <c r="COQ67" s="317"/>
      <c r="COR67" s="317"/>
      <c r="COS67" s="317"/>
      <c r="COT67" s="317"/>
      <c r="COU67" s="317"/>
      <c r="COV67" s="317"/>
      <c r="COW67" s="317"/>
      <c r="COX67" s="317"/>
      <c r="COY67" s="317"/>
      <c r="COZ67" s="317"/>
      <c r="CPA67" s="317"/>
      <c r="CPB67" s="317"/>
      <c r="CPC67" s="317"/>
      <c r="CPD67" s="317"/>
      <c r="CPE67" s="317"/>
      <c r="CPF67" s="317"/>
      <c r="CPG67" s="317"/>
      <c r="CPH67" s="317"/>
      <c r="CPI67" s="317"/>
      <c r="CPJ67" s="317"/>
      <c r="CPK67" s="317"/>
      <c r="CPL67" s="317"/>
      <c r="CPM67" s="317"/>
      <c r="CPN67" s="317"/>
      <c r="CPO67" s="317"/>
      <c r="CPP67" s="317"/>
      <c r="CPQ67" s="317"/>
      <c r="CPR67" s="317"/>
      <c r="CPS67" s="317"/>
      <c r="CPT67" s="317"/>
      <c r="CPU67" s="317"/>
      <c r="CPV67" s="317"/>
      <c r="CPW67" s="317"/>
      <c r="CPX67" s="317"/>
      <c r="CPY67" s="317"/>
      <c r="CPZ67" s="317"/>
      <c r="CQA67" s="317"/>
      <c r="CQB67" s="317"/>
      <c r="CQC67" s="317"/>
      <c r="CQD67" s="317"/>
      <c r="CQE67" s="317"/>
      <c r="CQF67" s="317"/>
      <c r="CQG67" s="317"/>
      <c r="CQH67" s="317"/>
      <c r="CQI67" s="317"/>
      <c r="CQJ67" s="317"/>
      <c r="CQK67" s="317"/>
      <c r="CQL67" s="317"/>
      <c r="CQM67" s="317"/>
      <c r="CQN67" s="317"/>
      <c r="CQO67" s="317"/>
      <c r="CQP67" s="317"/>
      <c r="CQQ67" s="317"/>
      <c r="CQR67" s="317"/>
      <c r="CQS67" s="317"/>
      <c r="CQT67" s="317"/>
      <c r="CQU67" s="317"/>
      <c r="CQV67" s="317"/>
      <c r="CQW67" s="317"/>
      <c r="CQX67" s="317"/>
      <c r="CQY67" s="317"/>
      <c r="CQZ67" s="317"/>
      <c r="CRA67" s="317"/>
      <c r="CRB67" s="317"/>
      <c r="CRC67" s="317"/>
      <c r="CRD67" s="317"/>
      <c r="CRE67" s="317"/>
      <c r="CRF67" s="317"/>
      <c r="CRG67" s="317"/>
      <c r="CRH67" s="317"/>
      <c r="CRI67" s="317"/>
      <c r="CRJ67" s="317"/>
      <c r="CRK67" s="317"/>
      <c r="CRL67" s="317"/>
      <c r="CRM67" s="317"/>
      <c r="CRN67" s="317"/>
      <c r="CRO67" s="317"/>
      <c r="CRP67" s="317"/>
      <c r="CRQ67" s="317"/>
      <c r="CRR67" s="317"/>
      <c r="CRS67" s="317"/>
      <c r="CRT67" s="317"/>
      <c r="CRU67" s="317"/>
      <c r="CRV67" s="317"/>
      <c r="CRW67" s="317"/>
      <c r="CRX67" s="317"/>
      <c r="CRY67" s="317"/>
      <c r="CRZ67" s="317"/>
      <c r="CSA67" s="317"/>
      <c r="CSB67" s="317"/>
      <c r="CSC67" s="317"/>
      <c r="CSD67" s="317"/>
      <c r="CSE67" s="317"/>
      <c r="CSF67" s="317"/>
      <c r="CSG67" s="317"/>
      <c r="CSH67" s="317"/>
      <c r="CSI67" s="317"/>
      <c r="CSJ67" s="317"/>
      <c r="CSK67" s="317"/>
      <c r="CSL67" s="317"/>
      <c r="CSM67" s="317"/>
      <c r="CSN67" s="317"/>
      <c r="CSO67" s="317"/>
      <c r="CSP67" s="317"/>
      <c r="CSQ67" s="317"/>
      <c r="CSR67" s="317"/>
      <c r="CSS67" s="317"/>
      <c r="CST67" s="317"/>
      <c r="CSU67" s="317"/>
      <c r="CSV67" s="317"/>
      <c r="CSW67" s="317"/>
      <c r="CSX67" s="317"/>
      <c r="CSY67" s="317"/>
      <c r="CSZ67" s="317"/>
      <c r="CTA67" s="317"/>
      <c r="CTB67" s="317"/>
      <c r="CTC67" s="317"/>
      <c r="CTD67" s="317"/>
      <c r="CTE67" s="317"/>
      <c r="CTF67" s="317"/>
      <c r="CTG67" s="317"/>
      <c r="CTH67" s="317"/>
      <c r="CTI67" s="317"/>
      <c r="CTJ67" s="317"/>
      <c r="CTK67" s="317"/>
      <c r="CTL67" s="317"/>
      <c r="CTM67" s="317"/>
      <c r="CTN67" s="317"/>
      <c r="CTO67" s="317"/>
      <c r="CTP67" s="317"/>
      <c r="CTQ67" s="317"/>
      <c r="CTR67" s="317"/>
      <c r="CTS67" s="317"/>
      <c r="CTT67" s="317"/>
      <c r="CTU67" s="317"/>
      <c r="CTV67" s="317"/>
      <c r="CTW67" s="317"/>
      <c r="CTX67" s="317"/>
      <c r="CTY67" s="317"/>
      <c r="CTZ67" s="317"/>
      <c r="CUA67" s="317"/>
      <c r="CUB67" s="317"/>
      <c r="CUC67" s="317"/>
      <c r="CUD67" s="317"/>
      <c r="CUE67" s="317"/>
      <c r="CUF67" s="317"/>
      <c r="CUG67" s="317"/>
      <c r="CUH67" s="317"/>
      <c r="CUI67" s="317"/>
      <c r="CUJ67" s="317"/>
      <c r="CUK67" s="317"/>
      <c r="CUL67" s="317"/>
      <c r="CUM67" s="317"/>
      <c r="CUN67" s="317"/>
      <c r="CUO67" s="317"/>
      <c r="CUP67" s="317"/>
      <c r="CUQ67" s="317"/>
      <c r="CUR67" s="317"/>
      <c r="CUS67" s="317"/>
      <c r="CUT67" s="317"/>
      <c r="CUU67" s="317"/>
      <c r="CUV67" s="317"/>
      <c r="CUW67" s="317"/>
      <c r="CUX67" s="317"/>
      <c r="CUY67" s="317"/>
      <c r="CUZ67" s="317"/>
      <c r="CVA67" s="317"/>
      <c r="CVB67" s="317"/>
      <c r="CVC67" s="317"/>
      <c r="CVD67" s="317"/>
      <c r="CVE67" s="317"/>
      <c r="CVF67" s="317"/>
      <c r="CVG67" s="317"/>
      <c r="CVH67" s="317"/>
      <c r="CVI67" s="317"/>
      <c r="CVJ67" s="317"/>
      <c r="CVK67" s="317"/>
      <c r="CVL67" s="317"/>
      <c r="CVM67" s="317"/>
      <c r="CVN67" s="317"/>
      <c r="CVO67" s="317"/>
      <c r="CVP67" s="317"/>
      <c r="CVQ67" s="317"/>
      <c r="CVR67" s="317"/>
      <c r="CVS67" s="317"/>
      <c r="CVT67" s="317"/>
      <c r="CVU67" s="317"/>
      <c r="CVV67" s="317"/>
      <c r="CVW67" s="317"/>
      <c r="CVX67" s="317"/>
      <c r="CVY67" s="317"/>
      <c r="CVZ67" s="317"/>
      <c r="CWA67" s="317"/>
      <c r="CWB67" s="317"/>
      <c r="CWC67" s="317"/>
      <c r="CWD67" s="317"/>
      <c r="CWE67" s="317"/>
      <c r="CWF67" s="317"/>
      <c r="CWG67" s="317"/>
      <c r="CWH67" s="317"/>
      <c r="CWI67" s="317"/>
      <c r="CWJ67" s="317"/>
      <c r="CWK67" s="317"/>
      <c r="CWL67" s="317"/>
      <c r="CWM67" s="317"/>
      <c r="CWN67" s="317"/>
      <c r="CWO67" s="317"/>
      <c r="CWP67" s="317"/>
      <c r="CWQ67" s="317"/>
      <c r="CWR67" s="317"/>
      <c r="CWS67" s="317"/>
      <c r="CWT67" s="317"/>
      <c r="CWU67" s="317"/>
      <c r="CWV67" s="317"/>
      <c r="CWW67" s="317"/>
      <c r="CWX67" s="317"/>
      <c r="CWY67" s="317"/>
      <c r="CWZ67" s="317"/>
      <c r="CXA67" s="317"/>
      <c r="CXB67" s="317"/>
      <c r="CXC67" s="317"/>
      <c r="CXD67" s="317"/>
      <c r="CXE67" s="317"/>
      <c r="CXF67" s="317"/>
      <c r="CXG67" s="317"/>
      <c r="CXH67" s="317"/>
      <c r="CXI67" s="317"/>
      <c r="CXJ67" s="317"/>
      <c r="CXK67" s="317"/>
      <c r="CXL67" s="317"/>
      <c r="CXM67" s="317"/>
      <c r="CXN67" s="317"/>
      <c r="CXO67" s="317"/>
      <c r="CXP67" s="317"/>
      <c r="CXQ67" s="317"/>
      <c r="CXR67" s="317"/>
      <c r="CXS67" s="317"/>
      <c r="CXT67" s="317"/>
      <c r="CXU67" s="317"/>
      <c r="CXV67" s="317"/>
      <c r="CXW67" s="317"/>
      <c r="CXX67" s="317"/>
      <c r="CXY67" s="317"/>
      <c r="CXZ67" s="317"/>
      <c r="CYA67" s="317"/>
      <c r="CYB67" s="317"/>
      <c r="CYC67" s="317"/>
      <c r="CYD67" s="317"/>
      <c r="CYE67" s="317"/>
      <c r="CYF67" s="317"/>
      <c r="CYG67" s="317"/>
      <c r="CYH67" s="317"/>
      <c r="CYI67" s="317"/>
      <c r="CYJ67" s="317"/>
      <c r="CYK67" s="317"/>
      <c r="CYL67" s="317"/>
      <c r="CYM67" s="317"/>
      <c r="CYN67" s="317"/>
      <c r="CYO67" s="317"/>
      <c r="CYP67" s="317"/>
      <c r="CYQ67" s="317"/>
      <c r="CYR67" s="317"/>
      <c r="CYS67" s="317"/>
      <c r="CYT67" s="317"/>
      <c r="CYU67" s="317"/>
      <c r="CYV67" s="317"/>
      <c r="CYW67" s="317"/>
      <c r="CYX67" s="317"/>
      <c r="CYY67" s="317"/>
      <c r="CYZ67" s="317"/>
      <c r="CZA67" s="317"/>
      <c r="CZB67" s="317"/>
      <c r="CZC67" s="317"/>
      <c r="CZD67" s="317"/>
      <c r="CZE67" s="317"/>
      <c r="CZF67" s="317"/>
      <c r="CZG67" s="317"/>
      <c r="CZH67" s="317"/>
      <c r="CZI67" s="317"/>
      <c r="CZJ67" s="317"/>
      <c r="CZK67" s="317"/>
      <c r="CZL67" s="317"/>
      <c r="CZM67" s="317"/>
      <c r="CZN67" s="317"/>
      <c r="CZO67" s="317"/>
      <c r="CZP67" s="317"/>
      <c r="CZQ67" s="317"/>
      <c r="CZR67" s="317"/>
      <c r="CZS67" s="317"/>
      <c r="CZT67" s="317"/>
      <c r="CZU67" s="317"/>
      <c r="CZV67" s="317"/>
      <c r="CZW67" s="317"/>
      <c r="CZX67" s="317"/>
      <c r="CZY67" s="317"/>
      <c r="CZZ67" s="317"/>
      <c r="DAA67" s="317"/>
      <c r="DAB67" s="317"/>
      <c r="DAC67" s="317"/>
      <c r="DAD67" s="317"/>
      <c r="DAE67" s="317"/>
      <c r="DAF67" s="317"/>
      <c r="DAG67" s="317"/>
      <c r="DAH67" s="317"/>
      <c r="DAI67" s="317"/>
      <c r="DAJ67" s="317"/>
      <c r="DAK67" s="317"/>
      <c r="DAL67" s="317"/>
      <c r="DAM67" s="317"/>
      <c r="DAN67" s="317"/>
      <c r="DAO67" s="317"/>
      <c r="DAP67" s="317"/>
      <c r="DAQ67" s="317"/>
      <c r="DAR67" s="317"/>
      <c r="DAS67" s="317"/>
      <c r="DAT67" s="317"/>
      <c r="DAU67" s="317"/>
      <c r="DAV67" s="317"/>
      <c r="DAW67" s="317"/>
      <c r="DAX67" s="317"/>
      <c r="DAY67" s="317"/>
      <c r="DAZ67" s="317"/>
      <c r="DBA67" s="317"/>
      <c r="DBB67" s="317"/>
      <c r="DBC67" s="317"/>
      <c r="DBD67" s="317"/>
      <c r="DBE67" s="317"/>
      <c r="DBF67" s="317"/>
      <c r="DBG67" s="317"/>
      <c r="DBH67" s="317"/>
      <c r="DBI67" s="317"/>
      <c r="DBJ67" s="317"/>
      <c r="DBK67" s="317"/>
      <c r="DBL67" s="317"/>
      <c r="DBM67" s="317"/>
      <c r="DBN67" s="317"/>
      <c r="DBO67" s="317"/>
      <c r="DBP67" s="317"/>
      <c r="DBQ67" s="317"/>
      <c r="DBR67" s="317"/>
      <c r="DBS67" s="317"/>
      <c r="DBT67" s="317"/>
      <c r="DBU67" s="317"/>
      <c r="DBV67" s="317"/>
      <c r="DBW67" s="317"/>
      <c r="DBX67" s="317"/>
      <c r="DBY67" s="317"/>
      <c r="DBZ67" s="317"/>
      <c r="DCA67" s="317"/>
      <c r="DCB67" s="317"/>
      <c r="DCC67" s="317"/>
      <c r="DCD67" s="317"/>
      <c r="DCE67" s="317"/>
      <c r="DCF67" s="317"/>
      <c r="DCG67" s="317"/>
      <c r="DCH67" s="317"/>
      <c r="DCI67" s="317"/>
      <c r="DCJ67" s="317"/>
      <c r="DCK67" s="317"/>
      <c r="DCL67" s="317"/>
      <c r="DCM67" s="317"/>
      <c r="DCN67" s="317"/>
      <c r="DCO67" s="317"/>
      <c r="DCP67" s="317"/>
      <c r="DCQ67" s="317"/>
      <c r="DCR67" s="317"/>
      <c r="DCS67" s="317"/>
      <c r="DCT67" s="317"/>
      <c r="DCU67" s="317"/>
      <c r="DCV67" s="317"/>
      <c r="DCW67" s="317"/>
      <c r="DCX67" s="317"/>
      <c r="DCY67" s="317"/>
      <c r="DCZ67" s="317"/>
      <c r="DDA67" s="317"/>
      <c r="DDB67" s="317"/>
      <c r="DDC67" s="317"/>
      <c r="DDD67" s="317"/>
      <c r="DDE67" s="317"/>
      <c r="DDF67" s="317"/>
      <c r="DDG67" s="317"/>
      <c r="DDH67" s="317"/>
      <c r="DDI67" s="317"/>
      <c r="DDJ67" s="317"/>
      <c r="DDK67" s="317"/>
      <c r="DDL67" s="317"/>
      <c r="DDM67" s="317"/>
      <c r="DDN67" s="317"/>
      <c r="DDO67" s="317"/>
      <c r="DDP67" s="317"/>
      <c r="DDQ67" s="317"/>
      <c r="DDR67" s="317"/>
      <c r="DDS67" s="317"/>
      <c r="DDT67" s="317"/>
      <c r="DDU67" s="317"/>
      <c r="DDV67" s="317"/>
      <c r="DDW67" s="317"/>
      <c r="DDX67" s="317"/>
      <c r="DDY67" s="317"/>
      <c r="DDZ67" s="317"/>
      <c r="DEA67" s="317"/>
      <c r="DEB67" s="317"/>
      <c r="DEC67" s="317"/>
      <c r="DED67" s="317"/>
      <c r="DEE67" s="317"/>
      <c r="DEF67" s="317"/>
      <c r="DEG67" s="317"/>
      <c r="DEH67" s="317"/>
      <c r="DEI67" s="317"/>
      <c r="DEJ67" s="317"/>
      <c r="DEK67" s="317"/>
      <c r="DEL67" s="317"/>
      <c r="DEM67" s="317"/>
      <c r="DEN67" s="317"/>
      <c r="DEO67" s="317"/>
      <c r="DEP67" s="317"/>
      <c r="DEQ67" s="317"/>
      <c r="DER67" s="317"/>
      <c r="DES67" s="317"/>
      <c r="DET67" s="317"/>
      <c r="DEU67" s="317"/>
      <c r="DEV67" s="317"/>
      <c r="DEW67" s="317"/>
      <c r="DEX67" s="317"/>
      <c r="DEY67" s="317"/>
      <c r="DEZ67" s="317"/>
      <c r="DFA67" s="317"/>
      <c r="DFB67" s="317"/>
      <c r="DFC67" s="317"/>
      <c r="DFD67" s="317"/>
      <c r="DFE67" s="317"/>
      <c r="DFF67" s="317"/>
      <c r="DFG67" s="317"/>
      <c r="DFH67" s="317"/>
      <c r="DFI67" s="317"/>
      <c r="DFJ67" s="317"/>
      <c r="DFK67" s="317"/>
      <c r="DFL67" s="317"/>
      <c r="DFM67" s="317"/>
      <c r="DFN67" s="317"/>
      <c r="DFO67" s="317"/>
      <c r="DFP67" s="317"/>
      <c r="DFQ67" s="317"/>
      <c r="DFR67" s="317"/>
      <c r="DFS67" s="317"/>
      <c r="DFT67" s="317"/>
      <c r="DFU67" s="317"/>
      <c r="DFV67" s="317"/>
      <c r="DFW67" s="317"/>
      <c r="DFX67" s="317"/>
      <c r="DFY67" s="317"/>
      <c r="DFZ67" s="317"/>
      <c r="DGA67" s="317"/>
      <c r="DGB67" s="317"/>
      <c r="DGC67" s="317"/>
      <c r="DGD67" s="317"/>
      <c r="DGE67" s="317"/>
      <c r="DGF67" s="317"/>
      <c r="DGG67" s="317"/>
      <c r="DGH67" s="317"/>
      <c r="DGI67" s="317"/>
      <c r="DGJ67" s="317"/>
      <c r="DGK67" s="317"/>
      <c r="DGL67" s="317"/>
      <c r="DGM67" s="317"/>
      <c r="DGN67" s="317"/>
      <c r="DGO67" s="317"/>
      <c r="DGP67" s="317"/>
      <c r="DGQ67" s="317"/>
      <c r="DGR67" s="317"/>
      <c r="DGS67" s="317"/>
      <c r="DGT67" s="317"/>
      <c r="DGU67" s="317"/>
      <c r="DGV67" s="317"/>
      <c r="DGW67" s="317"/>
      <c r="DGX67" s="317"/>
      <c r="DGY67" s="317"/>
      <c r="DGZ67" s="317"/>
      <c r="DHA67" s="317"/>
      <c r="DHB67" s="317"/>
      <c r="DHC67" s="317"/>
      <c r="DHD67" s="317"/>
      <c r="DHE67" s="317"/>
      <c r="DHF67" s="317"/>
      <c r="DHG67" s="317"/>
      <c r="DHH67" s="317"/>
      <c r="DHI67" s="317"/>
      <c r="DHJ67" s="317"/>
      <c r="DHK67" s="317"/>
      <c r="DHL67" s="317"/>
      <c r="DHM67" s="317"/>
      <c r="DHN67" s="317"/>
      <c r="DHO67" s="317"/>
      <c r="DHP67" s="317"/>
      <c r="DHQ67" s="317"/>
      <c r="DHR67" s="317"/>
      <c r="DHS67" s="317"/>
      <c r="DHT67" s="317"/>
      <c r="DHU67" s="317"/>
      <c r="DHV67" s="317"/>
      <c r="DHW67" s="317"/>
      <c r="DHX67" s="317"/>
      <c r="DHY67" s="317"/>
      <c r="DHZ67" s="317"/>
      <c r="DIA67" s="317"/>
      <c r="DIB67" s="317"/>
      <c r="DIC67" s="317"/>
      <c r="DID67" s="317"/>
      <c r="DIE67" s="317"/>
      <c r="DIF67" s="317"/>
      <c r="DIG67" s="317"/>
      <c r="DIH67" s="317"/>
      <c r="DII67" s="317"/>
      <c r="DIJ67" s="317"/>
      <c r="DIK67" s="317"/>
      <c r="DIL67" s="317"/>
      <c r="DIM67" s="317"/>
      <c r="DIN67" s="317"/>
      <c r="DIO67" s="317"/>
      <c r="DIP67" s="317"/>
      <c r="DIQ67" s="317"/>
      <c r="DIR67" s="317"/>
      <c r="DIS67" s="317"/>
      <c r="DIT67" s="317"/>
      <c r="DIU67" s="317"/>
      <c r="DIV67" s="317"/>
      <c r="DIW67" s="317"/>
      <c r="DIX67" s="317"/>
      <c r="DIY67" s="317"/>
      <c r="DIZ67" s="317"/>
      <c r="DJA67" s="317"/>
      <c r="DJB67" s="317"/>
      <c r="DJC67" s="317"/>
      <c r="DJD67" s="317"/>
      <c r="DJE67" s="317"/>
      <c r="DJF67" s="317"/>
      <c r="DJG67" s="317"/>
      <c r="DJH67" s="317"/>
      <c r="DJI67" s="317"/>
      <c r="DJJ67" s="317"/>
      <c r="DJK67" s="317"/>
      <c r="DJL67" s="317"/>
      <c r="DJM67" s="317"/>
      <c r="DJN67" s="317"/>
      <c r="DJO67" s="317"/>
      <c r="DJP67" s="317"/>
      <c r="DJQ67" s="317"/>
      <c r="DJR67" s="317"/>
      <c r="DJS67" s="317"/>
      <c r="DJT67" s="317"/>
      <c r="DJU67" s="317"/>
      <c r="DJV67" s="317"/>
      <c r="DJW67" s="317"/>
      <c r="DJX67" s="317"/>
      <c r="DJY67" s="317"/>
      <c r="DJZ67" s="317"/>
      <c r="DKA67" s="317"/>
      <c r="DKB67" s="317"/>
      <c r="DKC67" s="317"/>
      <c r="DKD67" s="317"/>
      <c r="DKE67" s="317"/>
      <c r="DKF67" s="317"/>
      <c r="DKG67" s="317"/>
      <c r="DKH67" s="317"/>
      <c r="DKI67" s="317"/>
      <c r="DKJ67" s="317"/>
      <c r="DKK67" s="317"/>
      <c r="DKL67" s="317"/>
      <c r="DKM67" s="317"/>
      <c r="DKN67" s="317"/>
      <c r="DKO67" s="317"/>
      <c r="DKP67" s="317"/>
      <c r="DKQ67" s="317"/>
      <c r="DKR67" s="317"/>
      <c r="DKS67" s="317"/>
      <c r="DKT67" s="317"/>
      <c r="DKU67" s="317"/>
      <c r="DKV67" s="317"/>
      <c r="DKW67" s="317"/>
      <c r="DKX67" s="317"/>
      <c r="DKY67" s="317"/>
      <c r="DKZ67" s="317"/>
      <c r="DLA67" s="317"/>
      <c r="DLB67" s="317"/>
      <c r="DLC67" s="317"/>
      <c r="DLD67" s="317"/>
      <c r="DLE67" s="317"/>
      <c r="DLF67" s="317"/>
      <c r="DLG67" s="317"/>
      <c r="DLH67" s="317"/>
      <c r="DLI67" s="317"/>
      <c r="DLJ67" s="317"/>
      <c r="DLK67" s="317"/>
      <c r="DLL67" s="317"/>
      <c r="DLM67" s="317"/>
      <c r="DLN67" s="317"/>
      <c r="DLO67" s="317"/>
      <c r="DLP67" s="317"/>
      <c r="DLQ67" s="317"/>
      <c r="DLR67" s="317"/>
      <c r="DLS67" s="317"/>
      <c r="DLT67" s="317"/>
      <c r="DLU67" s="317"/>
      <c r="DLV67" s="317"/>
      <c r="DLW67" s="317"/>
      <c r="DLX67" s="317"/>
      <c r="DLY67" s="317"/>
      <c r="DLZ67" s="317"/>
      <c r="DMA67" s="317"/>
      <c r="DMB67" s="317"/>
      <c r="DMC67" s="317"/>
      <c r="DMD67" s="317"/>
      <c r="DME67" s="317"/>
      <c r="DMF67" s="317"/>
      <c r="DMG67" s="317"/>
      <c r="DMH67" s="317"/>
      <c r="DMI67" s="317"/>
      <c r="DMJ67" s="317"/>
      <c r="DMK67" s="317"/>
      <c r="DML67" s="317"/>
      <c r="DMM67" s="317"/>
      <c r="DMN67" s="317"/>
      <c r="DMO67" s="317"/>
      <c r="DMP67" s="317"/>
      <c r="DMQ67" s="317"/>
      <c r="DMR67" s="317"/>
      <c r="DMS67" s="317"/>
      <c r="DMT67" s="317"/>
      <c r="DMU67" s="317"/>
      <c r="DMV67" s="317"/>
      <c r="DMW67" s="317"/>
      <c r="DMX67" s="317"/>
      <c r="DMY67" s="317"/>
      <c r="DMZ67" s="317"/>
      <c r="DNA67" s="317"/>
      <c r="DNB67" s="317"/>
      <c r="DNC67" s="317"/>
      <c r="DND67" s="317"/>
      <c r="DNE67" s="317"/>
      <c r="DNF67" s="317"/>
      <c r="DNG67" s="317"/>
      <c r="DNH67" s="317"/>
      <c r="DNI67" s="317"/>
      <c r="DNJ67" s="317"/>
      <c r="DNK67" s="317"/>
      <c r="DNL67" s="317"/>
      <c r="DNM67" s="317"/>
      <c r="DNN67" s="317"/>
      <c r="DNO67" s="317"/>
      <c r="DNP67" s="317"/>
      <c r="DNQ67" s="317"/>
      <c r="DNR67" s="317"/>
      <c r="DNS67" s="317"/>
      <c r="DNT67" s="317"/>
      <c r="DNU67" s="317"/>
      <c r="DNV67" s="317"/>
      <c r="DNW67" s="317"/>
      <c r="DNX67" s="317"/>
      <c r="DNY67" s="317"/>
      <c r="DNZ67" s="317"/>
      <c r="DOA67" s="317"/>
      <c r="DOB67" s="317"/>
      <c r="DOC67" s="317"/>
      <c r="DOD67" s="317"/>
      <c r="DOE67" s="317"/>
      <c r="DOF67" s="317"/>
      <c r="DOG67" s="317"/>
      <c r="DOH67" s="317"/>
      <c r="DOI67" s="317"/>
      <c r="DOJ67" s="317"/>
      <c r="DOK67" s="317"/>
      <c r="DOL67" s="317"/>
      <c r="DOM67" s="317"/>
      <c r="DON67" s="317"/>
      <c r="DOO67" s="317"/>
      <c r="DOP67" s="317"/>
      <c r="DOQ67" s="317"/>
      <c r="DOR67" s="317"/>
      <c r="DOS67" s="317"/>
      <c r="DOT67" s="317"/>
      <c r="DOU67" s="317"/>
      <c r="DOV67" s="317"/>
      <c r="DOW67" s="317"/>
      <c r="DOX67" s="317"/>
      <c r="DOY67" s="317"/>
      <c r="DOZ67" s="317"/>
      <c r="DPA67" s="317"/>
      <c r="DPB67" s="317"/>
      <c r="DPC67" s="317"/>
      <c r="DPD67" s="317"/>
      <c r="DPE67" s="317"/>
      <c r="DPF67" s="317"/>
      <c r="DPG67" s="317"/>
      <c r="DPH67" s="317"/>
      <c r="DPI67" s="317"/>
      <c r="DPJ67" s="317"/>
      <c r="DPK67" s="317"/>
      <c r="DPL67" s="317"/>
      <c r="DPM67" s="317"/>
      <c r="DPN67" s="317"/>
      <c r="DPO67" s="317"/>
      <c r="DPP67" s="317"/>
      <c r="DPQ67" s="317"/>
      <c r="DPR67" s="317"/>
      <c r="DPS67" s="317"/>
      <c r="DPT67" s="317"/>
      <c r="DPU67" s="317"/>
      <c r="DPV67" s="317"/>
      <c r="DPW67" s="317"/>
      <c r="DPX67" s="317"/>
      <c r="DPY67" s="317"/>
      <c r="DPZ67" s="317"/>
      <c r="DQA67" s="317"/>
      <c r="DQB67" s="317"/>
      <c r="DQC67" s="317"/>
      <c r="DQD67" s="317"/>
      <c r="DQE67" s="317"/>
      <c r="DQF67" s="317"/>
      <c r="DQG67" s="317"/>
      <c r="DQH67" s="317"/>
      <c r="DQI67" s="317"/>
      <c r="DQJ67" s="317"/>
      <c r="DQK67" s="317"/>
      <c r="DQL67" s="317"/>
      <c r="DQM67" s="317"/>
      <c r="DQN67" s="317"/>
      <c r="DQO67" s="317"/>
      <c r="DQP67" s="317"/>
      <c r="DQQ67" s="317"/>
      <c r="DQR67" s="317"/>
      <c r="DQS67" s="317"/>
      <c r="DQT67" s="317"/>
      <c r="DQU67" s="317"/>
      <c r="DQV67" s="317"/>
      <c r="DQW67" s="317"/>
      <c r="DQX67" s="317"/>
      <c r="DQY67" s="317"/>
      <c r="DQZ67" s="317"/>
      <c r="DRA67" s="317"/>
      <c r="DRB67" s="317"/>
      <c r="DRC67" s="317"/>
      <c r="DRD67" s="317"/>
      <c r="DRE67" s="317"/>
      <c r="DRF67" s="317"/>
      <c r="DRG67" s="317"/>
      <c r="DRH67" s="317"/>
      <c r="DRI67" s="317"/>
      <c r="DRJ67" s="317"/>
      <c r="DRK67" s="317"/>
      <c r="DRL67" s="317"/>
      <c r="DRM67" s="317"/>
      <c r="DRN67" s="317"/>
      <c r="DRO67" s="317"/>
      <c r="DRP67" s="317"/>
      <c r="DRQ67" s="317"/>
      <c r="DRR67" s="317"/>
      <c r="DRS67" s="317"/>
      <c r="DRT67" s="317"/>
      <c r="DRU67" s="317"/>
      <c r="DRV67" s="317"/>
      <c r="DRW67" s="317"/>
      <c r="DRX67" s="317"/>
      <c r="DRY67" s="317"/>
      <c r="DRZ67" s="317"/>
      <c r="DSA67" s="317"/>
      <c r="DSB67" s="317"/>
      <c r="DSC67" s="317"/>
      <c r="DSD67" s="317"/>
      <c r="DSE67" s="317"/>
      <c r="DSF67" s="317"/>
      <c r="DSG67" s="317"/>
      <c r="DSH67" s="317"/>
      <c r="DSI67" s="317"/>
      <c r="DSJ67" s="317"/>
      <c r="DSK67" s="317"/>
      <c r="DSL67" s="317"/>
      <c r="DSM67" s="317"/>
      <c r="DSN67" s="317"/>
      <c r="DSO67" s="317"/>
      <c r="DSP67" s="317"/>
      <c r="DSQ67" s="317"/>
      <c r="DSR67" s="317"/>
      <c r="DSS67" s="317"/>
      <c r="DST67" s="317"/>
      <c r="DSU67" s="317"/>
      <c r="DSV67" s="317"/>
      <c r="DSW67" s="317"/>
      <c r="DSX67" s="317"/>
      <c r="DSY67" s="317"/>
      <c r="DSZ67" s="317"/>
      <c r="DTA67" s="317"/>
      <c r="DTB67" s="317"/>
      <c r="DTC67" s="317"/>
      <c r="DTD67" s="317"/>
      <c r="DTE67" s="317"/>
      <c r="DTF67" s="317"/>
      <c r="DTG67" s="317"/>
      <c r="DTH67" s="317"/>
      <c r="DTI67" s="317"/>
      <c r="DTJ67" s="317"/>
      <c r="DTK67" s="317"/>
      <c r="DTL67" s="317"/>
      <c r="DTM67" s="317"/>
      <c r="DTN67" s="317"/>
      <c r="DTO67" s="317"/>
      <c r="DTP67" s="317"/>
      <c r="DTQ67" s="317"/>
      <c r="DTR67" s="317"/>
      <c r="DTS67" s="317"/>
      <c r="DTT67" s="317"/>
      <c r="DTU67" s="317"/>
      <c r="DTV67" s="317"/>
      <c r="DTW67" s="317"/>
      <c r="DTX67" s="317"/>
      <c r="DTY67" s="317"/>
      <c r="DTZ67" s="317"/>
      <c r="DUA67" s="317"/>
      <c r="DUB67" s="317"/>
      <c r="DUC67" s="317"/>
      <c r="DUD67" s="317"/>
      <c r="DUE67" s="317"/>
      <c r="DUF67" s="317"/>
      <c r="DUG67" s="317"/>
      <c r="DUH67" s="317"/>
      <c r="DUI67" s="317"/>
      <c r="DUJ67" s="317"/>
      <c r="DUK67" s="317"/>
      <c r="DUL67" s="317"/>
      <c r="DUM67" s="317"/>
      <c r="DUN67" s="317"/>
      <c r="DUO67" s="317"/>
      <c r="DUP67" s="317"/>
      <c r="DUQ67" s="317"/>
      <c r="DUR67" s="317"/>
      <c r="DUS67" s="317"/>
      <c r="DUT67" s="317"/>
      <c r="DUU67" s="317"/>
      <c r="DUV67" s="317"/>
      <c r="DUW67" s="317"/>
      <c r="DUX67" s="317"/>
      <c r="DUY67" s="317"/>
      <c r="DUZ67" s="317"/>
      <c r="DVA67" s="317"/>
      <c r="DVB67" s="317"/>
      <c r="DVC67" s="317"/>
      <c r="DVD67" s="317"/>
      <c r="DVE67" s="317"/>
      <c r="DVF67" s="317"/>
      <c r="DVG67" s="317"/>
      <c r="DVH67" s="317"/>
      <c r="DVI67" s="317"/>
      <c r="DVJ67" s="317"/>
      <c r="DVK67" s="317"/>
      <c r="DVL67" s="317"/>
      <c r="DVM67" s="317"/>
      <c r="DVN67" s="317"/>
      <c r="DVO67" s="317"/>
      <c r="DVP67" s="317"/>
      <c r="DVQ67" s="317"/>
      <c r="DVR67" s="317"/>
      <c r="DVS67" s="317"/>
      <c r="DVT67" s="317"/>
      <c r="DVU67" s="317"/>
      <c r="DVV67" s="317"/>
      <c r="DVW67" s="317"/>
      <c r="DVX67" s="317"/>
      <c r="DVY67" s="317"/>
      <c r="DVZ67" s="317"/>
      <c r="DWA67" s="317"/>
      <c r="DWB67" s="317"/>
      <c r="DWC67" s="317"/>
      <c r="DWD67" s="317"/>
      <c r="DWE67" s="317"/>
      <c r="DWF67" s="317"/>
      <c r="DWG67" s="317"/>
      <c r="DWH67" s="317"/>
      <c r="DWI67" s="317"/>
      <c r="DWJ67" s="317"/>
      <c r="DWK67" s="317"/>
      <c r="DWL67" s="317"/>
      <c r="DWM67" s="317"/>
      <c r="DWN67" s="317"/>
      <c r="DWO67" s="317"/>
      <c r="DWP67" s="317"/>
      <c r="DWQ67" s="317"/>
      <c r="DWR67" s="317"/>
      <c r="DWS67" s="317"/>
      <c r="DWT67" s="317"/>
      <c r="DWU67" s="317"/>
      <c r="DWV67" s="317"/>
      <c r="DWW67" s="317"/>
      <c r="DWX67" s="317"/>
      <c r="DWY67" s="317"/>
      <c r="DWZ67" s="317"/>
      <c r="DXA67" s="317"/>
      <c r="DXB67" s="317"/>
      <c r="DXC67" s="317"/>
      <c r="DXD67" s="317"/>
      <c r="DXE67" s="317"/>
      <c r="DXF67" s="317"/>
      <c r="DXG67" s="317"/>
      <c r="DXH67" s="317"/>
      <c r="DXI67" s="317"/>
      <c r="DXJ67" s="317"/>
      <c r="DXK67" s="317"/>
      <c r="DXL67" s="317"/>
      <c r="DXM67" s="317"/>
      <c r="DXN67" s="317"/>
      <c r="DXO67" s="317"/>
      <c r="DXP67" s="317"/>
      <c r="DXQ67" s="317"/>
      <c r="DXR67" s="317"/>
      <c r="DXS67" s="317"/>
      <c r="DXT67" s="317"/>
      <c r="DXU67" s="317"/>
      <c r="DXV67" s="317"/>
      <c r="DXW67" s="317"/>
      <c r="DXX67" s="317"/>
      <c r="DXY67" s="317"/>
      <c r="DXZ67" s="317"/>
      <c r="DYA67" s="317"/>
      <c r="DYB67" s="317"/>
      <c r="DYC67" s="317"/>
      <c r="DYD67" s="317"/>
      <c r="DYE67" s="317"/>
      <c r="DYF67" s="317"/>
      <c r="DYG67" s="317"/>
      <c r="DYH67" s="317"/>
      <c r="DYI67" s="317"/>
      <c r="DYJ67" s="317"/>
      <c r="DYK67" s="317"/>
      <c r="DYL67" s="317"/>
      <c r="DYM67" s="317"/>
      <c r="DYN67" s="317"/>
      <c r="DYO67" s="317"/>
      <c r="DYP67" s="317"/>
      <c r="DYQ67" s="317"/>
      <c r="DYR67" s="317"/>
      <c r="DYS67" s="317"/>
      <c r="DYT67" s="317"/>
      <c r="DYU67" s="317"/>
      <c r="DYV67" s="317"/>
      <c r="DYW67" s="317"/>
      <c r="DYX67" s="317"/>
      <c r="DYY67" s="317"/>
      <c r="DYZ67" s="317"/>
      <c r="DZA67" s="317"/>
      <c r="DZB67" s="317"/>
      <c r="DZC67" s="317"/>
      <c r="DZD67" s="317"/>
      <c r="DZE67" s="317"/>
      <c r="DZF67" s="317"/>
      <c r="DZG67" s="317"/>
      <c r="DZH67" s="317"/>
      <c r="DZI67" s="317"/>
      <c r="DZJ67" s="317"/>
      <c r="DZK67" s="317"/>
      <c r="DZL67" s="317"/>
      <c r="DZM67" s="317"/>
      <c r="DZN67" s="317"/>
      <c r="DZO67" s="317"/>
      <c r="DZP67" s="317"/>
      <c r="DZQ67" s="317"/>
      <c r="DZR67" s="317"/>
      <c r="DZS67" s="317"/>
      <c r="DZT67" s="317"/>
      <c r="DZU67" s="317"/>
      <c r="DZV67" s="317"/>
      <c r="DZW67" s="317"/>
      <c r="DZX67" s="317"/>
      <c r="DZY67" s="317"/>
      <c r="DZZ67" s="317"/>
      <c r="EAA67" s="317"/>
      <c r="EAB67" s="317"/>
      <c r="EAC67" s="317"/>
      <c r="EAD67" s="317"/>
      <c r="EAE67" s="317"/>
      <c r="EAF67" s="317"/>
      <c r="EAG67" s="317"/>
      <c r="EAH67" s="317"/>
      <c r="EAI67" s="317"/>
      <c r="EAJ67" s="317"/>
      <c r="EAK67" s="317"/>
      <c r="EAL67" s="317"/>
      <c r="EAM67" s="317"/>
      <c r="EAN67" s="317"/>
      <c r="EAO67" s="317"/>
      <c r="EAP67" s="317"/>
      <c r="EAQ67" s="317"/>
      <c r="EAR67" s="317"/>
      <c r="EAS67" s="317"/>
      <c r="EAT67" s="317"/>
      <c r="EAU67" s="317"/>
      <c r="EAV67" s="317"/>
      <c r="EAW67" s="317"/>
      <c r="EAX67" s="317"/>
      <c r="EAY67" s="317"/>
      <c r="EAZ67" s="317"/>
      <c r="EBA67" s="317"/>
      <c r="EBB67" s="317"/>
      <c r="EBC67" s="317"/>
      <c r="EBD67" s="317"/>
      <c r="EBE67" s="317"/>
      <c r="EBF67" s="317"/>
      <c r="EBG67" s="317"/>
      <c r="EBH67" s="317"/>
      <c r="EBI67" s="317"/>
      <c r="EBJ67" s="317"/>
      <c r="EBK67" s="317"/>
      <c r="EBL67" s="317"/>
      <c r="EBM67" s="317"/>
      <c r="EBN67" s="317"/>
      <c r="EBO67" s="317"/>
      <c r="EBP67" s="317"/>
      <c r="EBQ67" s="317"/>
      <c r="EBR67" s="317"/>
      <c r="EBS67" s="317"/>
      <c r="EBT67" s="317"/>
      <c r="EBU67" s="317"/>
      <c r="EBV67" s="317"/>
      <c r="EBW67" s="317"/>
      <c r="EBX67" s="317"/>
      <c r="EBY67" s="317"/>
      <c r="EBZ67" s="317"/>
      <c r="ECA67" s="317"/>
      <c r="ECB67" s="317"/>
      <c r="ECC67" s="317"/>
      <c r="ECD67" s="317"/>
      <c r="ECE67" s="317"/>
      <c r="ECF67" s="317"/>
      <c r="ECG67" s="317"/>
      <c r="ECH67" s="317"/>
      <c r="ECI67" s="317"/>
      <c r="ECJ67" s="317"/>
      <c r="ECK67" s="317"/>
      <c r="ECL67" s="317"/>
      <c r="ECM67" s="317"/>
      <c r="ECN67" s="317"/>
      <c r="ECO67" s="317"/>
      <c r="ECP67" s="317"/>
      <c r="ECQ67" s="317"/>
      <c r="ECR67" s="317"/>
      <c r="ECS67" s="317"/>
      <c r="ECT67" s="317"/>
      <c r="ECU67" s="317"/>
      <c r="ECV67" s="317"/>
      <c r="ECW67" s="317"/>
      <c r="ECX67" s="317"/>
      <c r="ECY67" s="317"/>
      <c r="ECZ67" s="317"/>
      <c r="EDA67" s="317"/>
      <c r="EDB67" s="317"/>
      <c r="EDC67" s="317"/>
      <c r="EDD67" s="317"/>
      <c r="EDE67" s="317"/>
      <c r="EDF67" s="317"/>
      <c r="EDG67" s="317"/>
      <c r="EDH67" s="317"/>
      <c r="EDI67" s="317"/>
      <c r="EDJ67" s="317"/>
      <c r="EDK67" s="317"/>
      <c r="EDL67" s="317"/>
      <c r="EDM67" s="317"/>
      <c r="EDN67" s="317"/>
      <c r="EDO67" s="317"/>
      <c r="EDP67" s="317"/>
      <c r="EDQ67" s="317"/>
      <c r="EDR67" s="317"/>
      <c r="EDS67" s="317"/>
      <c r="EDT67" s="317"/>
      <c r="EDU67" s="317"/>
      <c r="EDV67" s="317"/>
      <c r="EDW67" s="317"/>
      <c r="EDX67" s="317"/>
      <c r="EDY67" s="317"/>
      <c r="EDZ67" s="317"/>
      <c r="EEA67" s="317"/>
      <c r="EEB67" s="317"/>
      <c r="EEC67" s="317"/>
      <c r="EED67" s="317"/>
      <c r="EEE67" s="317"/>
      <c r="EEF67" s="317"/>
      <c r="EEG67" s="317"/>
      <c r="EEH67" s="317"/>
      <c r="EEI67" s="317"/>
      <c r="EEJ67" s="317"/>
      <c r="EEK67" s="317"/>
      <c r="EEL67" s="317"/>
      <c r="EEM67" s="317"/>
      <c r="EEN67" s="317"/>
      <c r="EEO67" s="317"/>
      <c r="EEP67" s="317"/>
      <c r="EEQ67" s="317"/>
      <c r="EER67" s="317"/>
      <c r="EES67" s="317"/>
      <c r="EET67" s="317"/>
      <c r="EEU67" s="317"/>
      <c r="EEV67" s="317"/>
      <c r="EEW67" s="317"/>
      <c r="EEX67" s="317"/>
      <c r="EEY67" s="317"/>
      <c r="EEZ67" s="317"/>
      <c r="EFA67" s="317"/>
      <c r="EFB67" s="317"/>
      <c r="EFC67" s="317"/>
      <c r="EFD67" s="317"/>
      <c r="EFE67" s="317"/>
      <c r="EFF67" s="317"/>
      <c r="EFG67" s="317"/>
      <c r="EFH67" s="317"/>
      <c r="EFI67" s="317"/>
      <c r="EFJ67" s="317"/>
      <c r="EFK67" s="317"/>
      <c r="EFL67" s="317"/>
      <c r="EFM67" s="317"/>
      <c r="EFN67" s="317"/>
      <c r="EFO67" s="317"/>
      <c r="EFP67" s="317"/>
      <c r="EFQ67" s="317"/>
      <c r="EFR67" s="317"/>
      <c r="EFS67" s="317"/>
      <c r="EFT67" s="317"/>
      <c r="EFU67" s="317"/>
      <c r="EFV67" s="317"/>
      <c r="EFW67" s="317"/>
      <c r="EFX67" s="317"/>
      <c r="EFY67" s="317"/>
      <c r="EFZ67" s="317"/>
      <c r="EGA67" s="317"/>
      <c r="EGB67" s="317"/>
      <c r="EGC67" s="317"/>
      <c r="EGD67" s="317"/>
      <c r="EGE67" s="317"/>
      <c r="EGF67" s="317"/>
      <c r="EGG67" s="317"/>
      <c r="EGH67" s="317"/>
      <c r="EGI67" s="317"/>
      <c r="EGJ67" s="317"/>
      <c r="EGK67" s="317"/>
      <c r="EGL67" s="317"/>
      <c r="EGM67" s="317"/>
      <c r="EGN67" s="317"/>
      <c r="EGO67" s="317"/>
      <c r="EGP67" s="317"/>
      <c r="EGQ67" s="317"/>
      <c r="EGR67" s="317"/>
      <c r="EGS67" s="317"/>
      <c r="EGT67" s="317"/>
      <c r="EGU67" s="317"/>
      <c r="EGV67" s="317"/>
      <c r="EGW67" s="317"/>
      <c r="EGX67" s="317"/>
      <c r="EGY67" s="317"/>
      <c r="EGZ67" s="317"/>
      <c r="EHA67" s="317"/>
      <c r="EHB67" s="317"/>
      <c r="EHC67" s="317"/>
      <c r="EHD67" s="317"/>
      <c r="EHE67" s="317"/>
      <c r="EHF67" s="317"/>
      <c r="EHG67" s="317"/>
      <c r="EHH67" s="317"/>
      <c r="EHI67" s="317"/>
      <c r="EHJ67" s="317"/>
      <c r="EHK67" s="317"/>
      <c r="EHL67" s="317"/>
      <c r="EHM67" s="317"/>
      <c r="EHN67" s="317"/>
      <c r="EHO67" s="317"/>
      <c r="EHP67" s="317"/>
      <c r="EHQ67" s="317"/>
      <c r="EHR67" s="317"/>
      <c r="EHS67" s="317"/>
      <c r="EHT67" s="317"/>
      <c r="EHU67" s="317"/>
      <c r="EHV67" s="317"/>
      <c r="EHW67" s="317"/>
      <c r="EHX67" s="317"/>
      <c r="EHY67" s="317"/>
      <c r="EHZ67" s="317"/>
      <c r="EIA67" s="317"/>
      <c r="EIB67" s="317"/>
      <c r="EIC67" s="317"/>
      <c r="EID67" s="317"/>
      <c r="EIE67" s="317"/>
      <c r="EIF67" s="317"/>
      <c r="EIG67" s="317"/>
      <c r="EIH67" s="317"/>
      <c r="EII67" s="317"/>
      <c r="EIJ67" s="317"/>
      <c r="EIK67" s="317"/>
      <c r="EIL67" s="317"/>
      <c r="EIM67" s="317"/>
      <c r="EIN67" s="317"/>
      <c r="EIO67" s="317"/>
      <c r="EIP67" s="317"/>
      <c r="EIQ67" s="317"/>
      <c r="EIR67" s="317"/>
      <c r="EIS67" s="317"/>
      <c r="EIT67" s="317"/>
      <c r="EIU67" s="317"/>
      <c r="EIV67" s="317"/>
      <c r="EIW67" s="317"/>
      <c r="EIX67" s="317"/>
      <c r="EIY67" s="317"/>
      <c r="EIZ67" s="317"/>
      <c r="EJA67" s="317"/>
      <c r="EJB67" s="317"/>
      <c r="EJC67" s="317"/>
      <c r="EJD67" s="317"/>
      <c r="EJE67" s="317"/>
      <c r="EJF67" s="317"/>
      <c r="EJG67" s="317"/>
      <c r="EJH67" s="317"/>
      <c r="EJI67" s="317"/>
      <c r="EJJ67" s="317"/>
      <c r="EJK67" s="317"/>
      <c r="EJL67" s="317"/>
      <c r="EJM67" s="317"/>
      <c r="EJN67" s="317"/>
      <c r="EJO67" s="317"/>
      <c r="EJP67" s="317"/>
      <c r="EJQ67" s="317"/>
      <c r="EJR67" s="317"/>
      <c r="EJS67" s="317"/>
      <c r="EJT67" s="317"/>
      <c r="EJU67" s="317"/>
      <c r="EJV67" s="317"/>
      <c r="EJW67" s="317"/>
      <c r="EJX67" s="317"/>
      <c r="EJY67" s="317"/>
      <c r="EJZ67" s="317"/>
      <c r="EKA67" s="317"/>
      <c r="EKB67" s="317"/>
      <c r="EKC67" s="317"/>
      <c r="EKD67" s="317"/>
      <c r="EKE67" s="317"/>
      <c r="EKF67" s="317"/>
      <c r="EKG67" s="317"/>
      <c r="EKH67" s="317"/>
      <c r="EKI67" s="317"/>
      <c r="EKJ67" s="317"/>
      <c r="EKK67" s="317"/>
      <c r="EKL67" s="317"/>
      <c r="EKM67" s="317"/>
      <c r="EKN67" s="317"/>
      <c r="EKO67" s="317"/>
      <c r="EKP67" s="317"/>
      <c r="EKQ67" s="317"/>
      <c r="EKR67" s="317"/>
      <c r="EKS67" s="317"/>
      <c r="EKT67" s="317"/>
      <c r="EKU67" s="317"/>
      <c r="EKV67" s="317"/>
      <c r="EKW67" s="317"/>
      <c r="EKX67" s="317"/>
      <c r="EKY67" s="317"/>
      <c r="EKZ67" s="317"/>
      <c r="ELA67" s="317"/>
      <c r="ELB67" s="317"/>
      <c r="ELC67" s="317"/>
      <c r="ELD67" s="317"/>
      <c r="ELE67" s="317"/>
      <c r="ELF67" s="317"/>
      <c r="ELG67" s="317"/>
      <c r="ELH67" s="317"/>
      <c r="ELI67" s="317"/>
      <c r="ELJ67" s="317"/>
      <c r="ELK67" s="317"/>
      <c r="ELL67" s="317"/>
      <c r="ELM67" s="317"/>
      <c r="ELN67" s="317"/>
      <c r="ELO67" s="317"/>
      <c r="ELP67" s="317"/>
      <c r="ELQ67" s="317"/>
      <c r="ELR67" s="317"/>
      <c r="ELS67" s="317"/>
      <c r="ELT67" s="317"/>
      <c r="ELU67" s="317"/>
      <c r="ELV67" s="317"/>
      <c r="ELW67" s="317"/>
      <c r="ELX67" s="317"/>
      <c r="ELY67" s="317"/>
      <c r="ELZ67" s="317"/>
      <c r="EMA67" s="317"/>
      <c r="EMB67" s="317"/>
      <c r="EMC67" s="317"/>
      <c r="EMD67" s="317"/>
      <c r="EME67" s="317"/>
      <c r="EMF67" s="317"/>
      <c r="EMG67" s="317"/>
      <c r="EMH67" s="317"/>
      <c r="EMI67" s="317"/>
      <c r="EMJ67" s="317"/>
      <c r="EMK67" s="317"/>
      <c r="EML67" s="317"/>
      <c r="EMM67" s="317"/>
      <c r="EMN67" s="317"/>
      <c r="EMO67" s="317"/>
      <c r="EMP67" s="317"/>
      <c r="EMQ67" s="317"/>
      <c r="EMR67" s="317"/>
      <c r="EMS67" s="317"/>
      <c r="EMT67" s="317"/>
      <c r="EMU67" s="317"/>
      <c r="EMV67" s="317"/>
      <c r="EMW67" s="317"/>
      <c r="EMX67" s="317"/>
      <c r="EMY67" s="317"/>
      <c r="EMZ67" s="317"/>
      <c r="ENA67" s="317"/>
      <c r="ENB67" s="317"/>
      <c r="ENC67" s="317"/>
      <c r="END67" s="317"/>
      <c r="ENE67" s="317"/>
      <c r="ENF67" s="317"/>
      <c r="ENG67" s="317"/>
      <c r="ENH67" s="317"/>
      <c r="ENI67" s="317"/>
      <c r="ENJ67" s="317"/>
      <c r="ENK67" s="317"/>
      <c r="ENL67" s="317"/>
      <c r="ENM67" s="317"/>
      <c r="ENN67" s="317"/>
      <c r="ENO67" s="317"/>
      <c r="ENP67" s="317"/>
      <c r="ENQ67" s="317"/>
      <c r="ENR67" s="317"/>
      <c r="ENS67" s="317"/>
      <c r="ENT67" s="317"/>
      <c r="ENU67" s="317"/>
      <c r="ENV67" s="317"/>
      <c r="ENW67" s="317"/>
      <c r="ENX67" s="317"/>
      <c r="ENY67" s="317"/>
      <c r="ENZ67" s="317"/>
      <c r="EOA67" s="317"/>
      <c r="EOB67" s="317"/>
      <c r="EOC67" s="317"/>
      <c r="EOD67" s="317"/>
      <c r="EOE67" s="317"/>
      <c r="EOF67" s="317"/>
      <c r="EOG67" s="317"/>
      <c r="EOH67" s="317"/>
      <c r="EOI67" s="317"/>
      <c r="EOJ67" s="317"/>
      <c r="EOK67" s="317"/>
      <c r="EOL67" s="317"/>
      <c r="EOM67" s="317"/>
      <c r="EON67" s="317"/>
      <c r="EOO67" s="317"/>
      <c r="EOP67" s="317"/>
      <c r="EOQ67" s="317"/>
      <c r="EOR67" s="317"/>
      <c r="EOS67" s="317"/>
      <c r="EOT67" s="317"/>
      <c r="EOU67" s="317"/>
      <c r="EOV67" s="317"/>
      <c r="EOW67" s="317"/>
      <c r="EOX67" s="317"/>
      <c r="EOY67" s="317"/>
      <c r="EOZ67" s="317"/>
      <c r="EPA67" s="317"/>
      <c r="EPB67" s="317"/>
      <c r="EPC67" s="317"/>
      <c r="EPD67" s="317"/>
      <c r="EPE67" s="317"/>
      <c r="EPF67" s="317"/>
      <c r="EPG67" s="317"/>
      <c r="EPH67" s="317"/>
      <c r="EPI67" s="317"/>
      <c r="EPJ67" s="317"/>
      <c r="EPK67" s="317"/>
      <c r="EPL67" s="317"/>
      <c r="EPM67" s="317"/>
      <c r="EPN67" s="317"/>
      <c r="EPO67" s="317"/>
      <c r="EPP67" s="317"/>
      <c r="EPQ67" s="317"/>
      <c r="EPR67" s="317"/>
      <c r="EPS67" s="317"/>
      <c r="EPT67" s="317"/>
      <c r="EPU67" s="317"/>
      <c r="EPV67" s="317"/>
      <c r="EPW67" s="317"/>
      <c r="EPX67" s="317"/>
      <c r="EPY67" s="317"/>
      <c r="EPZ67" s="317"/>
      <c r="EQA67" s="317"/>
      <c r="EQB67" s="317"/>
      <c r="EQC67" s="317"/>
      <c r="EQD67" s="317"/>
      <c r="EQE67" s="317"/>
      <c r="EQF67" s="317"/>
      <c r="EQG67" s="317"/>
      <c r="EQH67" s="317"/>
      <c r="EQI67" s="317"/>
      <c r="EQJ67" s="317"/>
      <c r="EQK67" s="317"/>
      <c r="EQL67" s="317"/>
      <c r="EQM67" s="317"/>
      <c r="EQN67" s="317"/>
      <c r="EQO67" s="317"/>
      <c r="EQP67" s="317"/>
      <c r="EQQ67" s="317"/>
      <c r="EQR67" s="317"/>
      <c r="EQS67" s="317"/>
      <c r="EQT67" s="317"/>
      <c r="EQU67" s="317"/>
      <c r="EQV67" s="317"/>
      <c r="EQW67" s="317"/>
      <c r="EQX67" s="317"/>
      <c r="EQY67" s="317"/>
      <c r="EQZ67" s="317"/>
      <c r="ERA67" s="317"/>
      <c r="ERB67" s="317"/>
      <c r="ERC67" s="317"/>
      <c r="ERD67" s="317"/>
      <c r="ERE67" s="317"/>
      <c r="ERF67" s="317"/>
      <c r="ERG67" s="317"/>
      <c r="ERH67" s="317"/>
      <c r="ERI67" s="317"/>
      <c r="ERJ67" s="317"/>
      <c r="ERK67" s="317"/>
      <c r="ERL67" s="317"/>
      <c r="ERM67" s="317"/>
      <c r="ERN67" s="317"/>
      <c r="ERO67" s="317"/>
      <c r="ERP67" s="317"/>
      <c r="ERQ67" s="317"/>
      <c r="ERR67" s="317"/>
      <c r="ERS67" s="317"/>
      <c r="ERT67" s="317"/>
      <c r="ERU67" s="317"/>
      <c r="ERV67" s="317"/>
      <c r="ERW67" s="317"/>
      <c r="ERX67" s="317"/>
      <c r="ERY67" s="317"/>
      <c r="ERZ67" s="317"/>
      <c r="ESA67" s="317"/>
      <c r="ESB67" s="317"/>
      <c r="ESC67" s="317"/>
      <c r="ESD67" s="317"/>
      <c r="ESE67" s="317"/>
      <c r="ESF67" s="317"/>
      <c r="ESG67" s="317"/>
      <c r="ESH67" s="317"/>
      <c r="ESI67" s="317"/>
      <c r="ESJ67" s="317"/>
      <c r="ESK67" s="317"/>
      <c r="ESL67" s="317"/>
      <c r="ESM67" s="317"/>
      <c r="ESN67" s="317"/>
      <c r="ESO67" s="317"/>
      <c r="ESP67" s="317"/>
      <c r="ESQ67" s="317"/>
      <c r="ESR67" s="317"/>
      <c r="ESS67" s="317"/>
      <c r="EST67" s="317"/>
      <c r="ESU67" s="317"/>
      <c r="ESV67" s="317"/>
      <c r="ESW67" s="317"/>
      <c r="ESX67" s="317"/>
      <c r="ESY67" s="317"/>
      <c r="ESZ67" s="317"/>
      <c r="ETA67" s="317"/>
      <c r="ETB67" s="317"/>
      <c r="ETC67" s="317"/>
      <c r="ETD67" s="317"/>
      <c r="ETE67" s="317"/>
      <c r="ETF67" s="317"/>
      <c r="ETG67" s="317"/>
      <c r="ETH67" s="317"/>
      <c r="ETI67" s="317"/>
      <c r="ETJ67" s="317"/>
      <c r="ETK67" s="317"/>
      <c r="ETL67" s="317"/>
      <c r="ETM67" s="317"/>
      <c r="ETN67" s="317"/>
      <c r="ETO67" s="317"/>
      <c r="ETP67" s="317"/>
      <c r="ETQ67" s="317"/>
      <c r="ETR67" s="317"/>
      <c r="ETS67" s="317"/>
      <c r="ETT67" s="317"/>
      <c r="ETU67" s="317"/>
      <c r="ETV67" s="317"/>
      <c r="ETW67" s="317"/>
      <c r="ETX67" s="317"/>
      <c r="ETY67" s="317"/>
      <c r="ETZ67" s="317"/>
      <c r="EUA67" s="317"/>
      <c r="EUB67" s="317"/>
      <c r="EUC67" s="317"/>
      <c r="EUD67" s="317"/>
      <c r="EUE67" s="317"/>
      <c r="EUF67" s="317"/>
      <c r="EUG67" s="317"/>
      <c r="EUH67" s="317"/>
      <c r="EUI67" s="317"/>
      <c r="EUJ67" s="317"/>
      <c r="EUK67" s="317"/>
      <c r="EUL67" s="317"/>
      <c r="EUM67" s="317"/>
      <c r="EUN67" s="317"/>
      <c r="EUO67" s="317"/>
      <c r="EUP67" s="317"/>
      <c r="EUQ67" s="317"/>
      <c r="EUR67" s="317"/>
      <c r="EUS67" s="317"/>
      <c r="EUT67" s="317"/>
      <c r="EUU67" s="317"/>
      <c r="EUV67" s="317"/>
      <c r="EUW67" s="317"/>
      <c r="EUX67" s="317"/>
      <c r="EUY67" s="317"/>
      <c r="EUZ67" s="317"/>
      <c r="EVA67" s="317"/>
      <c r="EVB67" s="317"/>
      <c r="EVC67" s="317"/>
      <c r="EVD67" s="317"/>
      <c r="EVE67" s="317"/>
      <c r="EVF67" s="317"/>
      <c r="EVG67" s="317"/>
      <c r="EVH67" s="317"/>
      <c r="EVI67" s="317"/>
      <c r="EVJ67" s="317"/>
      <c r="EVK67" s="317"/>
      <c r="EVL67" s="317"/>
      <c r="EVM67" s="317"/>
      <c r="EVN67" s="317"/>
      <c r="EVO67" s="317"/>
      <c r="EVP67" s="317"/>
      <c r="EVQ67" s="317"/>
      <c r="EVR67" s="317"/>
      <c r="EVS67" s="317"/>
      <c r="EVT67" s="317"/>
      <c r="EVU67" s="317"/>
      <c r="EVV67" s="317"/>
      <c r="EVW67" s="317"/>
      <c r="EVX67" s="317"/>
      <c r="EVY67" s="317"/>
      <c r="EVZ67" s="317"/>
      <c r="EWA67" s="317"/>
      <c r="EWB67" s="317"/>
      <c r="EWC67" s="317"/>
      <c r="EWD67" s="317"/>
      <c r="EWE67" s="317"/>
      <c r="EWF67" s="317"/>
      <c r="EWG67" s="317"/>
      <c r="EWH67" s="317"/>
      <c r="EWI67" s="317"/>
      <c r="EWJ67" s="317"/>
      <c r="EWK67" s="317"/>
      <c r="EWL67" s="317"/>
      <c r="EWM67" s="317"/>
      <c r="EWN67" s="317"/>
      <c r="EWO67" s="317"/>
      <c r="EWP67" s="317"/>
      <c r="EWQ67" s="317"/>
      <c r="EWR67" s="317"/>
      <c r="EWS67" s="317"/>
      <c r="EWT67" s="317"/>
      <c r="EWU67" s="317"/>
      <c r="EWV67" s="317"/>
      <c r="EWW67" s="317"/>
      <c r="EWX67" s="317"/>
      <c r="EWY67" s="317"/>
      <c r="EWZ67" s="317"/>
      <c r="EXA67" s="317"/>
      <c r="EXB67" s="317"/>
      <c r="EXC67" s="317"/>
      <c r="EXD67" s="317"/>
      <c r="EXE67" s="317"/>
      <c r="EXF67" s="317"/>
      <c r="EXG67" s="317"/>
      <c r="EXH67" s="317"/>
      <c r="EXI67" s="317"/>
      <c r="EXJ67" s="317"/>
      <c r="EXK67" s="317"/>
      <c r="EXL67" s="317"/>
      <c r="EXM67" s="317"/>
      <c r="EXN67" s="317"/>
      <c r="EXO67" s="317"/>
      <c r="EXP67" s="317"/>
      <c r="EXQ67" s="317"/>
      <c r="EXR67" s="317"/>
      <c r="EXS67" s="317"/>
      <c r="EXT67" s="317"/>
      <c r="EXU67" s="317"/>
      <c r="EXV67" s="317"/>
      <c r="EXW67" s="317"/>
      <c r="EXX67" s="317"/>
      <c r="EXY67" s="317"/>
      <c r="EXZ67" s="317"/>
      <c r="EYA67" s="317"/>
      <c r="EYB67" s="317"/>
      <c r="EYC67" s="317"/>
      <c r="EYD67" s="317"/>
      <c r="EYE67" s="317"/>
      <c r="EYF67" s="317"/>
      <c r="EYG67" s="317"/>
      <c r="EYH67" s="317"/>
      <c r="EYI67" s="317"/>
      <c r="EYJ67" s="317"/>
      <c r="EYK67" s="317"/>
      <c r="EYL67" s="317"/>
      <c r="EYM67" s="317"/>
      <c r="EYN67" s="317"/>
      <c r="EYO67" s="317"/>
      <c r="EYP67" s="317"/>
      <c r="EYQ67" s="317"/>
      <c r="EYR67" s="317"/>
      <c r="EYS67" s="317"/>
      <c r="EYT67" s="317"/>
      <c r="EYU67" s="317"/>
      <c r="EYV67" s="317"/>
      <c r="EYW67" s="317"/>
      <c r="EYX67" s="317"/>
      <c r="EYY67" s="317"/>
      <c r="EYZ67" s="317"/>
      <c r="EZA67" s="317"/>
      <c r="EZB67" s="317"/>
      <c r="EZC67" s="317"/>
      <c r="EZD67" s="317"/>
      <c r="EZE67" s="317"/>
      <c r="EZF67" s="317"/>
      <c r="EZG67" s="317"/>
      <c r="EZH67" s="317"/>
      <c r="EZI67" s="317"/>
      <c r="EZJ67" s="317"/>
      <c r="EZK67" s="317"/>
      <c r="EZL67" s="317"/>
      <c r="EZM67" s="317"/>
      <c r="EZN67" s="317"/>
      <c r="EZO67" s="317"/>
      <c r="EZP67" s="317"/>
      <c r="EZQ67" s="317"/>
      <c r="EZR67" s="317"/>
      <c r="EZS67" s="317"/>
      <c r="EZT67" s="317"/>
      <c r="EZU67" s="317"/>
      <c r="EZV67" s="317"/>
      <c r="EZW67" s="317"/>
      <c r="EZX67" s="317"/>
      <c r="EZY67" s="317"/>
      <c r="EZZ67" s="317"/>
      <c r="FAA67" s="317"/>
      <c r="FAB67" s="317"/>
      <c r="FAC67" s="317"/>
      <c r="FAD67" s="317"/>
      <c r="FAE67" s="317"/>
      <c r="FAF67" s="317"/>
      <c r="FAG67" s="317"/>
      <c r="FAH67" s="317"/>
      <c r="FAI67" s="317"/>
      <c r="FAJ67" s="317"/>
      <c r="FAK67" s="317"/>
      <c r="FAL67" s="317"/>
      <c r="FAM67" s="317"/>
      <c r="FAN67" s="317"/>
      <c r="FAO67" s="317"/>
      <c r="FAP67" s="317"/>
      <c r="FAQ67" s="317"/>
      <c r="FAR67" s="317"/>
      <c r="FAS67" s="317"/>
      <c r="FAT67" s="317"/>
      <c r="FAU67" s="317"/>
      <c r="FAV67" s="317"/>
      <c r="FAW67" s="317"/>
      <c r="FAX67" s="317"/>
      <c r="FAY67" s="317"/>
      <c r="FAZ67" s="317"/>
      <c r="FBA67" s="317"/>
      <c r="FBB67" s="317"/>
      <c r="FBC67" s="317"/>
      <c r="FBD67" s="317"/>
      <c r="FBE67" s="317"/>
      <c r="FBF67" s="317"/>
      <c r="FBG67" s="317"/>
      <c r="FBH67" s="317"/>
      <c r="FBI67" s="317"/>
      <c r="FBJ67" s="317"/>
      <c r="FBK67" s="317"/>
      <c r="FBL67" s="317"/>
      <c r="FBM67" s="317"/>
      <c r="FBN67" s="317"/>
      <c r="FBO67" s="317"/>
      <c r="FBP67" s="317"/>
      <c r="FBQ67" s="317"/>
      <c r="FBR67" s="317"/>
      <c r="FBS67" s="317"/>
      <c r="FBT67" s="317"/>
      <c r="FBU67" s="317"/>
      <c r="FBV67" s="317"/>
      <c r="FBW67" s="317"/>
      <c r="FBX67" s="317"/>
      <c r="FBY67" s="317"/>
      <c r="FBZ67" s="317"/>
      <c r="FCA67" s="317"/>
      <c r="FCB67" s="317"/>
      <c r="FCC67" s="317"/>
      <c r="FCD67" s="317"/>
      <c r="FCE67" s="317"/>
      <c r="FCF67" s="317"/>
      <c r="FCG67" s="317"/>
      <c r="FCH67" s="317"/>
      <c r="FCI67" s="317"/>
      <c r="FCJ67" s="317"/>
      <c r="FCK67" s="317"/>
      <c r="FCL67" s="317"/>
      <c r="FCM67" s="317"/>
      <c r="FCN67" s="317"/>
      <c r="FCO67" s="317"/>
      <c r="FCP67" s="317"/>
      <c r="FCQ67" s="317"/>
      <c r="FCR67" s="317"/>
      <c r="FCS67" s="317"/>
      <c r="FCT67" s="317"/>
      <c r="FCU67" s="317"/>
      <c r="FCV67" s="317"/>
      <c r="FCW67" s="317"/>
      <c r="FCX67" s="317"/>
      <c r="FCY67" s="317"/>
      <c r="FCZ67" s="317"/>
      <c r="FDA67" s="317"/>
      <c r="FDB67" s="317"/>
      <c r="FDC67" s="317"/>
      <c r="FDD67" s="317"/>
      <c r="FDE67" s="317"/>
      <c r="FDF67" s="317"/>
      <c r="FDG67" s="317"/>
      <c r="FDH67" s="317"/>
      <c r="FDI67" s="317"/>
      <c r="FDJ67" s="317"/>
      <c r="FDK67" s="317"/>
      <c r="FDL67" s="317"/>
      <c r="FDM67" s="317"/>
      <c r="FDN67" s="317"/>
      <c r="FDO67" s="317"/>
      <c r="FDP67" s="317"/>
      <c r="FDQ67" s="317"/>
      <c r="FDR67" s="317"/>
      <c r="FDS67" s="317"/>
      <c r="FDT67" s="317"/>
      <c r="FDU67" s="317"/>
      <c r="FDV67" s="317"/>
      <c r="FDW67" s="317"/>
      <c r="FDX67" s="317"/>
      <c r="FDY67" s="317"/>
      <c r="FDZ67" s="317"/>
      <c r="FEA67" s="317"/>
      <c r="FEB67" s="317"/>
      <c r="FEC67" s="317"/>
      <c r="FED67" s="317"/>
      <c r="FEE67" s="317"/>
      <c r="FEF67" s="317"/>
      <c r="FEG67" s="317"/>
      <c r="FEH67" s="317"/>
      <c r="FEI67" s="317"/>
      <c r="FEJ67" s="317"/>
      <c r="FEK67" s="317"/>
      <c r="FEL67" s="317"/>
      <c r="FEM67" s="317"/>
      <c r="FEN67" s="317"/>
      <c r="FEO67" s="317"/>
      <c r="FEP67" s="317"/>
      <c r="FEQ67" s="317"/>
      <c r="FER67" s="317"/>
      <c r="FES67" s="317"/>
      <c r="FET67" s="317"/>
      <c r="FEU67" s="317"/>
      <c r="FEV67" s="317"/>
      <c r="FEW67" s="317"/>
      <c r="FEX67" s="317"/>
      <c r="FEY67" s="317"/>
      <c r="FEZ67" s="317"/>
      <c r="FFA67" s="317"/>
      <c r="FFB67" s="317"/>
      <c r="FFC67" s="317"/>
      <c r="FFD67" s="317"/>
      <c r="FFE67" s="317"/>
      <c r="FFF67" s="317"/>
      <c r="FFG67" s="317"/>
      <c r="FFH67" s="317"/>
      <c r="FFI67" s="317"/>
      <c r="FFJ67" s="317"/>
      <c r="FFK67" s="317"/>
      <c r="FFL67" s="317"/>
      <c r="FFM67" s="317"/>
      <c r="FFN67" s="317"/>
      <c r="FFO67" s="317"/>
      <c r="FFP67" s="317"/>
      <c r="FFQ67" s="317"/>
      <c r="FFR67" s="317"/>
      <c r="FFS67" s="317"/>
      <c r="FFT67" s="317"/>
      <c r="FFU67" s="317"/>
      <c r="FFV67" s="317"/>
      <c r="FFW67" s="317"/>
      <c r="FFX67" s="317"/>
      <c r="FFY67" s="317"/>
      <c r="FFZ67" s="317"/>
      <c r="FGA67" s="317"/>
      <c r="FGB67" s="317"/>
      <c r="FGC67" s="317"/>
      <c r="FGD67" s="317"/>
      <c r="FGE67" s="317"/>
      <c r="FGF67" s="317"/>
      <c r="FGG67" s="317"/>
      <c r="FGH67" s="317"/>
      <c r="FGI67" s="317"/>
      <c r="FGJ67" s="317"/>
      <c r="FGK67" s="317"/>
      <c r="FGL67" s="317"/>
      <c r="FGM67" s="317"/>
      <c r="FGN67" s="317"/>
      <c r="FGO67" s="317"/>
      <c r="FGP67" s="317"/>
      <c r="FGQ67" s="317"/>
      <c r="FGR67" s="317"/>
      <c r="FGS67" s="317"/>
      <c r="FGT67" s="317"/>
      <c r="FGU67" s="317"/>
      <c r="FGV67" s="317"/>
      <c r="FGW67" s="317"/>
      <c r="FGX67" s="317"/>
      <c r="FGY67" s="317"/>
      <c r="FGZ67" s="317"/>
      <c r="FHA67" s="317"/>
      <c r="FHB67" s="317"/>
      <c r="FHC67" s="317"/>
      <c r="FHD67" s="317"/>
      <c r="FHE67" s="317"/>
      <c r="FHF67" s="317"/>
      <c r="FHG67" s="317"/>
      <c r="FHH67" s="317"/>
      <c r="FHI67" s="317"/>
      <c r="FHJ67" s="317"/>
      <c r="FHK67" s="317"/>
      <c r="FHL67" s="317"/>
      <c r="FHM67" s="317"/>
      <c r="FHN67" s="317"/>
      <c r="FHO67" s="317"/>
      <c r="FHP67" s="317"/>
      <c r="FHQ67" s="317"/>
      <c r="FHR67" s="317"/>
      <c r="FHS67" s="317"/>
      <c r="FHT67" s="317"/>
      <c r="FHU67" s="317"/>
      <c r="FHV67" s="317"/>
      <c r="FHW67" s="317"/>
      <c r="FHX67" s="317"/>
      <c r="FHY67" s="317"/>
      <c r="FHZ67" s="317"/>
      <c r="FIA67" s="317"/>
      <c r="FIB67" s="317"/>
      <c r="FIC67" s="317"/>
      <c r="FID67" s="317"/>
      <c r="FIE67" s="317"/>
      <c r="FIF67" s="317"/>
      <c r="FIG67" s="317"/>
      <c r="FIH67" s="317"/>
      <c r="FII67" s="317"/>
      <c r="FIJ67" s="317"/>
      <c r="FIK67" s="317"/>
      <c r="FIL67" s="317"/>
      <c r="FIM67" s="317"/>
      <c r="FIN67" s="317"/>
      <c r="FIO67" s="317"/>
      <c r="FIP67" s="317"/>
      <c r="FIQ67" s="317"/>
      <c r="FIR67" s="317"/>
      <c r="FIS67" s="317"/>
      <c r="FIT67" s="317"/>
      <c r="FIU67" s="317"/>
      <c r="FIV67" s="317"/>
      <c r="FIW67" s="317"/>
      <c r="FIX67" s="317"/>
      <c r="FIY67" s="317"/>
      <c r="FIZ67" s="317"/>
      <c r="FJA67" s="317"/>
      <c r="FJB67" s="317"/>
      <c r="FJC67" s="317"/>
      <c r="FJD67" s="317"/>
      <c r="FJE67" s="317"/>
      <c r="FJF67" s="317"/>
      <c r="FJG67" s="317"/>
      <c r="FJH67" s="317"/>
      <c r="FJI67" s="317"/>
      <c r="FJJ67" s="317"/>
      <c r="FJK67" s="317"/>
      <c r="FJL67" s="317"/>
      <c r="FJM67" s="317"/>
      <c r="FJN67" s="317"/>
      <c r="FJO67" s="317"/>
      <c r="FJP67" s="317"/>
      <c r="FJQ67" s="317"/>
      <c r="FJR67" s="317"/>
      <c r="FJS67" s="317"/>
      <c r="FJT67" s="317"/>
      <c r="FJU67" s="317"/>
      <c r="FJV67" s="317"/>
      <c r="FJW67" s="317"/>
      <c r="FJX67" s="317"/>
      <c r="FJY67" s="317"/>
      <c r="FJZ67" s="317"/>
      <c r="FKA67" s="317"/>
      <c r="FKB67" s="317"/>
      <c r="FKC67" s="317"/>
      <c r="FKD67" s="317"/>
      <c r="FKE67" s="317"/>
      <c r="FKF67" s="317"/>
      <c r="FKG67" s="317"/>
      <c r="FKH67" s="317"/>
      <c r="FKI67" s="317"/>
      <c r="FKJ67" s="317"/>
      <c r="FKK67" s="317"/>
      <c r="FKL67" s="317"/>
      <c r="FKM67" s="317"/>
      <c r="FKN67" s="317"/>
      <c r="FKO67" s="317"/>
      <c r="FKP67" s="317"/>
      <c r="FKQ67" s="317"/>
      <c r="FKR67" s="317"/>
      <c r="FKS67" s="317"/>
      <c r="FKT67" s="317"/>
      <c r="FKU67" s="317"/>
      <c r="FKV67" s="317"/>
      <c r="FKW67" s="317"/>
      <c r="FKX67" s="317"/>
      <c r="FKY67" s="317"/>
      <c r="FKZ67" s="317"/>
      <c r="FLA67" s="317"/>
      <c r="FLB67" s="317"/>
      <c r="FLC67" s="317"/>
      <c r="FLD67" s="317"/>
      <c r="FLE67" s="317"/>
      <c r="FLF67" s="317"/>
      <c r="FLG67" s="317"/>
      <c r="FLH67" s="317"/>
      <c r="FLI67" s="317"/>
      <c r="FLJ67" s="317"/>
      <c r="FLK67" s="317"/>
      <c r="FLL67" s="317"/>
      <c r="FLM67" s="317"/>
      <c r="FLN67" s="317"/>
      <c r="FLO67" s="317"/>
      <c r="FLP67" s="317"/>
      <c r="FLQ67" s="317"/>
      <c r="FLR67" s="317"/>
      <c r="FLS67" s="317"/>
      <c r="FLT67" s="317"/>
      <c r="FLU67" s="317"/>
      <c r="FLV67" s="317"/>
      <c r="FLW67" s="317"/>
      <c r="FLX67" s="317"/>
      <c r="FLY67" s="317"/>
      <c r="FLZ67" s="317"/>
      <c r="FMA67" s="317"/>
      <c r="FMB67" s="317"/>
      <c r="FMC67" s="317"/>
      <c r="FMD67" s="317"/>
      <c r="FME67" s="317"/>
      <c r="FMF67" s="317"/>
      <c r="FMG67" s="317"/>
      <c r="FMH67" s="317"/>
      <c r="FMI67" s="317"/>
      <c r="FMJ67" s="317"/>
      <c r="FMK67" s="317"/>
      <c r="FML67" s="317"/>
      <c r="FMM67" s="317"/>
      <c r="FMN67" s="317"/>
      <c r="FMO67" s="317"/>
      <c r="FMP67" s="317"/>
      <c r="FMQ67" s="317"/>
      <c r="FMR67" s="317"/>
      <c r="FMS67" s="317"/>
      <c r="FMT67" s="317"/>
      <c r="FMU67" s="317"/>
      <c r="FMV67" s="317"/>
      <c r="FMW67" s="317"/>
      <c r="FMX67" s="317"/>
      <c r="FMY67" s="317"/>
      <c r="FMZ67" s="317"/>
      <c r="FNA67" s="317"/>
      <c r="FNB67" s="317"/>
      <c r="FNC67" s="317"/>
      <c r="FND67" s="317"/>
      <c r="FNE67" s="317"/>
      <c r="FNF67" s="317"/>
      <c r="FNG67" s="317"/>
      <c r="FNH67" s="317"/>
      <c r="FNI67" s="317"/>
      <c r="FNJ67" s="317"/>
      <c r="FNK67" s="317"/>
      <c r="FNL67" s="317"/>
      <c r="FNM67" s="317"/>
      <c r="FNN67" s="317"/>
      <c r="FNO67" s="317"/>
      <c r="FNP67" s="317"/>
      <c r="FNQ67" s="317"/>
      <c r="FNR67" s="317"/>
      <c r="FNS67" s="317"/>
      <c r="FNT67" s="317"/>
      <c r="FNU67" s="317"/>
      <c r="FNV67" s="317"/>
      <c r="FNW67" s="317"/>
      <c r="FNX67" s="317"/>
      <c r="FNY67" s="317"/>
      <c r="FNZ67" s="317"/>
      <c r="FOA67" s="317"/>
      <c r="FOB67" s="317"/>
      <c r="FOC67" s="317"/>
      <c r="FOD67" s="317"/>
      <c r="FOE67" s="317"/>
      <c r="FOF67" s="317"/>
      <c r="FOG67" s="317"/>
      <c r="FOH67" s="317"/>
      <c r="FOI67" s="317"/>
      <c r="FOJ67" s="317"/>
      <c r="FOK67" s="317"/>
      <c r="FOL67" s="317"/>
      <c r="FOM67" s="317"/>
      <c r="FON67" s="317"/>
      <c r="FOO67" s="317"/>
      <c r="FOP67" s="317"/>
      <c r="FOQ67" s="317"/>
      <c r="FOR67" s="317"/>
      <c r="FOS67" s="317"/>
      <c r="FOT67" s="317"/>
      <c r="FOU67" s="317"/>
      <c r="FOV67" s="317"/>
      <c r="FOW67" s="317"/>
      <c r="FOX67" s="317"/>
      <c r="FOY67" s="317"/>
      <c r="FOZ67" s="317"/>
      <c r="FPA67" s="317"/>
      <c r="FPB67" s="317"/>
      <c r="FPC67" s="317"/>
      <c r="FPD67" s="317"/>
      <c r="FPE67" s="317"/>
      <c r="FPF67" s="317"/>
      <c r="FPG67" s="317"/>
      <c r="FPH67" s="317"/>
      <c r="FPI67" s="317"/>
      <c r="FPJ67" s="317"/>
      <c r="FPK67" s="317"/>
      <c r="FPL67" s="317"/>
      <c r="FPM67" s="317"/>
      <c r="FPN67" s="317"/>
      <c r="FPO67" s="317"/>
      <c r="FPP67" s="317"/>
      <c r="FPQ67" s="317"/>
      <c r="FPR67" s="317"/>
      <c r="FPS67" s="317"/>
      <c r="FPT67" s="317"/>
      <c r="FPU67" s="317"/>
      <c r="FPV67" s="317"/>
      <c r="FPW67" s="317"/>
      <c r="FPX67" s="317"/>
      <c r="FPY67" s="317"/>
      <c r="FPZ67" s="317"/>
      <c r="FQA67" s="317"/>
      <c r="FQB67" s="317"/>
      <c r="FQC67" s="317"/>
      <c r="FQD67" s="317"/>
      <c r="FQE67" s="317"/>
      <c r="FQF67" s="317"/>
      <c r="FQG67" s="317"/>
      <c r="FQH67" s="317"/>
      <c r="FQI67" s="317"/>
      <c r="FQJ67" s="317"/>
      <c r="FQK67" s="317"/>
      <c r="FQL67" s="317"/>
      <c r="FQM67" s="317"/>
      <c r="FQN67" s="317"/>
      <c r="FQO67" s="317"/>
      <c r="FQP67" s="317"/>
      <c r="FQQ67" s="317"/>
      <c r="FQR67" s="317"/>
      <c r="FQS67" s="317"/>
      <c r="FQT67" s="317"/>
      <c r="FQU67" s="317"/>
      <c r="FQV67" s="317"/>
      <c r="FQW67" s="317"/>
      <c r="FQX67" s="317"/>
      <c r="FQY67" s="317"/>
      <c r="FQZ67" s="317"/>
      <c r="FRA67" s="317"/>
      <c r="FRB67" s="317"/>
      <c r="FRC67" s="317"/>
      <c r="FRD67" s="317"/>
      <c r="FRE67" s="317"/>
      <c r="FRF67" s="317"/>
      <c r="FRG67" s="317"/>
      <c r="FRH67" s="317"/>
      <c r="FRI67" s="317"/>
      <c r="FRJ67" s="317"/>
      <c r="FRK67" s="317"/>
      <c r="FRL67" s="317"/>
      <c r="FRM67" s="317"/>
      <c r="FRN67" s="317"/>
      <c r="FRO67" s="317"/>
      <c r="FRP67" s="317"/>
      <c r="FRQ67" s="317"/>
      <c r="FRR67" s="317"/>
      <c r="FRS67" s="317"/>
      <c r="FRT67" s="317"/>
      <c r="FRU67" s="317"/>
      <c r="FRV67" s="317"/>
      <c r="FRW67" s="317"/>
      <c r="FRX67" s="317"/>
      <c r="FRY67" s="317"/>
      <c r="FRZ67" s="317"/>
      <c r="FSA67" s="317"/>
      <c r="FSB67" s="317"/>
      <c r="FSC67" s="317"/>
      <c r="FSD67" s="317"/>
      <c r="FSE67" s="317"/>
      <c r="FSF67" s="317"/>
      <c r="FSG67" s="317"/>
      <c r="FSH67" s="317"/>
      <c r="FSI67" s="317"/>
      <c r="FSJ67" s="317"/>
      <c r="FSK67" s="317"/>
      <c r="FSL67" s="317"/>
      <c r="FSM67" s="317"/>
      <c r="FSN67" s="317"/>
      <c r="FSO67" s="317"/>
      <c r="FSP67" s="317"/>
      <c r="FSQ67" s="317"/>
      <c r="FSR67" s="317"/>
      <c r="FSS67" s="317"/>
      <c r="FST67" s="317"/>
      <c r="FSU67" s="317"/>
      <c r="FSV67" s="317"/>
      <c r="FSW67" s="317"/>
      <c r="FSX67" s="317"/>
      <c r="FSY67" s="317"/>
      <c r="FSZ67" s="317"/>
      <c r="FTA67" s="317"/>
      <c r="FTB67" s="317"/>
      <c r="FTC67" s="317"/>
      <c r="FTD67" s="317"/>
      <c r="FTE67" s="317"/>
      <c r="FTF67" s="317"/>
      <c r="FTG67" s="317"/>
      <c r="FTH67" s="317"/>
      <c r="FTI67" s="317"/>
      <c r="FTJ67" s="317"/>
      <c r="FTK67" s="317"/>
      <c r="FTL67" s="317"/>
      <c r="FTM67" s="317"/>
      <c r="FTN67" s="317"/>
      <c r="FTO67" s="317"/>
      <c r="FTP67" s="317"/>
      <c r="FTQ67" s="317"/>
      <c r="FTR67" s="317"/>
      <c r="FTS67" s="317"/>
      <c r="FTT67" s="317"/>
      <c r="FTU67" s="317"/>
      <c r="FTV67" s="317"/>
      <c r="FTW67" s="317"/>
      <c r="FTX67" s="317"/>
      <c r="FTY67" s="317"/>
      <c r="FTZ67" s="317"/>
      <c r="FUA67" s="317"/>
      <c r="FUB67" s="317"/>
      <c r="FUC67" s="317"/>
      <c r="FUD67" s="317"/>
      <c r="FUE67" s="317"/>
      <c r="FUF67" s="317"/>
      <c r="FUG67" s="317"/>
      <c r="FUH67" s="317"/>
      <c r="FUI67" s="317"/>
      <c r="FUJ67" s="317"/>
      <c r="FUK67" s="317"/>
      <c r="FUL67" s="317"/>
      <c r="FUM67" s="317"/>
      <c r="FUN67" s="317"/>
      <c r="FUO67" s="317"/>
      <c r="FUP67" s="317"/>
      <c r="FUQ67" s="317"/>
      <c r="FUR67" s="317"/>
      <c r="FUS67" s="317"/>
      <c r="FUT67" s="317"/>
      <c r="FUU67" s="317"/>
      <c r="FUV67" s="317"/>
      <c r="FUW67" s="317"/>
      <c r="FUX67" s="317"/>
      <c r="FUY67" s="317"/>
      <c r="FUZ67" s="317"/>
      <c r="FVA67" s="317"/>
      <c r="FVB67" s="317"/>
      <c r="FVC67" s="317"/>
      <c r="FVD67" s="317"/>
      <c r="FVE67" s="317"/>
      <c r="FVF67" s="317"/>
      <c r="FVG67" s="317"/>
      <c r="FVH67" s="317"/>
      <c r="FVI67" s="317"/>
      <c r="FVJ67" s="317"/>
      <c r="FVK67" s="317"/>
      <c r="FVL67" s="317"/>
      <c r="FVM67" s="317"/>
      <c r="FVN67" s="317"/>
      <c r="FVO67" s="317"/>
      <c r="FVP67" s="317"/>
      <c r="FVQ67" s="317"/>
      <c r="FVR67" s="317"/>
      <c r="FVS67" s="317"/>
      <c r="FVT67" s="317"/>
      <c r="FVU67" s="317"/>
      <c r="FVV67" s="317"/>
      <c r="FVW67" s="317"/>
      <c r="FVX67" s="317"/>
      <c r="FVY67" s="317"/>
      <c r="FVZ67" s="317"/>
      <c r="FWA67" s="317"/>
      <c r="FWB67" s="317"/>
      <c r="FWC67" s="317"/>
      <c r="FWD67" s="317"/>
      <c r="FWE67" s="317"/>
      <c r="FWF67" s="317"/>
      <c r="FWG67" s="317"/>
      <c r="FWH67" s="317"/>
      <c r="FWI67" s="317"/>
      <c r="FWJ67" s="317"/>
      <c r="FWK67" s="317"/>
      <c r="FWL67" s="317"/>
      <c r="FWM67" s="317"/>
      <c r="FWN67" s="317"/>
      <c r="FWO67" s="317"/>
      <c r="FWP67" s="317"/>
      <c r="FWQ67" s="317"/>
      <c r="FWR67" s="317"/>
      <c r="FWS67" s="317"/>
      <c r="FWT67" s="317"/>
      <c r="FWU67" s="317"/>
      <c r="FWV67" s="317"/>
      <c r="FWW67" s="317"/>
      <c r="FWX67" s="317"/>
      <c r="FWY67" s="317"/>
      <c r="FWZ67" s="317"/>
      <c r="FXA67" s="317"/>
      <c r="FXB67" s="317"/>
      <c r="FXC67" s="317"/>
      <c r="FXD67" s="317"/>
      <c r="FXE67" s="317"/>
      <c r="FXF67" s="317"/>
      <c r="FXG67" s="317"/>
      <c r="FXH67" s="317"/>
      <c r="FXI67" s="317"/>
      <c r="FXJ67" s="317"/>
      <c r="FXK67" s="317"/>
      <c r="FXL67" s="317"/>
      <c r="FXM67" s="317"/>
      <c r="FXN67" s="317"/>
      <c r="FXO67" s="317"/>
      <c r="FXP67" s="317"/>
      <c r="FXQ67" s="317"/>
      <c r="FXR67" s="317"/>
      <c r="FXS67" s="317"/>
      <c r="FXT67" s="317"/>
      <c r="FXU67" s="317"/>
      <c r="FXV67" s="317"/>
      <c r="FXW67" s="317"/>
      <c r="FXX67" s="317"/>
      <c r="FXY67" s="317"/>
      <c r="FXZ67" s="317"/>
      <c r="FYA67" s="317"/>
      <c r="FYB67" s="317"/>
      <c r="FYC67" s="317"/>
      <c r="FYD67" s="317"/>
      <c r="FYE67" s="317"/>
      <c r="FYF67" s="317"/>
      <c r="FYG67" s="317"/>
      <c r="FYH67" s="317"/>
      <c r="FYI67" s="317"/>
      <c r="FYJ67" s="317"/>
      <c r="FYK67" s="317"/>
      <c r="FYL67" s="317"/>
      <c r="FYM67" s="317"/>
      <c r="FYN67" s="317"/>
      <c r="FYO67" s="317"/>
      <c r="FYP67" s="317"/>
      <c r="FYQ67" s="317"/>
      <c r="FYR67" s="317"/>
      <c r="FYS67" s="317"/>
      <c r="FYT67" s="317"/>
      <c r="FYU67" s="317"/>
      <c r="FYV67" s="317"/>
      <c r="FYW67" s="317"/>
      <c r="FYX67" s="317"/>
      <c r="FYY67" s="317"/>
      <c r="FYZ67" s="317"/>
      <c r="FZA67" s="317"/>
      <c r="FZB67" s="317"/>
      <c r="FZC67" s="317"/>
      <c r="FZD67" s="317"/>
      <c r="FZE67" s="317"/>
      <c r="FZF67" s="317"/>
      <c r="FZG67" s="317"/>
      <c r="FZH67" s="317"/>
      <c r="FZI67" s="317"/>
      <c r="FZJ67" s="317"/>
      <c r="FZK67" s="317"/>
      <c r="FZL67" s="317"/>
      <c r="FZM67" s="317"/>
      <c r="FZN67" s="317"/>
      <c r="FZO67" s="317"/>
      <c r="FZP67" s="317"/>
      <c r="FZQ67" s="317"/>
      <c r="FZR67" s="317"/>
      <c r="FZS67" s="317"/>
      <c r="FZT67" s="317"/>
      <c r="FZU67" s="317"/>
      <c r="FZV67" s="317"/>
      <c r="FZW67" s="317"/>
      <c r="FZX67" s="317"/>
      <c r="FZY67" s="317"/>
      <c r="FZZ67" s="317"/>
      <c r="GAA67" s="317"/>
      <c r="GAB67" s="317"/>
      <c r="GAC67" s="317"/>
      <c r="GAD67" s="317"/>
      <c r="GAE67" s="317"/>
      <c r="GAF67" s="317"/>
      <c r="GAG67" s="317"/>
      <c r="GAH67" s="317"/>
      <c r="GAI67" s="317"/>
      <c r="GAJ67" s="317"/>
      <c r="GAK67" s="317"/>
      <c r="GAL67" s="317"/>
      <c r="GAM67" s="317"/>
      <c r="GAN67" s="317"/>
      <c r="GAO67" s="317"/>
      <c r="GAP67" s="317"/>
      <c r="GAQ67" s="317"/>
      <c r="GAR67" s="317"/>
      <c r="GAS67" s="317"/>
      <c r="GAT67" s="317"/>
      <c r="GAU67" s="317"/>
      <c r="GAV67" s="317"/>
      <c r="GAW67" s="317"/>
      <c r="GAX67" s="317"/>
      <c r="GAY67" s="317"/>
      <c r="GAZ67" s="317"/>
      <c r="GBA67" s="317"/>
      <c r="GBB67" s="317"/>
      <c r="GBC67" s="317"/>
      <c r="GBD67" s="317"/>
      <c r="GBE67" s="317"/>
      <c r="GBF67" s="317"/>
      <c r="GBG67" s="317"/>
      <c r="GBH67" s="317"/>
      <c r="GBI67" s="317"/>
      <c r="GBJ67" s="317"/>
      <c r="GBK67" s="317"/>
      <c r="GBL67" s="317"/>
      <c r="GBM67" s="317"/>
      <c r="GBN67" s="317"/>
      <c r="GBO67" s="317"/>
      <c r="GBP67" s="317"/>
      <c r="GBQ67" s="317"/>
      <c r="GBR67" s="317"/>
      <c r="GBS67" s="317"/>
      <c r="GBT67" s="317"/>
      <c r="GBU67" s="317"/>
      <c r="GBV67" s="317"/>
      <c r="GBW67" s="317"/>
      <c r="GBX67" s="317"/>
      <c r="GBY67" s="317"/>
      <c r="GBZ67" s="317"/>
      <c r="GCA67" s="317"/>
      <c r="GCB67" s="317"/>
      <c r="GCC67" s="317"/>
      <c r="GCD67" s="317"/>
      <c r="GCE67" s="317"/>
      <c r="GCF67" s="317"/>
      <c r="GCG67" s="317"/>
      <c r="GCH67" s="317"/>
      <c r="GCI67" s="317"/>
      <c r="GCJ67" s="317"/>
      <c r="GCK67" s="317"/>
      <c r="GCL67" s="317"/>
      <c r="GCM67" s="317"/>
      <c r="GCN67" s="317"/>
      <c r="GCO67" s="317"/>
      <c r="GCP67" s="317"/>
      <c r="GCQ67" s="317"/>
      <c r="GCR67" s="317"/>
      <c r="GCS67" s="317"/>
      <c r="GCT67" s="317"/>
      <c r="GCU67" s="317"/>
      <c r="GCV67" s="317"/>
      <c r="GCW67" s="317"/>
      <c r="GCX67" s="317"/>
      <c r="GCY67" s="317"/>
      <c r="GCZ67" s="317"/>
      <c r="GDA67" s="317"/>
      <c r="GDB67" s="317"/>
      <c r="GDC67" s="317"/>
      <c r="GDD67" s="317"/>
      <c r="GDE67" s="317"/>
      <c r="GDF67" s="317"/>
      <c r="GDG67" s="317"/>
      <c r="GDH67" s="317"/>
      <c r="GDI67" s="317"/>
      <c r="GDJ67" s="317"/>
      <c r="GDK67" s="317"/>
      <c r="GDL67" s="317"/>
      <c r="GDM67" s="317"/>
      <c r="GDN67" s="317"/>
      <c r="GDO67" s="317"/>
      <c r="GDP67" s="317"/>
      <c r="GDQ67" s="317"/>
      <c r="GDR67" s="317"/>
      <c r="GDS67" s="317"/>
      <c r="GDT67" s="317"/>
      <c r="GDU67" s="317"/>
      <c r="GDV67" s="317"/>
      <c r="GDW67" s="317"/>
      <c r="GDX67" s="317"/>
      <c r="GDY67" s="317"/>
      <c r="GDZ67" s="317"/>
      <c r="GEA67" s="317"/>
      <c r="GEB67" s="317"/>
      <c r="GEC67" s="317"/>
      <c r="GED67" s="317"/>
      <c r="GEE67" s="317"/>
      <c r="GEF67" s="317"/>
      <c r="GEG67" s="317"/>
      <c r="GEH67" s="317"/>
      <c r="GEI67" s="317"/>
      <c r="GEJ67" s="317"/>
      <c r="GEK67" s="317"/>
      <c r="GEL67" s="317"/>
      <c r="GEM67" s="317"/>
      <c r="GEN67" s="317"/>
      <c r="GEO67" s="317"/>
      <c r="GEP67" s="317"/>
      <c r="GEQ67" s="317"/>
      <c r="GER67" s="317"/>
      <c r="GES67" s="317"/>
      <c r="GET67" s="317"/>
      <c r="GEU67" s="317"/>
      <c r="GEV67" s="317"/>
      <c r="GEW67" s="317"/>
      <c r="GEX67" s="317"/>
      <c r="GEY67" s="317"/>
      <c r="GEZ67" s="317"/>
      <c r="GFA67" s="317"/>
      <c r="GFB67" s="317"/>
      <c r="GFC67" s="317"/>
      <c r="GFD67" s="317"/>
      <c r="GFE67" s="317"/>
      <c r="GFF67" s="317"/>
      <c r="GFG67" s="317"/>
      <c r="GFH67" s="317"/>
      <c r="GFI67" s="317"/>
      <c r="GFJ67" s="317"/>
      <c r="GFK67" s="317"/>
      <c r="GFL67" s="317"/>
      <c r="GFM67" s="317"/>
      <c r="GFN67" s="317"/>
      <c r="GFO67" s="317"/>
      <c r="GFP67" s="317"/>
      <c r="GFQ67" s="317"/>
      <c r="GFR67" s="317"/>
      <c r="GFS67" s="317"/>
      <c r="GFT67" s="317"/>
      <c r="GFU67" s="317"/>
      <c r="GFV67" s="317"/>
      <c r="GFW67" s="317"/>
      <c r="GFX67" s="317"/>
      <c r="GFY67" s="317"/>
      <c r="GFZ67" s="317"/>
      <c r="GGA67" s="317"/>
      <c r="GGB67" s="317"/>
      <c r="GGC67" s="317"/>
      <c r="GGD67" s="317"/>
      <c r="GGE67" s="317"/>
      <c r="GGF67" s="317"/>
      <c r="GGG67" s="317"/>
      <c r="GGH67" s="317"/>
      <c r="GGI67" s="317"/>
      <c r="GGJ67" s="317"/>
      <c r="GGK67" s="317"/>
      <c r="GGL67" s="317"/>
      <c r="GGM67" s="317"/>
      <c r="GGN67" s="317"/>
      <c r="GGO67" s="317"/>
      <c r="GGP67" s="317"/>
      <c r="GGQ67" s="317"/>
      <c r="GGR67" s="317"/>
      <c r="GGS67" s="317"/>
      <c r="GGT67" s="317"/>
      <c r="GGU67" s="317"/>
      <c r="GGV67" s="317"/>
      <c r="GGW67" s="317"/>
      <c r="GGX67" s="317"/>
      <c r="GGY67" s="317"/>
      <c r="GGZ67" s="317"/>
      <c r="GHA67" s="317"/>
      <c r="GHB67" s="317"/>
      <c r="GHC67" s="317"/>
      <c r="GHD67" s="317"/>
      <c r="GHE67" s="317"/>
      <c r="GHF67" s="317"/>
      <c r="GHG67" s="317"/>
      <c r="GHH67" s="317"/>
      <c r="GHI67" s="317"/>
      <c r="GHJ67" s="317"/>
      <c r="GHK67" s="317"/>
      <c r="GHL67" s="317"/>
      <c r="GHM67" s="317"/>
      <c r="GHN67" s="317"/>
      <c r="GHO67" s="317"/>
      <c r="GHP67" s="317"/>
      <c r="GHQ67" s="317"/>
      <c r="GHR67" s="317"/>
      <c r="GHS67" s="317"/>
      <c r="GHT67" s="317"/>
      <c r="GHU67" s="317"/>
      <c r="GHV67" s="317"/>
      <c r="GHW67" s="317"/>
      <c r="GHX67" s="317"/>
      <c r="GHY67" s="317"/>
      <c r="GHZ67" s="317"/>
      <c r="GIA67" s="317"/>
      <c r="GIB67" s="317"/>
      <c r="GIC67" s="317"/>
      <c r="GID67" s="317"/>
      <c r="GIE67" s="317"/>
      <c r="GIF67" s="317"/>
      <c r="GIG67" s="317"/>
      <c r="GIH67" s="317"/>
      <c r="GII67" s="317"/>
      <c r="GIJ67" s="317"/>
      <c r="GIK67" s="317"/>
      <c r="GIL67" s="317"/>
      <c r="GIM67" s="317"/>
      <c r="GIN67" s="317"/>
      <c r="GIO67" s="317"/>
      <c r="GIP67" s="317"/>
      <c r="GIQ67" s="317"/>
      <c r="GIR67" s="317"/>
      <c r="GIS67" s="317"/>
      <c r="GIT67" s="317"/>
      <c r="GIU67" s="317"/>
      <c r="GIV67" s="317"/>
      <c r="GIW67" s="317"/>
      <c r="GIX67" s="317"/>
      <c r="GIY67" s="317"/>
      <c r="GIZ67" s="317"/>
      <c r="GJA67" s="317"/>
      <c r="GJB67" s="317"/>
      <c r="GJC67" s="317"/>
      <c r="GJD67" s="317"/>
      <c r="GJE67" s="317"/>
      <c r="GJF67" s="317"/>
      <c r="GJG67" s="317"/>
      <c r="GJH67" s="317"/>
      <c r="GJI67" s="317"/>
      <c r="GJJ67" s="317"/>
      <c r="GJK67" s="317"/>
      <c r="GJL67" s="317"/>
      <c r="GJM67" s="317"/>
      <c r="GJN67" s="317"/>
      <c r="GJO67" s="317"/>
      <c r="GJP67" s="317"/>
      <c r="GJQ67" s="317"/>
      <c r="GJR67" s="317"/>
      <c r="GJS67" s="317"/>
      <c r="GJT67" s="317"/>
      <c r="GJU67" s="317"/>
      <c r="GJV67" s="317"/>
      <c r="GJW67" s="317"/>
      <c r="GJX67" s="317"/>
      <c r="GJY67" s="317"/>
      <c r="GJZ67" s="317"/>
      <c r="GKA67" s="317"/>
      <c r="GKB67" s="317"/>
      <c r="GKC67" s="317"/>
      <c r="GKD67" s="317"/>
      <c r="GKE67" s="317"/>
      <c r="GKF67" s="317"/>
      <c r="GKG67" s="317"/>
      <c r="GKH67" s="317"/>
      <c r="GKI67" s="317"/>
      <c r="GKJ67" s="317"/>
      <c r="GKK67" s="317"/>
      <c r="GKL67" s="317"/>
      <c r="GKM67" s="317"/>
      <c r="GKN67" s="317"/>
      <c r="GKO67" s="317"/>
      <c r="GKP67" s="317"/>
      <c r="GKQ67" s="317"/>
      <c r="GKR67" s="317"/>
      <c r="GKS67" s="317"/>
      <c r="GKT67" s="317"/>
      <c r="GKU67" s="317"/>
      <c r="GKV67" s="317"/>
      <c r="GKW67" s="317"/>
      <c r="GKX67" s="317"/>
      <c r="GKY67" s="317"/>
      <c r="GKZ67" s="317"/>
      <c r="GLA67" s="317"/>
      <c r="GLB67" s="317"/>
      <c r="GLC67" s="317"/>
      <c r="GLD67" s="317"/>
      <c r="GLE67" s="317"/>
      <c r="GLF67" s="317"/>
      <c r="GLG67" s="317"/>
      <c r="GLH67" s="317"/>
      <c r="GLI67" s="317"/>
      <c r="GLJ67" s="317"/>
      <c r="GLK67" s="317"/>
      <c r="GLL67" s="317"/>
      <c r="GLM67" s="317"/>
      <c r="GLN67" s="317"/>
      <c r="GLO67" s="317"/>
      <c r="GLP67" s="317"/>
      <c r="GLQ67" s="317"/>
      <c r="GLR67" s="317"/>
      <c r="GLS67" s="317"/>
      <c r="GLT67" s="317"/>
      <c r="GLU67" s="317"/>
      <c r="GLV67" s="317"/>
      <c r="GLW67" s="317"/>
      <c r="GLX67" s="317"/>
      <c r="GLY67" s="317"/>
      <c r="GLZ67" s="317"/>
      <c r="GMA67" s="317"/>
      <c r="GMB67" s="317"/>
      <c r="GMC67" s="317"/>
      <c r="GMD67" s="317"/>
      <c r="GME67" s="317"/>
      <c r="GMF67" s="317"/>
      <c r="GMG67" s="317"/>
      <c r="GMH67" s="317"/>
      <c r="GMI67" s="317"/>
      <c r="GMJ67" s="317"/>
      <c r="GMK67" s="317"/>
      <c r="GML67" s="317"/>
      <c r="GMM67" s="317"/>
      <c r="GMN67" s="317"/>
      <c r="GMO67" s="317"/>
      <c r="GMP67" s="317"/>
      <c r="GMQ67" s="317"/>
      <c r="GMR67" s="317"/>
      <c r="GMS67" s="317"/>
      <c r="GMT67" s="317"/>
      <c r="GMU67" s="317"/>
      <c r="GMV67" s="317"/>
      <c r="GMW67" s="317"/>
      <c r="GMX67" s="317"/>
      <c r="GMY67" s="317"/>
      <c r="GMZ67" s="317"/>
      <c r="GNA67" s="317"/>
      <c r="GNB67" s="317"/>
      <c r="GNC67" s="317"/>
      <c r="GND67" s="317"/>
      <c r="GNE67" s="317"/>
      <c r="GNF67" s="317"/>
      <c r="GNG67" s="317"/>
      <c r="GNH67" s="317"/>
      <c r="GNI67" s="317"/>
      <c r="GNJ67" s="317"/>
      <c r="GNK67" s="317"/>
      <c r="GNL67" s="317"/>
      <c r="GNM67" s="317"/>
      <c r="GNN67" s="317"/>
      <c r="GNO67" s="317"/>
      <c r="GNP67" s="317"/>
      <c r="GNQ67" s="317"/>
      <c r="GNR67" s="317"/>
      <c r="GNS67" s="317"/>
      <c r="GNT67" s="317"/>
      <c r="GNU67" s="317"/>
      <c r="GNV67" s="317"/>
      <c r="GNW67" s="317"/>
      <c r="GNX67" s="317"/>
      <c r="GNY67" s="317"/>
      <c r="GNZ67" s="317"/>
      <c r="GOA67" s="317"/>
      <c r="GOB67" s="317"/>
      <c r="GOC67" s="317"/>
      <c r="GOD67" s="317"/>
      <c r="GOE67" s="317"/>
      <c r="GOF67" s="317"/>
      <c r="GOG67" s="317"/>
      <c r="GOH67" s="317"/>
      <c r="GOI67" s="317"/>
      <c r="GOJ67" s="317"/>
      <c r="GOK67" s="317"/>
      <c r="GOL67" s="317"/>
      <c r="GOM67" s="317"/>
      <c r="GON67" s="317"/>
      <c r="GOO67" s="317"/>
      <c r="GOP67" s="317"/>
      <c r="GOQ67" s="317"/>
      <c r="GOR67" s="317"/>
      <c r="GOS67" s="317"/>
      <c r="GOT67" s="317"/>
      <c r="GOU67" s="317"/>
      <c r="GOV67" s="317"/>
      <c r="GOW67" s="317"/>
      <c r="GOX67" s="317"/>
      <c r="GOY67" s="317"/>
      <c r="GOZ67" s="317"/>
      <c r="GPA67" s="317"/>
      <c r="GPB67" s="317"/>
      <c r="GPC67" s="317"/>
      <c r="GPD67" s="317"/>
      <c r="GPE67" s="317"/>
      <c r="GPF67" s="317"/>
      <c r="GPG67" s="317"/>
      <c r="GPH67" s="317"/>
      <c r="GPI67" s="317"/>
      <c r="GPJ67" s="317"/>
      <c r="GPK67" s="317"/>
      <c r="GPL67" s="317"/>
      <c r="GPM67" s="317"/>
      <c r="GPN67" s="317"/>
      <c r="GPO67" s="317"/>
      <c r="GPP67" s="317"/>
      <c r="GPQ67" s="317"/>
      <c r="GPR67" s="317"/>
      <c r="GPS67" s="317"/>
      <c r="GPT67" s="317"/>
      <c r="GPU67" s="317"/>
      <c r="GPV67" s="317"/>
      <c r="GPW67" s="317"/>
      <c r="GPX67" s="317"/>
      <c r="GPY67" s="317"/>
      <c r="GPZ67" s="317"/>
      <c r="GQA67" s="317"/>
      <c r="GQB67" s="317"/>
      <c r="GQC67" s="317"/>
      <c r="GQD67" s="317"/>
      <c r="GQE67" s="317"/>
      <c r="GQF67" s="317"/>
      <c r="GQG67" s="317"/>
      <c r="GQH67" s="317"/>
      <c r="GQI67" s="317"/>
      <c r="GQJ67" s="317"/>
      <c r="GQK67" s="317"/>
      <c r="GQL67" s="317"/>
      <c r="GQM67" s="317"/>
      <c r="GQN67" s="317"/>
      <c r="GQO67" s="317"/>
      <c r="GQP67" s="317"/>
      <c r="GQQ67" s="317"/>
      <c r="GQR67" s="317"/>
      <c r="GQS67" s="317"/>
      <c r="GQT67" s="317"/>
      <c r="GQU67" s="317"/>
      <c r="GQV67" s="317"/>
      <c r="GQW67" s="317"/>
      <c r="GQX67" s="317"/>
      <c r="GQY67" s="317"/>
      <c r="GQZ67" s="317"/>
      <c r="GRA67" s="317"/>
      <c r="GRB67" s="317"/>
      <c r="GRC67" s="317"/>
      <c r="GRD67" s="317"/>
      <c r="GRE67" s="317"/>
      <c r="GRF67" s="317"/>
      <c r="GRG67" s="317"/>
      <c r="GRH67" s="317"/>
      <c r="GRI67" s="317"/>
      <c r="GRJ67" s="317"/>
      <c r="GRK67" s="317"/>
      <c r="GRL67" s="317"/>
      <c r="GRM67" s="317"/>
      <c r="GRN67" s="317"/>
      <c r="GRO67" s="317"/>
      <c r="GRP67" s="317"/>
      <c r="GRQ67" s="317"/>
      <c r="GRR67" s="317"/>
      <c r="GRS67" s="317"/>
      <c r="GRT67" s="317"/>
      <c r="GRU67" s="317"/>
      <c r="GRV67" s="317"/>
      <c r="GRW67" s="317"/>
      <c r="GRX67" s="317"/>
      <c r="GRY67" s="317"/>
      <c r="GRZ67" s="317"/>
      <c r="GSA67" s="317"/>
      <c r="GSB67" s="317"/>
      <c r="GSC67" s="317"/>
      <c r="GSD67" s="317"/>
      <c r="GSE67" s="317"/>
      <c r="GSF67" s="317"/>
      <c r="GSG67" s="317"/>
      <c r="GSH67" s="317"/>
      <c r="GSI67" s="317"/>
      <c r="GSJ67" s="317"/>
      <c r="GSK67" s="317"/>
      <c r="GSL67" s="317"/>
      <c r="GSM67" s="317"/>
      <c r="GSN67" s="317"/>
      <c r="GSO67" s="317"/>
      <c r="GSP67" s="317"/>
      <c r="GSQ67" s="317"/>
      <c r="GSR67" s="317"/>
      <c r="GSS67" s="317"/>
      <c r="GST67" s="317"/>
      <c r="GSU67" s="317"/>
      <c r="GSV67" s="317"/>
      <c r="GSW67" s="317"/>
      <c r="GSX67" s="317"/>
      <c r="GSY67" s="317"/>
      <c r="GSZ67" s="317"/>
      <c r="GTA67" s="317"/>
      <c r="GTB67" s="317"/>
      <c r="GTC67" s="317"/>
      <c r="GTD67" s="317"/>
      <c r="GTE67" s="317"/>
      <c r="GTF67" s="317"/>
      <c r="GTG67" s="317"/>
      <c r="GTH67" s="317"/>
      <c r="GTI67" s="317"/>
      <c r="GTJ67" s="317"/>
      <c r="GTK67" s="317"/>
      <c r="GTL67" s="317"/>
      <c r="GTM67" s="317"/>
      <c r="GTN67" s="317"/>
      <c r="GTO67" s="317"/>
      <c r="GTP67" s="317"/>
      <c r="GTQ67" s="317"/>
      <c r="GTR67" s="317"/>
      <c r="GTS67" s="317"/>
      <c r="GTT67" s="317"/>
      <c r="GTU67" s="317"/>
      <c r="GTV67" s="317"/>
      <c r="GTW67" s="317"/>
      <c r="GTX67" s="317"/>
      <c r="GTY67" s="317"/>
      <c r="GTZ67" s="317"/>
      <c r="GUA67" s="317"/>
      <c r="GUB67" s="317"/>
      <c r="GUC67" s="317"/>
      <c r="GUD67" s="317"/>
      <c r="GUE67" s="317"/>
      <c r="GUF67" s="317"/>
      <c r="GUG67" s="317"/>
      <c r="GUH67" s="317"/>
      <c r="GUI67" s="317"/>
      <c r="GUJ67" s="317"/>
      <c r="GUK67" s="317"/>
      <c r="GUL67" s="317"/>
      <c r="GUM67" s="317"/>
      <c r="GUN67" s="317"/>
      <c r="GUO67" s="317"/>
      <c r="GUP67" s="317"/>
      <c r="GUQ67" s="317"/>
      <c r="GUR67" s="317"/>
      <c r="GUS67" s="317"/>
      <c r="GUT67" s="317"/>
      <c r="GUU67" s="317"/>
      <c r="GUV67" s="317"/>
      <c r="GUW67" s="317"/>
      <c r="GUX67" s="317"/>
      <c r="GUY67" s="317"/>
      <c r="GUZ67" s="317"/>
      <c r="GVA67" s="317"/>
      <c r="GVB67" s="317"/>
      <c r="GVC67" s="317"/>
      <c r="GVD67" s="317"/>
      <c r="GVE67" s="317"/>
      <c r="GVF67" s="317"/>
      <c r="GVG67" s="317"/>
      <c r="GVH67" s="317"/>
      <c r="GVI67" s="317"/>
      <c r="GVJ67" s="317"/>
      <c r="GVK67" s="317"/>
      <c r="GVL67" s="317"/>
      <c r="GVM67" s="317"/>
      <c r="GVN67" s="317"/>
      <c r="GVO67" s="317"/>
      <c r="GVP67" s="317"/>
      <c r="GVQ67" s="317"/>
      <c r="GVR67" s="317"/>
      <c r="GVS67" s="317"/>
      <c r="GVT67" s="317"/>
      <c r="GVU67" s="317"/>
      <c r="GVV67" s="317"/>
      <c r="GVW67" s="317"/>
      <c r="GVX67" s="317"/>
      <c r="GVY67" s="317"/>
      <c r="GVZ67" s="317"/>
      <c r="GWA67" s="317"/>
      <c r="GWB67" s="317"/>
      <c r="GWC67" s="317"/>
      <c r="GWD67" s="317"/>
      <c r="GWE67" s="317"/>
      <c r="GWF67" s="317"/>
      <c r="GWG67" s="317"/>
      <c r="GWH67" s="317"/>
      <c r="GWI67" s="317"/>
      <c r="GWJ67" s="317"/>
      <c r="GWK67" s="317"/>
      <c r="GWL67" s="317"/>
      <c r="GWM67" s="317"/>
      <c r="GWN67" s="317"/>
      <c r="GWO67" s="317"/>
      <c r="GWP67" s="317"/>
      <c r="GWQ67" s="317"/>
      <c r="GWR67" s="317"/>
      <c r="GWS67" s="317"/>
      <c r="GWT67" s="317"/>
      <c r="GWU67" s="317"/>
      <c r="GWV67" s="317"/>
      <c r="GWW67" s="317"/>
      <c r="GWX67" s="317"/>
      <c r="GWY67" s="317"/>
      <c r="GWZ67" s="317"/>
      <c r="GXA67" s="317"/>
      <c r="GXB67" s="317"/>
      <c r="GXC67" s="317"/>
      <c r="GXD67" s="317"/>
      <c r="GXE67" s="317"/>
      <c r="GXF67" s="317"/>
      <c r="GXG67" s="317"/>
      <c r="GXH67" s="317"/>
      <c r="GXI67" s="317"/>
      <c r="GXJ67" s="317"/>
      <c r="GXK67" s="317"/>
      <c r="GXL67" s="317"/>
      <c r="GXM67" s="317"/>
      <c r="GXN67" s="317"/>
      <c r="GXO67" s="317"/>
      <c r="GXP67" s="317"/>
      <c r="GXQ67" s="317"/>
      <c r="GXR67" s="317"/>
      <c r="GXS67" s="317"/>
      <c r="GXT67" s="317"/>
      <c r="GXU67" s="317"/>
      <c r="GXV67" s="317"/>
      <c r="GXW67" s="317"/>
      <c r="GXX67" s="317"/>
      <c r="GXY67" s="317"/>
      <c r="GXZ67" s="317"/>
      <c r="GYA67" s="317"/>
      <c r="GYB67" s="317"/>
      <c r="GYC67" s="317"/>
      <c r="GYD67" s="317"/>
      <c r="GYE67" s="317"/>
      <c r="GYF67" s="317"/>
      <c r="GYG67" s="317"/>
      <c r="GYH67" s="317"/>
      <c r="GYI67" s="317"/>
      <c r="GYJ67" s="317"/>
      <c r="GYK67" s="317"/>
      <c r="GYL67" s="317"/>
      <c r="GYM67" s="317"/>
      <c r="GYN67" s="317"/>
      <c r="GYO67" s="317"/>
      <c r="GYP67" s="317"/>
      <c r="GYQ67" s="317"/>
      <c r="GYR67" s="317"/>
      <c r="GYS67" s="317"/>
      <c r="GYT67" s="317"/>
      <c r="GYU67" s="317"/>
      <c r="GYV67" s="317"/>
      <c r="GYW67" s="317"/>
      <c r="GYX67" s="317"/>
      <c r="GYY67" s="317"/>
      <c r="GYZ67" s="317"/>
      <c r="GZA67" s="317"/>
      <c r="GZB67" s="317"/>
      <c r="GZC67" s="317"/>
      <c r="GZD67" s="317"/>
      <c r="GZE67" s="317"/>
      <c r="GZF67" s="317"/>
      <c r="GZG67" s="317"/>
      <c r="GZH67" s="317"/>
      <c r="GZI67" s="317"/>
      <c r="GZJ67" s="317"/>
      <c r="GZK67" s="317"/>
      <c r="GZL67" s="317"/>
      <c r="GZM67" s="317"/>
      <c r="GZN67" s="317"/>
      <c r="GZO67" s="317"/>
      <c r="GZP67" s="317"/>
      <c r="GZQ67" s="317"/>
      <c r="GZR67" s="317"/>
      <c r="GZS67" s="317"/>
      <c r="GZT67" s="317"/>
      <c r="GZU67" s="317"/>
      <c r="GZV67" s="317"/>
      <c r="GZW67" s="317"/>
      <c r="GZX67" s="317"/>
      <c r="GZY67" s="317"/>
      <c r="GZZ67" s="317"/>
      <c r="HAA67" s="317"/>
      <c r="HAB67" s="317"/>
      <c r="HAC67" s="317"/>
      <c r="HAD67" s="317"/>
      <c r="HAE67" s="317"/>
      <c r="HAF67" s="317"/>
      <c r="HAG67" s="317"/>
      <c r="HAH67" s="317"/>
      <c r="HAI67" s="317"/>
      <c r="HAJ67" s="317"/>
      <c r="HAK67" s="317"/>
      <c r="HAL67" s="317"/>
      <c r="HAM67" s="317"/>
      <c r="HAN67" s="317"/>
      <c r="HAO67" s="317"/>
      <c r="HAP67" s="317"/>
      <c r="HAQ67" s="317"/>
      <c r="HAR67" s="317"/>
      <c r="HAS67" s="317"/>
      <c r="HAT67" s="317"/>
      <c r="HAU67" s="317"/>
      <c r="HAV67" s="317"/>
      <c r="HAW67" s="317"/>
      <c r="HAX67" s="317"/>
      <c r="HAY67" s="317"/>
      <c r="HAZ67" s="317"/>
      <c r="HBA67" s="317"/>
      <c r="HBB67" s="317"/>
      <c r="HBC67" s="317"/>
      <c r="HBD67" s="317"/>
      <c r="HBE67" s="317"/>
      <c r="HBF67" s="317"/>
      <c r="HBG67" s="317"/>
      <c r="HBH67" s="317"/>
      <c r="HBI67" s="317"/>
      <c r="HBJ67" s="317"/>
      <c r="HBK67" s="317"/>
      <c r="HBL67" s="317"/>
      <c r="HBM67" s="317"/>
      <c r="HBN67" s="317"/>
      <c r="HBO67" s="317"/>
      <c r="HBP67" s="317"/>
      <c r="HBQ67" s="317"/>
      <c r="HBR67" s="317"/>
      <c r="HBS67" s="317"/>
      <c r="HBT67" s="317"/>
      <c r="HBU67" s="317"/>
      <c r="HBV67" s="317"/>
      <c r="HBW67" s="317"/>
      <c r="HBX67" s="317"/>
      <c r="HBY67" s="317"/>
      <c r="HBZ67" s="317"/>
      <c r="HCA67" s="317"/>
      <c r="HCB67" s="317"/>
      <c r="HCC67" s="317"/>
      <c r="HCD67" s="317"/>
      <c r="HCE67" s="317"/>
      <c r="HCF67" s="317"/>
      <c r="HCG67" s="317"/>
      <c r="HCH67" s="317"/>
      <c r="HCI67" s="317"/>
      <c r="HCJ67" s="317"/>
      <c r="HCK67" s="317"/>
      <c r="HCL67" s="317"/>
      <c r="HCM67" s="317"/>
      <c r="HCN67" s="317"/>
      <c r="HCO67" s="317"/>
      <c r="HCP67" s="317"/>
      <c r="HCQ67" s="317"/>
      <c r="HCR67" s="317"/>
      <c r="HCS67" s="317"/>
      <c r="HCT67" s="317"/>
      <c r="HCU67" s="317"/>
      <c r="HCV67" s="317"/>
      <c r="HCW67" s="317"/>
      <c r="HCX67" s="317"/>
      <c r="HCY67" s="317"/>
      <c r="HCZ67" s="317"/>
      <c r="HDA67" s="317"/>
      <c r="HDB67" s="317"/>
      <c r="HDC67" s="317"/>
      <c r="HDD67" s="317"/>
      <c r="HDE67" s="317"/>
      <c r="HDF67" s="317"/>
      <c r="HDG67" s="317"/>
      <c r="HDH67" s="317"/>
      <c r="HDI67" s="317"/>
      <c r="HDJ67" s="317"/>
      <c r="HDK67" s="317"/>
      <c r="HDL67" s="317"/>
      <c r="HDM67" s="317"/>
      <c r="HDN67" s="317"/>
      <c r="HDO67" s="317"/>
      <c r="HDP67" s="317"/>
      <c r="HDQ67" s="317"/>
      <c r="HDR67" s="317"/>
      <c r="HDS67" s="317"/>
      <c r="HDT67" s="317"/>
      <c r="HDU67" s="317"/>
      <c r="HDV67" s="317"/>
      <c r="HDW67" s="317"/>
      <c r="HDX67" s="317"/>
      <c r="HDY67" s="317"/>
      <c r="HDZ67" s="317"/>
      <c r="HEA67" s="317"/>
      <c r="HEB67" s="317"/>
      <c r="HEC67" s="317"/>
      <c r="HED67" s="317"/>
      <c r="HEE67" s="317"/>
      <c r="HEF67" s="317"/>
      <c r="HEG67" s="317"/>
      <c r="HEH67" s="317"/>
      <c r="HEI67" s="317"/>
      <c r="HEJ67" s="317"/>
      <c r="HEK67" s="317"/>
      <c r="HEL67" s="317"/>
      <c r="HEM67" s="317"/>
      <c r="HEN67" s="317"/>
      <c r="HEO67" s="317"/>
      <c r="HEP67" s="317"/>
      <c r="HEQ67" s="317"/>
      <c r="HER67" s="317"/>
      <c r="HES67" s="317"/>
      <c r="HET67" s="317"/>
      <c r="HEU67" s="317"/>
      <c r="HEV67" s="317"/>
      <c r="HEW67" s="317"/>
      <c r="HEX67" s="317"/>
      <c r="HEY67" s="317"/>
      <c r="HEZ67" s="317"/>
      <c r="HFA67" s="317"/>
      <c r="HFB67" s="317"/>
      <c r="HFC67" s="317"/>
      <c r="HFD67" s="317"/>
      <c r="HFE67" s="317"/>
      <c r="HFF67" s="317"/>
      <c r="HFG67" s="317"/>
      <c r="HFH67" s="317"/>
      <c r="HFI67" s="317"/>
      <c r="HFJ67" s="317"/>
      <c r="HFK67" s="317"/>
      <c r="HFL67" s="317"/>
      <c r="HFM67" s="317"/>
      <c r="HFN67" s="317"/>
      <c r="HFO67" s="317"/>
      <c r="HFP67" s="317"/>
      <c r="HFQ67" s="317"/>
      <c r="HFR67" s="317"/>
      <c r="HFS67" s="317"/>
      <c r="HFT67" s="317"/>
      <c r="HFU67" s="317"/>
      <c r="HFV67" s="317"/>
      <c r="HFW67" s="317"/>
      <c r="HFX67" s="317"/>
      <c r="HFY67" s="317"/>
      <c r="HFZ67" s="317"/>
      <c r="HGA67" s="317"/>
      <c r="HGB67" s="317"/>
      <c r="HGC67" s="317"/>
      <c r="HGD67" s="317"/>
      <c r="HGE67" s="317"/>
      <c r="HGF67" s="317"/>
      <c r="HGG67" s="317"/>
      <c r="HGH67" s="317"/>
      <c r="HGI67" s="317"/>
      <c r="HGJ67" s="317"/>
      <c r="HGK67" s="317"/>
      <c r="HGL67" s="317"/>
      <c r="HGM67" s="317"/>
      <c r="HGN67" s="317"/>
      <c r="HGO67" s="317"/>
      <c r="HGP67" s="317"/>
      <c r="HGQ67" s="317"/>
      <c r="HGR67" s="317"/>
      <c r="HGS67" s="317"/>
      <c r="HGT67" s="317"/>
      <c r="HGU67" s="317"/>
      <c r="HGV67" s="317"/>
      <c r="HGW67" s="317"/>
      <c r="HGX67" s="317"/>
      <c r="HGY67" s="317"/>
      <c r="HGZ67" s="317"/>
      <c r="HHA67" s="317"/>
      <c r="HHB67" s="317"/>
      <c r="HHC67" s="317"/>
      <c r="HHD67" s="317"/>
      <c r="HHE67" s="317"/>
      <c r="HHF67" s="317"/>
      <c r="HHG67" s="317"/>
      <c r="HHH67" s="317"/>
      <c r="HHI67" s="317"/>
      <c r="HHJ67" s="317"/>
      <c r="HHK67" s="317"/>
      <c r="HHL67" s="317"/>
      <c r="HHM67" s="317"/>
      <c r="HHN67" s="317"/>
      <c r="HHO67" s="317"/>
      <c r="HHP67" s="317"/>
      <c r="HHQ67" s="317"/>
      <c r="HHR67" s="317"/>
      <c r="HHS67" s="317"/>
      <c r="HHT67" s="317"/>
      <c r="HHU67" s="317"/>
      <c r="HHV67" s="317"/>
      <c r="HHW67" s="317"/>
      <c r="HHX67" s="317"/>
      <c r="HHY67" s="317"/>
      <c r="HHZ67" s="317"/>
      <c r="HIA67" s="317"/>
      <c r="HIB67" s="317"/>
      <c r="HIC67" s="317"/>
      <c r="HID67" s="317"/>
      <c r="HIE67" s="317"/>
      <c r="HIF67" s="317"/>
      <c r="HIG67" s="317"/>
      <c r="HIH67" s="317"/>
      <c r="HII67" s="317"/>
      <c r="HIJ67" s="317"/>
      <c r="HIK67" s="317"/>
      <c r="HIL67" s="317"/>
      <c r="HIM67" s="317"/>
      <c r="HIN67" s="317"/>
      <c r="HIO67" s="317"/>
      <c r="HIP67" s="317"/>
      <c r="HIQ67" s="317"/>
      <c r="HIR67" s="317"/>
      <c r="HIS67" s="317"/>
      <c r="HIT67" s="317"/>
      <c r="HIU67" s="317"/>
      <c r="HIV67" s="317"/>
      <c r="HIW67" s="317"/>
      <c r="HIX67" s="317"/>
      <c r="HIY67" s="317"/>
      <c r="HIZ67" s="317"/>
      <c r="HJA67" s="317"/>
      <c r="HJB67" s="317"/>
      <c r="HJC67" s="317"/>
      <c r="HJD67" s="317"/>
      <c r="HJE67" s="317"/>
      <c r="HJF67" s="317"/>
      <c r="HJG67" s="317"/>
      <c r="HJH67" s="317"/>
      <c r="HJI67" s="317"/>
      <c r="HJJ67" s="317"/>
      <c r="HJK67" s="317"/>
      <c r="HJL67" s="317"/>
      <c r="HJM67" s="317"/>
      <c r="HJN67" s="317"/>
      <c r="HJO67" s="317"/>
      <c r="HJP67" s="317"/>
      <c r="HJQ67" s="317"/>
      <c r="HJR67" s="317"/>
      <c r="HJS67" s="317"/>
      <c r="HJT67" s="317"/>
      <c r="HJU67" s="317"/>
      <c r="HJV67" s="317"/>
      <c r="HJW67" s="317"/>
      <c r="HJX67" s="317"/>
      <c r="HJY67" s="317"/>
      <c r="HJZ67" s="317"/>
      <c r="HKA67" s="317"/>
      <c r="HKB67" s="317"/>
      <c r="HKC67" s="317"/>
      <c r="HKD67" s="317"/>
      <c r="HKE67" s="317"/>
      <c r="HKF67" s="317"/>
      <c r="HKG67" s="317"/>
      <c r="HKH67" s="317"/>
      <c r="HKI67" s="317"/>
      <c r="HKJ67" s="317"/>
      <c r="HKK67" s="317"/>
      <c r="HKL67" s="317"/>
      <c r="HKM67" s="317"/>
      <c r="HKN67" s="317"/>
      <c r="HKO67" s="317"/>
      <c r="HKP67" s="317"/>
      <c r="HKQ67" s="317"/>
      <c r="HKR67" s="317"/>
      <c r="HKS67" s="317"/>
      <c r="HKT67" s="317"/>
      <c r="HKU67" s="317"/>
      <c r="HKV67" s="317"/>
      <c r="HKW67" s="317"/>
      <c r="HKX67" s="317"/>
      <c r="HKY67" s="317"/>
      <c r="HKZ67" s="317"/>
      <c r="HLA67" s="317"/>
      <c r="HLB67" s="317"/>
      <c r="HLC67" s="317"/>
      <c r="HLD67" s="317"/>
      <c r="HLE67" s="317"/>
      <c r="HLF67" s="317"/>
      <c r="HLG67" s="317"/>
      <c r="HLH67" s="317"/>
      <c r="HLI67" s="317"/>
      <c r="HLJ67" s="317"/>
      <c r="HLK67" s="317"/>
      <c r="HLL67" s="317"/>
      <c r="HLM67" s="317"/>
      <c r="HLN67" s="317"/>
      <c r="HLO67" s="317"/>
      <c r="HLP67" s="317"/>
      <c r="HLQ67" s="317"/>
      <c r="HLR67" s="317"/>
      <c r="HLS67" s="317"/>
      <c r="HLT67" s="317"/>
      <c r="HLU67" s="317"/>
      <c r="HLV67" s="317"/>
      <c r="HLW67" s="317"/>
      <c r="HLX67" s="317"/>
      <c r="HLY67" s="317"/>
      <c r="HLZ67" s="317"/>
      <c r="HMA67" s="317"/>
      <c r="HMB67" s="317"/>
      <c r="HMC67" s="317"/>
      <c r="HMD67" s="317"/>
      <c r="HME67" s="317"/>
      <c r="HMF67" s="317"/>
      <c r="HMG67" s="317"/>
      <c r="HMH67" s="317"/>
      <c r="HMI67" s="317"/>
      <c r="HMJ67" s="317"/>
      <c r="HMK67" s="317"/>
      <c r="HML67" s="317"/>
      <c r="HMM67" s="317"/>
      <c r="HMN67" s="317"/>
      <c r="HMO67" s="317"/>
      <c r="HMP67" s="317"/>
      <c r="HMQ67" s="317"/>
      <c r="HMR67" s="317"/>
      <c r="HMS67" s="317"/>
      <c r="HMT67" s="317"/>
      <c r="HMU67" s="317"/>
      <c r="HMV67" s="317"/>
      <c r="HMW67" s="317"/>
      <c r="HMX67" s="317"/>
      <c r="HMY67" s="317"/>
      <c r="HMZ67" s="317"/>
      <c r="HNA67" s="317"/>
      <c r="HNB67" s="317"/>
      <c r="HNC67" s="317"/>
      <c r="HND67" s="317"/>
      <c r="HNE67" s="317"/>
      <c r="HNF67" s="317"/>
      <c r="HNG67" s="317"/>
      <c r="HNH67" s="317"/>
      <c r="HNI67" s="317"/>
      <c r="HNJ67" s="317"/>
      <c r="HNK67" s="317"/>
      <c r="HNL67" s="317"/>
      <c r="HNM67" s="317"/>
      <c r="HNN67" s="317"/>
      <c r="HNO67" s="317"/>
      <c r="HNP67" s="317"/>
      <c r="HNQ67" s="317"/>
      <c r="HNR67" s="317"/>
      <c r="HNS67" s="317"/>
      <c r="HNT67" s="317"/>
      <c r="HNU67" s="317"/>
      <c r="HNV67" s="317"/>
      <c r="HNW67" s="317"/>
      <c r="HNX67" s="317"/>
      <c r="HNY67" s="317"/>
      <c r="HNZ67" s="317"/>
      <c r="HOA67" s="317"/>
      <c r="HOB67" s="317"/>
      <c r="HOC67" s="317"/>
      <c r="HOD67" s="317"/>
      <c r="HOE67" s="317"/>
      <c r="HOF67" s="317"/>
      <c r="HOG67" s="317"/>
      <c r="HOH67" s="317"/>
      <c r="HOI67" s="317"/>
      <c r="HOJ67" s="317"/>
      <c r="HOK67" s="317"/>
      <c r="HOL67" s="317"/>
      <c r="HOM67" s="317"/>
      <c r="HON67" s="317"/>
      <c r="HOO67" s="317"/>
      <c r="HOP67" s="317"/>
      <c r="HOQ67" s="317"/>
      <c r="HOR67" s="317"/>
      <c r="HOS67" s="317"/>
      <c r="HOT67" s="317"/>
      <c r="HOU67" s="317"/>
      <c r="HOV67" s="317"/>
      <c r="HOW67" s="317"/>
      <c r="HOX67" s="317"/>
      <c r="HOY67" s="317"/>
      <c r="HOZ67" s="317"/>
      <c r="HPA67" s="317"/>
      <c r="HPB67" s="317"/>
      <c r="HPC67" s="317"/>
      <c r="HPD67" s="317"/>
      <c r="HPE67" s="317"/>
      <c r="HPF67" s="317"/>
      <c r="HPG67" s="317"/>
      <c r="HPH67" s="317"/>
      <c r="HPI67" s="317"/>
      <c r="HPJ67" s="317"/>
      <c r="HPK67" s="317"/>
      <c r="HPL67" s="317"/>
      <c r="HPM67" s="317"/>
      <c r="HPN67" s="317"/>
      <c r="HPO67" s="317"/>
      <c r="HPP67" s="317"/>
      <c r="HPQ67" s="317"/>
      <c r="HPR67" s="317"/>
      <c r="HPS67" s="317"/>
      <c r="HPT67" s="317"/>
      <c r="HPU67" s="317"/>
      <c r="HPV67" s="317"/>
      <c r="HPW67" s="317"/>
      <c r="HPX67" s="317"/>
      <c r="HPY67" s="317"/>
      <c r="HPZ67" s="317"/>
      <c r="HQA67" s="317"/>
      <c r="HQB67" s="317"/>
      <c r="HQC67" s="317"/>
      <c r="HQD67" s="317"/>
      <c r="HQE67" s="317"/>
      <c r="HQF67" s="317"/>
      <c r="HQG67" s="317"/>
      <c r="HQH67" s="317"/>
      <c r="HQI67" s="317"/>
      <c r="HQJ67" s="317"/>
      <c r="HQK67" s="317"/>
      <c r="HQL67" s="317"/>
      <c r="HQM67" s="317"/>
      <c r="HQN67" s="317"/>
      <c r="HQO67" s="317"/>
      <c r="HQP67" s="317"/>
      <c r="HQQ67" s="317"/>
      <c r="HQR67" s="317"/>
      <c r="HQS67" s="317"/>
      <c r="HQT67" s="317"/>
      <c r="HQU67" s="317"/>
      <c r="HQV67" s="317"/>
      <c r="HQW67" s="317"/>
      <c r="HQX67" s="317"/>
      <c r="HQY67" s="317"/>
      <c r="HQZ67" s="317"/>
      <c r="HRA67" s="317"/>
      <c r="HRB67" s="317"/>
      <c r="HRC67" s="317"/>
      <c r="HRD67" s="317"/>
      <c r="HRE67" s="317"/>
      <c r="HRF67" s="317"/>
      <c r="HRG67" s="317"/>
      <c r="HRH67" s="317"/>
      <c r="HRI67" s="317"/>
      <c r="HRJ67" s="317"/>
      <c r="HRK67" s="317"/>
      <c r="HRL67" s="317"/>
      <c r="HRM67" s="317"/>
      <c r="HRN67" s="317"/>
      <c r="HRO67" s="317"/>
      <c r="HRP67" s="317"/>
      <c r="HRQ67" s="317"/>
      <c r="HRR67" s="317"/>
      <c r="HRS67" s="317"/>
      <c r="HRT67" s="317"/>
      <c r="HRU67" s="317"/>
      <c r="HRV67" s="317"/>
      <c r="HRW67" s="317"/>
      <c r="HRX67" s="317"/>
      <c r="HRY67" s="317"/>
      <c r="HRZ67" s="317"/>
      <c r="HSA67" s="317"/>
      <c r="HSB67" s="317"/>
      <c r="HSC67" s="317"/>
      <c r="HSD67" s="317"/>
      <c r="HSE67" s="317"/>
      <c r="HSF67" s="317"/>
      <c r="HSG67" s="317"/>
      <c r="HSH67" s="317"/>
      <c r="HSI67" s="317"/>
      <c r="HSJ67" s="317"/>
      <c r="HSK67" s="317"/>
      <c r="HSL67" s="317"/>
      <c r="HSM67" s="317"/>
      <c r="HSN67" s="317"/>
      <c r="HSO67" s="317"/>
      <c r="HSP67" s="317"/>
      <c r="HSQ67" s="317"/>
      <c r="HSR67" s="317"/>
      <c r="HSS67" s="317"/>
      <c r="HST67" s="317"/>
      <c r="HSU67" s="317"/>
      <c r="HSV67" s="317"/>
      <c r="HSW67" s="317"/>
      <c r="HSX67" s="317"/>
      <c r="HSY67" s="317"/>
      <c r="HSZ67" s="317"/>
      <c r="HTA67" s="317"/>
      <c r="HTB67" s="317"/>
      <c r="HTC67" s="317"/>
      <c r="HTD67" s="317"/>
      <c r="HTE67" s="317"/>
      <c r="HTF67" s="317"/>
      <c r="HTG67" s="317"/>
      <c r="HTH67" s="317"/>
      <c r="HTI67" s="317"/>
      <c r="HTJ67" s="317"/>
      <c r="HTK67" s="317"/>
      <c r="HTL67" s="317"/>
      <c r="HTM67" s="317"/>
      <c r="HTN67" s="317"/>
      <c r="HTO67" s="317"/>
      <c r="HTP67" s="317"/>
      <c r="HTQ67" s="317"/>
      <c r="HTR67" s="317"/>
      <c r="HTS67" s="317"/>
      <c r="HTT67" s="317"/>
      <c r="HTU67" s="317"/>
      <c r="HTV67" s="317"/>
      <c r="HTW67" s="317"/>
      <c r="HTX67" s="317"/>
      <c r="HTY67" s="317"/>
      <c r="HTZ67" s="317"/>
      <c r="HUA67" s="317"/>
      <c r="HUB67" s="317"/>
      <c r="HUC67" s="317"/>
      <c r="HUD67" s="317"/>
      <c r="HUE67" s="317"/>
      <c r="HUF67" s="317"/>
      <c r="HUG67" s="317"/>
      <c r="HUH67" s="317"/>
      <c r="HUI67" s="317"/>
      <c r="HUJ67" s="317"/>
      <c r="HUK67" s="317"/>
      <c r="HUL67" s="317"/>
      <c r="HUM67" s="317"/>
      <c r="HUN67" s="317"/>
      <c r="HUO67" s="317"/>
      <c r="HUP67" s="317"/>
      <c r="HUQ67" s="317"/>
      <c r="HUR67" s="317"/>
      <c r="HUS67" s="317"/>
      <c r="HUT67" s="317"/>
      <c r="HUU67" s="317"/>
      <c r="HUV67" s="317"/>
      <c r="HUW67" s="317"/>
      <c r="HUX67" s="317"/>
      <c r="HUY67" s="317"/>
      <c r="HUZ67" s="317"/>
      <c r="HVA67" s="317"/>
      <c r="HVB67" s="317"/>
      <c r="HVC67" s="317"/>
      <c r="HVD67" s="317"/>
      <c r="HVE67" s="317"/>
      <c r="HVF67" s="317"/>
      <c r="HVG67" s="317"/>
      <c r="HVH67" s="317"/>
      <c r="HVI67" s="317"/>
      <c r="HVJ67" s="317"/>
      <c r="HVK67" s="317"/>
      <c r="HVL67" s="317"/>
      <c r="HVM67" s="317"/>
      <c r="HVN67" s="317"/>
      <c r="HVO67" s="317"/>
      <c r="HVP67" s="317"/>
      <c r="HVQ67" s="317"/>
      <c r="HVR67" s="317"/>
      <c r="HVS67" s="317"/>
      <c r="HVT67" s="317"/>
      <c r="HVU67" s="317"/>
      <c r="HVV67" s="317"/>
      <c r="HVW67" s="317"/>
      <c r="HVX67" s="317"/>
      <c r="HVY67" s="317"/>
      <c r="HVZ67" s="317"/>
      <c r="HWA67" s="317"/>
      <c r="HWB67" s="317"/>
      <c r="HWC67" s="317"/>
      <c r="HWD67" s="317"/>
      <c r="HWE67" s="317"/>
      <c r="HWF67" s="317"/>
      <c r="HWG67" s="317"/>
      <c r="HWH67" s="317"/>
      <c r="HWI67" s="317"/>
      <c r="HWJ67" s="317"/>
      <c r="HWK67" s="317"/>
      <c r="HWL67" s="317"/>
      <c r="HWM67" s="317"/>
      <c r="HWN67" s="317"/>
      <c r="HWO67" s="317"/>
      <c r="HWP67" s="317"/>
      <c r="HWQ67" s="317"/>
      <c r="HWR67" s="317"/>
      <c r="HWS67" s="317"/>
      <c r="HWT67" s="317"/>
      <c r="HWU67" s="317"/>
      <c r="HWV67" s="317"/>
      <c r="HWW67" s="317"/>
      <c r="HWX67" s="317"/>
      <c r="HWY67" s="317"/>
      <c r="HWZ67" s="317"/>
      <c r="HXA67" s="317"/>
      <c r="HXB67" s="317"/>
      <c r="HXC67" s="317"/>
      <c r="HXD67" s="317"/>
      <c r="HXE67" s="317"/>
      <c r="HXF67" s="317"/>
      <c r="HXG67" s="317"/>
      <c r="HXH67" s="317"/>
      <c r="HXI67" s="317"/>
      <c r="HXJ67" s="317"/>
      <c r="HXK67" s="317"/>
      <c r="HXL67" s="317"/>
      <c r="HXM67" s="317"/>
      <c r="HXN67" s="317"/>
      <c r="HXO67" s="317"/>
      <c r="HXP67" s="317"/>
      <c r="HXQ67" s="317"/>
      <c r="HXR67" s="317"/>
      <c r="HXS67" s="317"/>
      <c r="HXT67" s="317"/>
      <c r="HXU67" s="317"/>
      <c r="HXV67" s="317"/>
      <c r="HXW67" s="317"/>
      <c r="HXX67" s="317"/>
      <c r="HXY67" s="317"/>
      <c r="HXZ67" s="317"/>
      <c r="HYA67" s="317"/>
      <c r="HYB67" s="317"/>
      <c r="HYC67" s="317"/>
      <c r="HYD67" s="317"/>
      <c r="HYE67" s="317"/>
      <c r="HYF67" s="317"/>
      <c r="HYG67" s="317"/>
      <c r="HYH67" s="317"/>
      <c r="HYI67" s="317"/>
      <c r="HYJ67" s="317"/>
      <c r="HYK67" s="317"/>
      <c r="HYL67" s="317"/>
      <c r="HYM67" s="317"/>
      <c r="HYN67" s="317"/>
      <c r="HYO67" s="317"/>
      <c r="HYP67" s="317"/>
      <c r="HYQ67" s="317"/>
      <c r="HYR67" s="317"/>
      <c r="HYS67" s="317"/>
      <c r="HYT67" s="317"/>
      <c r="HYU67" s="317"/>
      <c r="HYV67" s="317"/>
      <c r="HYW67" s="317"/>
      <c r="HYX67" s="317"/>
      <c r="HYY67" s="317"/>
      <c r="HYZ67" s="317"/>
      <c r="HZA67" s="317"/>
      <c r="HZB67" s="317"/>
      <c r="HZC67" s="317"/>
      <c r="HZD67" s="317"/>
      <c r="HZE67" s="317"/>
      <c r="HZF67" s="317"/>
      <c r="HZG67" s="317"/>
      <c r="HZH67" s="317"/>
      <c r="HZI67" s="317"/>
      <c r="HZJ67" s="317"/>
      <c r="HZK67" s="317"/>
      <c r="HZL67" s="317"/>
      <c r="HZM67" s="317"/>
      <c r="HZN67" s="317"/>
      <c r="HZO67" s="317"/>
      <c r="HZP67" s="317"/>
      <c r="HZQ67" s="317"/>
      <c r="HZR67" s="317"/>
      <c r="HZS67" s="317"/>
      <c r="HZT67" s="317"/>
      <c r="HZU67" s="317"/>
      <c r="HZV67" s="317"/>
      <c r="HZW67" s="317"/>
      <c r="HZX67" s="317"/>
      <c r="HZY67" s="317"/>
      <c r="HZZ67" s="317"/>
      <c r="IAA67" s="317"/>
      <c r="IAB67" s="317"/>
      <c r="IAC67" s="317"/>
      <c r="IAD67" s="317"/>
      <c r="IAE67" s="317"/>
      <c r="IAF67" s="317"/>
      <c r="IAG67" s="317"/>
      <c r="IAH67" s="317"/>
      <c r="IAI67" s="317"/>
      <c r="IAJ67" s="317"/>
      <c r="IAK67" s="317"/>
      <c r="IAL67" s="317"/>
      <c r="IAM67" s="317"/>
      <c r="IAN67" s="317"/>
      <c r="IAO67" s="317"/>
      <c r="IAP67" s="317"/>
      <c r="IAQ67" s="317"/>
      <c r="IAR67" s="317"/>
      <c r="IAS67" s="317"/>
      <c r="IAT67" s="317"/>
      <c r="IAU67" s="317"/>
      <c r="IAV67" s="317"/>
      <c r="IAW67" s="317"/>
      <c r="IAX67" s="317"/>
      <c r="IAY67" s="317"/>
      <c r="IAZ67" s="317"/>
      <c r="IBA67" s="317"/>
      <c r="IBB67" s="317"/>
      <c r="IBC67" s="317"/>
      <c r="IBD67" s="317"/>
      <c r="IBE67" s="317"/>
      <c r="IBF67" s="317"/>
      <c r="IBG67" s="317"/>
      <c r="IBH67" s="317"/>
      <c r="IBI67" s="317"/>
      <c r="IBJ67" s="317"/>
      <c r="IBK67" s="317"/>
      <c r="IBL67" s="317"/>
      <c r="IBM67" s="317"/>
      <c r="IBN67" s="317"/>
      <c r="IBO67" s="317"/>
      <c r="IBP67" s="317"/>
      <c r="IBQ67" s="317"/>
      <c r="IBR67" s="317"/>
      <c r="IBS67" s="317"/>
      <c r="IBT67" s="317"/>
      <c r="IBU67" s="317"/>
      <c r="IBV67" s="317"/>
      <c r="IBW67" s="317"/>
      <c r="IBX67" s="317"/>
      <c r="IBY67" s="317"/>
      <c r="IBZ67" s="317"/>
      <c r="ICA67" s="317"/>
      <c r="ICB67" s="317"/>
      <c r="ICC67" s="317"/>
      <c r="ICD67" s="317"/>
      <c r="ICE67" s="317"/>
      <c r="ICF67" s="317"/>
      <c r="ICG67" s="317"/>
      <c r="ICH67" s="317"/>
      <c r="ICI67" s="317"/>
      <c r="ICJ67" s="317"/>
      <c r="ICK67" s="317"/>
      <c r="ICL67" s="317"/>
      <c r="ICM67" s="317"/>
      <c r="ICN67" s="317"/>
      <c r="ICO67" s="317"/>
      <c r="ICP67" s="317"/>
      <c r="ICQ67" s="317"/>
      <c r="ICR67" s="317"/>
      <c r="ICS67" s="317"/>
      <c r="ICT67" s="317"/>
      <c r="ICU67" s="317"/>
      <c r="ICV67" s="317"/>
      <c r="ICW67" s="317"/>
      <c r="ICX67" s="317"/>
      <c r="ICY67" s="317"/>
      <c r="ICZ67" s="317"/>
      <c r="IDA67" s="317"/>
      <c r="IDB67" s="317"/>
      <c r="IDC67" s="317"/>
      <c r="IDD67" s="317"/>
      <c r="IDE67" s="317"/>
      <c r="IDF67" s="317"/>
      <c r="IDG67" s="317"/>
      <c r="IDH67" s="317"/>
      <c r="IDI67" s="317"/>
      <c r="IDJ67" s="317"/>
      <c r="IDK67" s="317"/>
      <c r="IDL67" s="317"/>
      <c r="IDM67" s="317"/>
      <c r="IDN67" s="317"/>
      <c r="IDO67" s="317"/>
      <c r="IDP67" s="317"/>
      <c r="IDQ67" s="317"/>
      <c r="IDR67" s="317"/>
      <c r="IDS67" s="317"/>
      <c r="IDT67" s="317"/>
      <c r="IDU67" s="317"/>
      <c r="IDV67" s="317"/>
      <c r="IDW67" s="317"/>
      <c r="IDX67" s="317"/>
      <c r="IDY67" s="317"/>
      <c r="IDZ67" s="317"/>
      <c r="IEA67" s="317"/>
      <c r="IEB67" s="317"/>
      <c r="IEC67" s="317"/>
      <c r="IED67" s="317"/>
      <c r="IEE67" s="317"/>
      <c r="IEF67" s="317"/>
      <c r="IEG67" s="317"/>
      <c r="IEH67" s="317"/>
      <c r="IEI67" s="317"/>
      <c r="IEJ67" s="317"/>
      <c r="IEK67" s="317"/>
      <c r="IEL67" s="317"/>
      <c r="IEM67" s="317"/>
      <c r="IEN67" s="317"/>
      <c r="IEO67" s="317"/>
      <c r="IEP67" s="317"/>
      <c r="IEQ67" s="317"/>
      <c r="IER67" s="317"/>
      <c r="IES67" s="317"/>
      <c r="IET67" s="317"/>
      <c r="IEU67" s="317"/>
      <c r="IEV67" s="317"/>
      <c r="IEW67" s="317"/>
      <c r="IEX67" s="317"/>
      <c r="IEY67" s="317"/>
      <c r="IEZ67" s="317"/>
      <c r="IFA67" s="317"/>
      <c r="IFB67" s="317"/>
      <c r="IFC67" s="317"/>
      <c r="IFD67" s="317"/>
      <c r="IFE67" s="317"/>
      <c r="IFF67" s="317"/>
      <c r="IFG67" s="317"/>
      <c r="IFH67" s="317"/>
      <c r="IFI67" s="317"/>
      <c r="IFJ67" s="317"/>
      <c r="IFK67" s="317"/>
      <c r="IFL67" s="317"/>
      <c r="IFM67" s="317"/>
      <c r="IFN67" s="317"/>
      <c r="IFO67" s="317"/>
      <c r="IFP67" s="317"/>
      <c r="IFQ67" s="317"/>
      <c r="IFR67" s="317"/>
      <c r="IFS67" s="317"/>
      <c r="IFT67" s="317"/>
      <c r="IFU67" s="317"/>
      <c r="IFV67" s="317"/>
      <c r="IFW67" s="317"/>
      <c r="IFX67" s="317"/>
      <c r="IFY67" s="317"/>
      <c r="IFZ67" s="317"/>
      <c r="IGA67" s="317"/>
      <c r="IGB67" s="317"/>
      <c r="IGC67" s="317"/>
      <c r="IGD67" s="317"/>
      <c r="IGE67" s="317"/>
      <c r="IGF67" s="317"/>
      <c r="IGG67" s="317"/>
      <c r="IGH67" s="317"/>
      <c r="IGI67" s="317"/>
      <c r="IGJ67" s="317"/>
      <c r="IGK67" s="317"/>
      <c r="IGL67" s="317"/>
      <c r="IGM67" s="317"/>
      <c r="IGN67" s="317"/>
      <c r="IGO67" s="317"/>
      <c r="IGP67" s="317"/>
      <c r="IGQ67" s="317"/>
      <c r="IGR67" s="317"/>
      <c r="IGS67" s="317"/>
      <c r="IGT67" s="317"/>
      <c r="IGU67" s="317"/>
      <c r="IGV67" s="317"/>
      <c r="IGW67" s="317"/>
      <c r="IGX67" s="317"/>
      <c r="IGY67" s="317"/>
      <c r="IGZ67" s="317"/>
      <c r="IHA67" s="317"/>
      <c r="IHB67" s="317"/>
      <c r="IHC67" s="317"/>
      <c r="IHD67" s="317"/>
      <c r="IHE67" s="317"/>
      <c r="IHF67" s="317"/>
      <c r="IHG67" s="317"/>
      <c r="IHH67" s="317"/>
      <c r="IHI67" s="317"/>
      <c r="IHJ67" s="317"/>
      <c r="IHK67" s="317"/>
      <c r="IHL67" s="317"/>
      <c r="IHM67" s="317"/>
      <c r="IHN67" s="317"/>
      <c r="IHO67" s="317"/>
      <c r="IHP67" s="317"/>
      <c r="IHQ67" s="317"/>
      <c r="IHR67" s="317"/>
      <c r="IHS67" s="317"/>
      <c r="IHT67" s="317"/>
      <c r="IHU67" s="317"/>
      <c r="IHV67" s="317"/>
      <c r="IHW67" s="317"/>
      <c r="IHX67" s="317"/>
      <c r="IHY67" s="317"/>
      <c r="IHZ67" s="317"/>
      <c r="IIA67" s="317"/>
      <c r="IIB67" s="317"/>
      <c r="IIC67" s="317"/>
      <c r="IID67" s="317"/>
      <c r="IIE67" s="317"/>
      <c r="IIF67" s="317"/>
      <c r="IIG67" s="317"/>
      <c r="IIH67" s="317"/>
      <c r="III67" s="317"/>
      <c r="IIJ67" s="317"/>
      <c r="IIK67" s="317"/>
      <c r="IIL67" s="317"/>
      <c r="IIM67" s="317"/>
      <c r="IIN67" s="317"/>
      <c r="IIO67" s="317"/>
      <c r="IIP67" s="317"/>
      <c r="IIQ67" s="317"/>
      <c r="IIR67" s="317"/>
      <c r="IIS67" s="317"/>
      <c r="IIT67" s="317"/>
      <c r="IIU67" s="317"/>
      <c r="IIV67" s="317"/>
      <c r="IIW67" s="317"/>
      <c r="IIX67" s="317"/>
      <c r="IIY67" s="317"/>
      <c r="IIZ67" s="317"/>
      <c r="IJA67" s="317"/>
      <c r="IJB67" s="317"/>
      <c r="IJC67" s="317"/>
      <c r="IJD67" s="317"/>
      <c r="IJE67" s="317"/>
      <c r="IJF67" s="317"/>
      <c r="IJG67" s="317"/>
      <c r="IJH67" s="317"/>
      <c r="IJI67" s="317"/>
      <c r="IJJ67" s="317"/>
      <c r="IJK67" s="317"/>
      <c r="IJL67" s="317"/>
      <c r="IJM67" s="317"/>
      <c r="IJN67" s="317"/>
      <c r="IJO67" s="317"/>
      <c r="IJP67" s="317"/>
      <c r="IJQ67" s="317"/>
      <c r="IJR67" s="317"/>
      <c r="IJS67" s="317"/>
      <c r="IJT67" s="317"/>
      <c r="IJU67" s="317"/>
      <c r="IJV67" s="317"/>
      <c r="IJW67" s="317"/>
      <c r="IJX67" s="317"/>
      <c r="IJY67" s="317"/>
      <c r="IJZ67" s="317"/>
      <c r="IKA67" s="317"/>
      <c r="IKB67" s="317"/>
      <c r="IKC67" s="317"/>
      <c r="IKD67" s="317"/>
      <c r="IKE67" s="317"/>
      <c r="IKF67" s="317"/>
      <c r="IKG67" s="317"/>
      <c r="IKH67" s="317"/>
      <c r="IKI67" s="317"/>
      <c r="IKJ67" s="317"/>
      <c r="IKK67" s="317"/>
      <c r="IKL67" s="317"/>
      <c r="IKM67" s="317"/>
      <c r="IKN67" s="317"/>
      <c r="IKO67" s="317"/>
      <c r="IKP67" s="317"/>
      <c r="IKQ67" s="317"/>
      <c r="IKR67" s="317"/>
      <c r="IKS67" s="317"/>
      <c r="IKT67" s="317"/>
      <c r="IKU67" s="317"/>
      <c r="IKV67" s="317"/>
      <c r="IKW67" s="317"/>
      <c r="IKX67" s="317"/>
      <c r="IKY67" s="317"/>
      <c r="IKZ67" s="317"/>
      <c r="ILA67" s="317"/>
      <c r="ILB67" s="317"/>
      <c r="ILC67" s="317"/>
      <c r="ILD67" s="317"/>
      <c r="ILE67" s="317"/>
      <c r="ILF67" s="317"/>
      <c r="ILG67" s="317"/>
      <c r="ILH67" s="317"/>
      <c r="ILI67" s="317"/>
      <c r="ILJ67" s="317"/>
      <c r="ILK67" s="317"/>
      <c r="ILL67" s="317"/>
      <c r="ILM67" s="317"/>
      <c r="ILN67" s="317"/>
      <c r="ILO67" s="317"/>
      <c r="ILP67" s="317"/>
      <c r="ILQ67" s="317"/>
      <c r="ILR67" s="317"/>
      <c r="ILS67" s="317"/>
      <c r="ILT67" s="317"/>
      <c r="ILU67" s="317"/>
      <c r="ILV67" s="317"/>
      <c r="ILW67" s="317"/>
      <c r="ILX67" s="317"/>
      <c r="ILY67" s="317"/>
      <c r="ILZ67" s="317"/>
      <c r="IMA67" s="317"/>
      <c r="IMB67" s="317"/>
      <c r="IMC67" s="317"/>
      <c r="IMD67" s="317"/>
      <c r="IME67" s="317"/>
      <c r="IMF67" s="317"/>
      <c r="IMG67" s="317"/>
      <c r="IMH67" s="317"/>
      <c r="IMI67" s="317"/>
      <c r="IMJ67" s="317"/>
      <c r="IMK67" s="317"/>
      <c r="IML67" s="317"/>
      <c r="IMM67" s="317"/>
      <c r="IMN67" s="317"/>
      <c r="IMO67" s="317"/>
      <c r="IMP67" s="317"/>
      <c r="IMQ67" s="317"/>
      <c r="IMR67" s="317"/>
      <c r="IMS67" s="317"/>
      <c r="IMT67" s="317"/>
      <c r="IMU67" s="317"/>
      <c r="IMV67" s="317"/>
      <c r="IMW67" s="317"/>
      <c r="IMX67" s="317"/>
      <c r="IMY67" s="317"/>
      <c r="IMZ67" s="317"/>
      <c r="INA67" s="317"/>
      <c r="INB67" s="317"/>
      <c r="INC67" s="317"/>
      <c r="IND67" s="317"/>
      <c r="INE67" s="317"/>
      <c r="INF67" s="317"/>
      <c r="ING67" s="317"/>
      <c r="INH67" s="317"/>
      <c r="INI67" s="317"/>
      <c r="INJ67" s="317"/>
      <c r="INK67" s="317"/>
      <c r="INL67" s="317"/>
      <c r="INM67" s="317"/>
      <c r="INN67" s="317"/>
      <c r="INO67" s="317"/>
      <c r="INP67" s="317"/>
      <c r="INQ67" s="317"/>
      <c r="INR67" s="317"/>
      <c r="INS67" s="317"/>
      <c r="INT67" s="317"/>
      <c r="INU67" s="317"/>
      <c r="INV67" s="317"/>
      <c r="INW67" s="317"/>
      <c r="INX67" s="317"/>
      <c r="INY67" s="317"/>
      <c r="INZ67" s="317"/>
      <c r="IOA67" s="317"/>
      <c r="IOB67" s="317"/>
      <c r="IOC67" s="317"/>
      <c r="IOD67" s="317"/>
      <c r="IOE67" s="317"/>
      <c r="IOF67" s="317"/>
      <c r="IOG67" s="317"/>
      <c r="IOH67" s="317"/>
      <c r="IOI67" s="317"/>
      <c r="IOJ67" s="317"/>
      <c r="IOK67" s="317"/>
      <c r="IOL67" s="317"/>
      <c r="IOM67" s="317"/>
      <c r="ION67" s="317"/>
      <c r="IOO67" s="317"/>
      <c r="IOP67" s="317"/>
      <c r="IOQ67" s="317"/>
      <c r="IOR67" s="317"/>
      <c r="IOS67" s="317"/>
      <c r="IOT67" s="317"/>
      <c r="IOU67" s="317"/>
      <c r="IOV67" s="317"/>
      <c r="IOW67" s="317"/>
      <c r="IOX67" s="317"/>
      <c r="IOY67" s="317"/>
      <c r="IOZ67" s="317"/>
      <c r="IPA67" s="317"/>
      <c r="IPB67" s="317"/>
      <c r="IPC67" s="317"/>
      <c r="IPD67" s="317"/>
      <c r="IPE67" s="317"/>
      <c r="IPF67" s="317"/>
      <c r="IPG67" s="317"/>
      <c r="IPH67" s="317"/>
      <c r="IPI67" s="317"/>
      <c r="IPJ67" s="317"/>
      <c r="IPK67" s="317"/>
      <c r="IPL67" s="317"/>
      <c r="IPM67" s="317"/>
      <c r="IPN67" s="317"/>
      <c r="IPO67" s="317"/>
      <c r="IPP67" s="317"/>
      <c r="IPQ67" s="317"/>
      <c r="IPR67" s="317"/>
      <c r="IPS67" s="317"/>
      <c r="IPT67" s="317"/>
      <c r="IPU67" s="317"/>
      <c r="IPV67" s="317"/>
      <c r="IPW67" s="317"/>
      <c r="IPX67" s="317"/>
      <c r="IPY67" s="317"/>
      <c r="IPZ67" s="317"/>
      <c r="IQA67" s="317"/>
      <c r="IQB67" s="317"/>
      <c r="IQC67" s="317"/>
      <c r="IQD67" s="317"/>
      <c r="IQE67" s="317"/>
      <c r="IQF67" s="317"/>
      <c r="IQG67" s="317"/>
      <c r="IQH67" s="317"/>
      <c r="IQI67" s="317"/>
      <c r="IQJ67" s="317"/>
      <c r="IQK67" s="317"/>
      <c r="IQL67" s="317"/>
      <c r="IQM67" s="317"/>
      <c r="IQN67" s="317"/>
      <c r="IQO67" s="317"/>
      <c r="IQP67" s="317"/>
      <c r="IQQ67" s="317"/>
      <c r="IQR67" s="317"/>
      <c r="IQS67" s="317"/>
      <c r="IQT67" s="317"/>
      <c r="IQU67" s="317"/>
      <c r="IQV67" s="317"/>
      <c r="IQW67" s="317"/>
      <c r="IQX67" s="317"/>
      <c r="IQY67" s="317"/>
      <c r="IQZ67" s="317"/>
      <c r="IRA67" s="317"/>
      <c r="IRB67" s="317"/>
      <c r="IRC67" s="317"/>
      <c r="IRD67" s="317"/>
      <c r="IRE67" s="317"/>
      <c r="IRF67" s="317"/>
      <c r="IRG67" s="317"/>
      <c r="IRH67" s="317"/>
      <c r="IRI67" s="317"/>
      <c r="IRJ67" s="317"/>
      <c r="IRK67" s="317"/>
      <c r="IRL67" s="317"/>
      <c r="IRM67" s="317"/>
      <c r="IRN67" s="317"/>
      <c r="IRO67" s="317"/>
      <c r="IRP67" s="317"/>
      <c r="IRQ67" s="317"/>
      <c r="IRR67" s="317"/>
      <c r="IRS67" s="317"/>
      <c r="IRT67" s="317"/>
      <c r="IRU67" s="317"/>
      <c r="IRV67" s="317"/>
      <c r="IRW67" s="317"/>
      <c r="IRX67" s="317"/>
      <c r="IRY67" s="317"/>
      <c r="IRZ67" s="317"/>
      <c r="ISA67" s="317"/>
      <c r="ISB67" s="317"/>
      <c r="ISC67" s="317"/>
      <c r="ISD67" s="317"/>
      <c r="ISE67" s="317"/>
      <c r="ISF67" s="317"/>
      <c r="ISG67" s="317"/>
      <c r="ISH67" s="317"/>
      <c r="ISI67" s="317"/>
      <c r="ISJ67" s="317"/>
      <c r="ISK67" s="317"/>
      <c r="ISL67" s="317"/>
      <c r="ISM67" s="317"/>
      <c r="ISN67" s="317"/>
      <c r="ISO67" s="317"/>
      <c r="ISP67" s="317"/>
      <c r="ISQ67" s="317"/>
      <c r="ISR67" s="317"/>
      <c r="ISS67" s="317"/>
      <c r="IST67" s="317"/>
      <c r="ISU67" s="317"/>
      <c r="ISV67" s="317"/>
      <c r="ISW67" s="317"/>
      <c r="ISX67" s="317"/>
      <c r="ISY67" s="317"/>
      <c r="ISZ67" s="317"/>
      <c r="ITA67" s="317"/>
      <c r="ITB67" s="317"/>
      <c r="ITC67" s="317"/>
      <c r="ITD67" s="317"/>
      <c r="ITE67" s="317"/>
      <c r="ITF67" s="317"/>
      <c r="ITG67" s="317"/>
      <c r="ITH67" s="317"/>
      <c r="ITI67" s="317"/>
      <c r="ITJ67" s="317"/>
      <c r="ITK67" s="317"/>
      <c r="ITL67" s="317"/>
      <c r="ITM67" s="317"/>
      <c r="ITN67" s="317"/>
      <c r="ITO67" s="317"/>
      <c r="ITP67" s="317"/>
      <c r="ITQ67" s="317"/>
      <c r="ITR67" s="317"/>
      <c r="ITS67" s="317"/>
      <c r="ITT67" s="317"/>
      <c r="ITU67" s="317"/>
      <c r="ITV67" s="317"/>
      <c r="ITW67" s="317"/>
      <c r="ITX67" s="317"/>
      <c r="ITY67" s="317"/>
      <c r="ITZ67" s="317"/>
      <c r="IUA67" s="317"/>
      <c r="IUB67" s="317"/>
      <c r="IUC67" s="317"/>
      <c r="IUD67" s="317"/>
      <c r="IUE67" s="317"/>
      <c r="IUF67" s="317"/>
      <c r="IUG67" s="317"/>
      <c r="IUH67" s="317"/>
      <c r="IUI67" s="317"/>
      <c r="IUJ67" s="317"/>
      <c r="IUK67" s="317"/>
      <c r="IUL67" s="317"/>
      <c r="IUM67" s="317"/>
      <c r="IUN67" s="317"/>
      <c r="IUO67" s="317"/>
      <c r="IUP67" s="317"/>
      <c r="IUQ67" s="317"/>
      <c r="IUR67" s="317"/>
      <c r="IUS67" s="317"/>
      <c r="IUT67" s="317"/>
      <c r="IUU67" s="317"/>
      <c r="IUV67" s="317"/>
      <c r="IUW67" s="317"/>
      <c r="IUX67" s="317"/>
      <c r="IUY67" s="317"/>
      <c r="IUZ67" s="317"/>
      <c r="IVA67" s="317"/>
      <c r="IVB67" s="317"/>
      <c r="IVC67" s="317"/>
      <c r="IVD67" s="317"/>
      <c r="IVE67" s="317"/>
      <c r="IVF67" s="317"/>
      <c r="IVG67" s="317"/>
      <c r="IVH67" s="317"/>
      <c r="IVI67" s="317"/>
      <c r="IVJ67" s="317"/>
      <c r="IVK67" s="317"/>
      <c r="IVL67" s="317"/>
      <c r="IVM67" s="317"/>
      <c r="IVN67" s="317"/>
      <c r="IVO67" s="317"/>
      <c r="IVP67" s="317"/>
      <c r="IVQ67" s="317"/>
      <c r="IVR67" s="317"/>
      <c r="IVS67" s="317"/>
      <c r="IVT67" s="317"/>
      <c r="IVU67" s="317"/>
      <c r="IVV67" s="317"/>
      <c r="IVW67" s="317"/>
      <c r="IVX67" s="317"/>
      <c r="IVY67" s="317"/>
      <c r="IVZ67" s="317"/>
      <c r="IWA67" s="317"/>
      <c r="IWB67" s="317"/>
      <c r="IWC67" s="317"/>
      <c r="IWD67" s="317"/>
      <c r="IWE67" s="317"/>
      <c r="IWF67" s="317"/>
      <c r="IWG67" s="317"/>
      <c r="IWH67" s="317"/>
      <c r="IWI67" s="317"/>
      <c r="IWJ67" s="317"/>
      <c r="IWK67" s="317"/>
      <c r="IWL67" s="317"/>
      <c r="IWM67" s="317"/>
      <c r="IWN67" s="317"/>
      <c r="IWO67" s="317"/>
      <c r="IWP67" s="317"/>
      <c r="IWQ67" s="317"/>
      <c r="IWR67" s="317"/>
      <c r="IWS67" s="317"/>
      <c r="IWT67" s="317"/>
      <c r="IWU67" s="317"/>
      <c r="IWV67" s="317"/>
      <c r="IWW67" s="317"/>
      <c r="IWX67" s="317"/>
      <c r="IWY67" s="317"/>
      <c r="IWZ67" s="317"/>
      <c r="IXA67" s="317"/>
      <c r="IXB67" s="317"/>
      <c r="IXC67" s="317"/>
      <c r="IXD67" s="317"/>
      <c r="IXE67" s="317"/>
      <c r="IXF67" s="317"/>
      <c r="IXG67" s="317"/>
      <c r="IXH67" s="317"/>
      <c r="IXI67" s="317"/>
      <c r="IXJ67" s="317"/>
      <c r="IXK67" s="317"/>
      <c r="IXL67" s="317"/>
      <c r="IXM67" s="317"/>
      <c r="IXN67" s="317"/>
      <c r="IXO67" s="317"/>
      <c r="IXP67" s="317"/>
      <c r="IXQ67" s="317"/>
      <c r="IXR67" s="317"/>
      <c r="IXS67" s="317"/>
      <c r="IXT67" s="317"/>
      <c r="IXU67" s="317"/>
      <c r="IXV67" s="317"/>
      <c r="IXW67" s="317"/>
      <c r="IXX67" s="317"/>
      <c r="IXY67" s="317"/>
      <c r="IXZ67" s="317"/>
      <c r="IYA67" s="317"/>
      <c r="IYB67" s="317"/>
      <c r="IYC67" s="317"/>
      <c r="IYD67" s="317"/>
      <c r="IYE67" s="317"/>
      <c r="IYF67" s="317"/>
      <c r="IYG67" s="317"/>
      <c r="IYH67" s="317"/>
      <c r="IYI67" s="317"/>
      <c r="IYJ67" s="317"/>
      <c r="IYK67" s="317"/>
      <c r="IYL67" s="317"/>
      <c r="IYM67" s="317"/>
      <c r="IYN67" s="317"/>
      <c r="IYO67" s="317"/>
      <c r="IYP67" s="317"/>
      <c r="IYQ67" s="317"/>
      <c r="IYR67" s="317"/>
      <c r="IYS67" s="317"/>
      <c r="IYT67" s="317"/>
      <c r="IYU67" s="317"/>
      <c r="IYV67" s="317"/>
      <c r="IYW67" s="317"/>
      <c r="IYX67" s="317"/>
      <c r="IYY67" s="317"/>
      <c r="IYZ67" s="317"/>
      <c r="IZA67" s="317"/>
      <c r="IZB67" s="317"/>
      <c r="IZC67" s="317"/>
      <c r="IZD67" s="317"/>
      <c r="IZE67" s="317"/>
      <c r="IZF67" s="317"/>
      <c r="IZG67" s="317"/>
      <c r="IZH67" s="317"/>
      <c r="IZI67" s="317"/>
      <c r="IZJ67" s="317"/>
      <c r="IZK67" s="317"/>
      <c r="IZL67" s="317"/>
      <c r="IZM67" s="317"/>
      <c r="IZN67" s="317"/>
      <c r="IZO67" s="317"/>
      <c r="IZP67" s="317"/>
      <c r="IZQ67" s="317"/>
      <c r="IZR67" s="317"/>
      <c r="IZS67" s="317"/>
      <c r="IZT67" s="317"/>
      <c r="IZU67" s="317"/>
      <c r="IZV67" s="317"/>
      <c r="IZW67" s="317"/>
      <c r="IZX67" s="317"/>
      <c r="IZY67" s="317"/>
      <c r="IZZ67" s="317"/>
      <c r="JAA67" s="317"/>
      <c r="JAB67" s="317"/>
      <c r="JAC67" s="317"/>
      <c r="JAD67" s="317"/>
      <c r="JAE67" s="317"/>
      <c r="JAF67" s="317"/>
      <c r="JAG67" s="317"/>
      <c r="JAH67" s="317"/>
      <c r="JAI67" s="317"/>
      <c r="JAJ67" s="317"/>
      <c r="JAK67" s="317"/>
      <c r="JAL67" s="317"/>
      <c r="JAM67" s="317"/>
      <c r="JAN67" s="317"/>
      <c r="JAO67" s="317"/>
      <c r="JAP67" s="317"/>
      <c r="JAQ67" s="317"/>
      <c r="JAR67" s="317"/>
      <c r="JAS67" s="317"/>
      <c r="JAT67" s="317"/>
      <c r="JAU67" s="317"/>
      <c r="JAV67" s="317"/>
      <c r="JAW67" s="317"/>
      <c r="JAX67" s="317"/>
      <c r="JAY67" s="317"/>
      <c r="JAZ67" s="317"/>
      <c r="JBA67" s="317"/>
      <c r="JBB67" s="317"/>
      <c r="JBC67" s="317"/>
      <c r="JBD67" s="317"/>
      <c r="JBE67" s="317"/>
      <c r="JBF67" s="317"/>
      <c r="JBG67" s="317"/>
      <c r="JBH67" s="317"/>
      <c r="JBI67" s="317"/>
      <c r="JBJ67" s="317"/>
      <c r="JBK67" s="317"/>
      <c r="JBL67" s="317"/>
      <c r="JBM67" s="317"/>
      <c r="JBN67" s="317"/>
      <c r="JBO67" s="317"/>
      <c r="JBP67" s="317"/>
      <c r="JBQ67" s="317"/>
      <c r="JBR67" s="317"/>
      <c r="JBS67" s="317"/>
      <c r="JBT67" s="317"/>
      <c r="JBU67" s="317"/>
      <c r="JBV67" s="317"/>
      <c r="JBW67" s="317"/>
      <c r="JBX67" s="317"/>
      <c r="JBY67" s="317"/>
      <c r="JBZ67" s="317"/>
      <c r="JCA67" s="317"/>
      <c r="JCB67" s="317"/>
      <c r="JCC67" s="317"/>
      <c r="JCD67" s="317"/>
      <c r="JCE67" s="317"/>
      <c r="JCF67" s="317"/>
      <c r="JCG67" s="317"/>
      <c r="JCH67" s="317"/>
      <c r="JCI67" s="317"/>
      <c r="JCJ67" s="317"/>
      <c r="JCK67" s="317"/>
      <c r="JCL67" s="317"/>
      <c r="JCM67" s="317"/>
      <c r="JCN67" s="317"/>
      <c r="JCO67" s="317"/>
      <c r="JCP67" s="317"/>
      <c r="JCQ67" s="317"/>
      <c r="JCR67" s="317"/>
      <c r="JCS67" s="317"/>
      <c r="JCT67" s="317"/>
      <c r="JCU67" s="317"/>
      <c r="JCV67" s="317"/>
      <c r="JCW67" s="317"/>
      <c r="JCX67" s="317"/>
      <c r="JCY67" s="317"/>
      <c r="JCZ67" s="317"/>
      <c r="JDA67" s="317"/>
      <c r="JDB67" s="317"/>
      <c r="JDC67" s="317"/>
      <c r="JDD67" s="317"/>
      <c r="JDE67" s="317"/>
      <c r="JDF67" s="317"/>
      <c r="JDG67" s="317"/>
      <c r="JDH67" s="317"/>
      <c r="JDI67" s="317"/>
      <c r="JDJ67" s="317"/>
      <c r="JDK67" s="317"/>
      <c r="JDL67" s="317"/>
      <c r="JDM67" s="317"/>
      <c r="JDN67" s="317"/>
      <c r="JDO67" s="317"/>
      <c r="JDP67" s="317"/>
      <c r="JDQ67" s="317"/>
      <c r="JDR67" s="317"/>
      <c r="JDS67" s="317"/>
      <c r="JDT67" s="317"/>
      <c r="JDU67" s="317"/>
      <c r="JDV67" s="317"/>
      <c r="JDW67" s="317"/>
      <c r="JDX67" s="317"/>
      <c r="JDY67" s="317"/>
      <c r="JDZ67" s="317"/>
      <c r="JEA67" s="317"/>
      <c r="JEB67" s="317"/>
      <c r="JEC67" s="317"/>
      <c r="JED67" s="317"/>
      <c r="JEE67" s="317"/>
      <c r="JEF67" s="317"/>
      <c r="JEG67" s="317"/>
      <c r="JEH67" s="317"/>
      <c r="JEI67" s="317"/>
      <c r="JEJ67" s="317"/>
      <c r="JEK67" s="317"/>
      <c r="JEL67" s="317"/>
      <c r="JEM67" s="317"/>
      <c r="JEN67" s="317"/>
      <c r="JEO67" s="317"/>
      <c r="JEP67" s="317"/>
      <c r="JEQ67" s="317"/>
      <c r="JER67" s="317"/>
      <c r="JES67" s="317"/>
      <c r="JET67" s="317"/>
      <c r="JEU67" s="317"/>
      <c r="JEV67" s="317"/>
      <c r="JEW67" s="317"/>
      <c r="JEX67" s="317"/>
      <c r="JEY67" s="317"/>
      <c r="JEZ67" s="317"/>
      <c r="JFA67" s="317"/>
      <c r="JFB67" s="317"/>
      <c r="JFC67" s="317"/>
      <c r="JFD67" s="317"/>
      <c r="JFE67" s="317"/>
      <c r="JFF67" s="317"/>
      <c r="JFG67" s="317"/>
      <c r="JFH67" s="317"/>
      <c r="JFI67" s="317"/>
      <c r="JFJ67" s="317"/>
      <c r="JFK67" s="317"/>
      <c r="JFL67" s="317"/>
      <c r="JFM67" s="317"/>
      <c r="JFN67" s="317"/>
      <c r="JFO67" s="317"/>
      <c r="JFP67" s="317"/>
      <c r="JFQ67" s="317"/>
      <c r="JFR67" s="317"/>
      <c r="JFS67" s="317"/>
      <c r="JFT67" s="317"/>
      <c r="JFU67" s="317"/>
      <c r="JFV67" s="317"/>
      <c r="JFW67" s="317"/>
      <c r="JFX67" s="317"/>
      <c r="JFY67" s="317"/>
      <c r="JFZ67" s="317"/>
      <c r="JGA67" s="317"/>
      <c r="JGB67" s="317"/>
      <c r="JGC67" s="317"/>
      <c r="JGD67" s="317"/>
      <c r="JGE67" s="317"/>
      <c r="JGF67" s="317"/>
      <c r="JGG67" s="317"/>
      <c r="JGH67" s="317"/>
      <c r="JGI67" s="317"/>
      <c r="JGJ67" s="317"/>
      <c r="JGK67" s="317"/>
      <c r="JGL67" s="317"/>
      <c r="JGM67" s="317"/>
      <c r="JGN67" s="317"/>
      <c r="JGO67" s="317"/>
      <c r="JGP67" s="317"/>
      <c r="JGQ67" s="317"/>
      <c r="JGR67" s="317"/>
      <c r="JGS67" s="317"/>
      <c r="JGT67" s="317"/>
      <c r="JGU67" s="317"/>
      <c r="JGV67" s="317"/>
      <c r="JGW67" s="317"/>
      <c r="JGX67" s="317"/>
      <c r="JGY67" s="317"/>
      <c r="JGZ67" s="317"/>
      <c r="JHA67" s="317"/>
      <c r="JHB67" s="317"/>
      <c r="JHC67" s="317"/>
      <c r="JHD67" s="317"/>
      <c r="JHE67" s="317"/>
      <c r="JHF67" s="317"/>
      <c r="JHG67" s="317"/>
      <c r="JHH67" s="317"/>
      <c r="JHI67" s="317"/>
      <c r="JHJ67" s="317"/>
      <c r="JHK67" s="317"/>
      <c r="JHL67" s="317"/>
      <c r="JHM67" s="317"/>
      <c r="JHN67" s="317"/>
      <c r="JHO67" s="317"/>
      <c r="JHP67" s="317"/>
      <c r="JHQ67" s="317"/>
      <c r="JHR67" s="317"/>
      <c r="JHS67" s="317"/>
      <c r="JHT67" s="317"/>
      <c r="JHU67" s="317"/>
      <c r="JHV67" s="317"/>
      <c r="JHW67" s="317"/>
      <c r="JHX67" s="317"/>
      <c r="JHY67" s="317"/>
      <c r="JHZ67" s="317"/>
      <c r="JIA67" s="317"/>
      <c r="JIB67" s="317"/>
      <c r="JIC67" s="317"/>
      <c r="JID67" s="317"/>
      <c r="JIE67" s="317"/>
      <c r="JIF67" s="317"/>
      <c r="JIG67" s="317"/>
      <c r="JIH67" s="317"/>
      <c r="JII67" s="317"/>
      <c r="JIJ67" s="317"/>
      <c r="JIK67" s="317"/>
      <c r="JIL67" s="317"/>
      <c r="JIM67" s="317"/>
      <c r="JIN67" s="317"/>
      <c r="JIO67" s="317"/>
      <c r="JIP67" s="317"/>
      <c r="JIQ67" s="317"/>
      <c r="JIR67" s="317"/>
      <c r="JIS67" s="317"/>
      <c r="JIT67" s="317"/>
      <c r="JIU67" s="317"/>
      <c r="JIV67" s="317"/>
      <c r="JIW67" s="317"/>
      <c r="JIX67" s="317"/>
      <c r="JIY67" s="317"/>
      <c r="JIZ67" s="317"/>
      <c r="JJA67" s="317"/>
      <c r="JJB67" s="317"/>
      <c r="JJC67" s="317"/>
      <c r="JJD67" s="317"/>
      <c r="JJE67" s="317"/>
      <c r="JJF67" s="317"/>
      <c r="JJG67" s="317"/>
      <c r="JJH67" s="317"/>
      <c r="JJI67" s="317"/>
      <c r="JJJ67" s="317"/>
      <c r="JJK67" s="317"/>
      <c r="JJL67" s="317"/>
      <c r="JJM67" s="317"/>
      <c r="JJN67" s="317"/>
      <c r="JJO67" s="317"/>
      <c r="JJP67" s="317"/>
      <c r="JJQ67" s="317"/>
      <c r="JJR67" s="317"/>
      <c r="JJS67" s="317"/>
      <c r="JJT67" s="317"/>
      <c r="JJU67" s="317"/>
      <c r="JJV67" s="317"/>
      <c r="JJW67" s="317"/>
      <c r="JJX67" s="317"/>
      <c r="JJY67" s="317"/>
      <c r="JJZ67" s="317"/>
      <c r="JKA67" s="317"/>
      <c r="JKB67" s="317"/>
      <c r="JKC67" s="317"/>
      <c r="JKD67" s="317"/>
      <c r="JKE67" s="317"/>
      <c r="JKF67" s="317"/>
      <c r="JKG67" s="317"/>
      <c r="JKH67" s="317"/>
      <c r="JKI67" s="317"/>
      <c r="JKJ67" s="317"/>
      <c r="JKK67" s="317"/>
      <c r="JKL67" s="317"/>
      <c r="JKM67" s="317"/>
      <c r="JKN67" s="317"/>
      <c r="JKO67" s="317"/>
      <c r="JKP67" s="317"/>
      <c r="JKQ67" s="317"/>
      <c r="JKR67" s="317"/>
      <c r="JKS67" s="317"/>
      <c r="JKT67" s="317"/>
      <c r="JKU67" s="317"/>
      <c r="JKV67" s="317"/>
      <c r="JKW67" s="317"/>
      <c r="JKX67" s="317"/>
      <c r="JKY67" s="317"/>
      <c r="JKZ67" s="317"/>
      <c r="JLA67" s="317"/>
      <c r="JLB67" s="317"/>
      <c r="JLC67" s="317"/>
      <c r="JLD67" s="317"/>
      <c r="JLE67" s="317"/>
      <c r="JLF67" s="317"/>
      <c r="JLG67" s="317"/>
      <c r="JLH67" s="317"/>
      <c r="JLI67" s="317"/>
      <c r="JLJ67" s="317"/>
      <c r="JLK67" s="317"/>
      <c r="JLL67" s="317"/>
      <c r="JLM67" s="317"/>
      <c r="JLN67" s="317"/>
      <c r="JLO67" s="317"/>
      <c r="JLP67" s="317"/>
      <c r="JLQ67" s="317"/>
      <c r="JLR67" s="317"/>
      <c r="JLS67" s="317"/>
      <c r="JLT67" s="317"/>
      <c r="JLU67" s="317"/>
      <c r="JLV67" s="317"/>
      <c r="JLW67" s="317"/>
      <c r="JLX67" s="317"/>
      <c r="JLY67" s="317"/>
      <c r="JLZ67" s="317"/>
      <c r="JMA67" s="317"/>
      <c r="JMB67" s="317"/>
      <c r="JMC67" s="317"/>
      <c r="JMD67" s="317"/>
      <c r="JME67" s="317"/>
      <c r="JMF67" s="317"/>
      <c r="JMG67" s="317"/>
      <c r="JMH67" s="317"/>
      <c r="JMI67" s="317"/>
      <c r="JMJ67" s="317"/>
      <c r="JMK67" s="317"/>
      <c r="JML67" s="317"/>
      <c r="JMM67" s="317"/>
      <c r="JMN67" s="317"/>
      <c r="JMO67" s="317"/>
      <c r="JMP67" s="317"/>
      <c r="JMQ67" s="317"/>
      <c r="JMR67" s="317"/>
      <c r="JMS67" s="317"/>
      <c r="JMT67" s="317"/>
      <c r="JMU67" s="317"/>
      <c r="JMV67" s="317"/>
      <c r="JMW67" s="317"/>
      <c r="JMX67" s="317"/>
      <c r="JMY67" s="317"/>
      <c r="JMZ67" s="317"/>
      <c r="JNA67" s="317"/>
      <c r="JNB67" s="317"/>
      <c r="JNC67" s="317"/>
      <c r="JND67" s="317"/>
      <c r="JNE67" s="317"/>
      <c r="JNF67" s="317"/>
      <c r="JNG67" s="317"/>
      <c r="JNH67" s="317"/>
      <c r="JNI67" s="317"/>
      <c r="JNJ67" s="317"/>
      <c r="JNK67" s="317"/>
      <c r="JNL67" s="317"/>
      <c r="JNM67" s="317"/>
      <c r="JNN67" s="317"/>
      <c r="JNO67" s="317"/>
      <c r="JNP67" s="317"/>
      <c r="JNQ67" s="317"/>
      <c r="JNR67" s="317"/>
      <c r="JNS67" s="317"/>
      <c r="JNT67" s="317"/>
      <c r="JNU67" s="317"/>
      <c r="JNV67" s="317"/>
      <c r="JNW67" s="317"/>
      <c r="JNX67" s="317"/>
      <c r="JNY67" s="317"/>
      <c r="JNZ67" s="317"/>
      <c r="JOA67" s="317"/>
      <c r="JOB67" s="317"/>
      <c r="JOC67" s="317"/>
      <c r="JOD67" s="317"/>
      <c r="JOE67" s="317"/>
      <c r="JOF67" s="317"/>
      <c r="JOG67" s="317"/>
      <c r="JOH67" s="317"/>
      <c r="JOI67" s="317"/>
      <c r="JOJ67" s="317"/>
      <c r="JOK67" s="317"/>
      <c r="JOL67" s="317"/>
      <c r="JOM67" s="317"/>
      <c r="JON67" s="317"/>
      <c r="JOO67" s="317"/>
      <c r="JOP67" s="317"/>
      <c r="JOQ67" s="317"/>
      <c r="JOR67" s="317"/>
      <c r="JOS67" s="317"/>
      <c r="JOT67" s="317"/>
      <c r="JOU67" s="317"/>
      <c r="JOV67" s="317"/>
      <c r="JOW67" s="317"/>
      <c r="JOX67" s="317"/>
      <c r="JOY67" s="317"/>
      <c r="JOZ67" s="317"/>
      <c r="JPA67" s="317"/>
      <c r="JPB67" s="317"/>
      <c r="JPC67" s="317"/>
      <c r="JPD67" s="317"/>
      <c r="JPE67" s="317"/>
      <c r="JPF67" s="317"/>
      <c r="JPG67" s="317"/>
      <c r="JPH67" s="317"/>
      <c r="JPI67" s="317"/>
      <c r="JPJ67" s="317"/>
      <c r="JPK67" s="317"/>
      <c r="JPL67" s="317"/>
      <c r="JPM67" s="317"/>
      <c r="JPN67" s="317"/>
      <c r="JPO67" s="317"/>
      <c r="JPP67" s="317"/>
      <c r="JPQ67" s="317"/>
      <c r="JPR67" s="317"/>
      <c r="JPS67" s="317"/>
      <c r="JPT67" s="317"/>
      <c r="JPU67" s="317"/>
      <c r="JPV67" s="317"/>
      <c r="JPW67" s="317"/>
      <c r="JPX67" s="317"/>
      <c r="JPY67" s="317"/>
      <c r="JPZ67" s="317"/>
      <c r="JQA67" s="317"/>
      <c r="JQB67" s="317"/>
      <c r="JQC67" s="317"/>
      <c r="JQD67" s="317"/>
      <c r="JQE67" s="317"/>
      <c r="JQF67" s="317"/>
      <c r="JQG67" s="317"/>
      <c r="JQH67" s="317"/>
      <c r="JQI67" s="317"/>
      <c r="JQJ67" s="317"/>
      <c r="JQK67" s="317"/>
      <c r="JQL67" s="317"/>
      <c r="JQM67" s="317"/>
      <c r="JQN67" s="317"/>
      <c r="JQO67" s="317"/>
      <c r="JQP67" s="317"/>
      <c r="JQQ67" s="317"/>
      <c r="JQR67" s="317"/>
      <c r="JQS67" s="317"/>
      <c r="JQT67" s="317"/>
      <c r="JQU67" s="317"/>
      <c r="JQV67" s="317"/>
      <c r="JQW67" s="317"/>
      <c r="JQX67" s="317"/>
      <c r="JQY67" s="317"/>
      <c r="JQZ67" s="317"/>
      <c r="JRA67" s="317"/>
      <c r="JRB67" s="317"/>
      <c r="JRC67" s="317"/>
      <c r="JRD67" s="317"/>
      <c r="JRE67" s="317"/>
      <c r="JRF67" s="317"/>
      <c r="JRG67" s="317"/>
      <c r="JRH67" s="317"/>
      <c r="JRI67" s="317"/>
      <c r="JRJ67" s="317"/>
      <c r="JRK67" s="317"/>
      <c r="JRL67" s="317"/>
      <c r="JRM67" s="317"/>
      <c r="JRN67" s="317"/>
      <c r="JRO67" s="317"/>
      <c r="JRP67" s="317"/>
      <c r="JRQ67" s="317"/>
      <c r="JRR67" s="317"/>
      <c r="JRS67" s="317"/>
      <c r="JRT67" s="317"/>
      <c r="JRU67" s="317"/>
      <c r="JRV67" s="317"/>
      <c r="JRW67" s="317"/>
      <c r="JRX67" s="317"/>
      <c r="JRY67" s="317"/>
      <c r="JRZ67" s="317"/>
      <c r="JSA67" s="317"/>
      <c r="JSB67" s="317"/>
      <c r="JSC67" s="317"/>
      <c r="JSD67" s="317"/>
      <c r="JSE67" s="317"/>
      <c r="JSF67" s="317"/>
      <c r="JSG67" s="317"/>
      <c r="JSH67" s="317"/>
      <c r="JSI67" s="317"/>
      <c r="JSJ67" s="317"/>
      <c r="JSK67" s="317"/>
      <c r="JSL67" s="317"/>
      <c r="JSM67" s="317"/>
      <c r="JSN67" s="317"/>
      <c r="JSO67" s="317"/>
      <c r="JSP67" s="317"/>
      <c r="JSQ67" s="317"/>
      <c r="JSR67" s="317"/>
      <c r="JSS67" s="317"/>
      <c r="JST67" s="317"/>
      <c r="JSU67" s="317"/>
      <c r="JSV67" s="317"/>
      <c r="JSW67" s="317"/>
      <c r="JSX67" s="317"/>
      <c r="JSY67" s="317"/>
      <c r="JSZ67" s="317"/>
      <c r="JTA67" s="317"/>
      <c r="JTB67" s="317"/>
      <c r="JTC67" s="317"/>
      <c r="JTD67" s="317"/>
      <c r="JTE67" s="317"/>
      <c r="JTF67" s="317"/>
      <c r="JTG67" s="317"/>
      <c r="JTH67" s="317"/>
      <c r="JTI67" s="317"/>
      <c r="JTJ67" s="317"/>
      <c r="JTK67" s="317"/>
      <c r="JTL67" s="317"/>
      <c r="JTM67" s="317"/>
      <c r="JTN67" s="317"/>
      <c r="JTO67" s="317"/>
      <c r="JTP67" s="317"/>
      <c r="JTQ67" s="317"/>
      <c r="JTR67" s="317"/>
      <c r="JTS67" s="317"/>
      <c r="JTT67" s="317"/>
      <c r="JTU67" s="317"/>
      <c r="JTV67" s="317"/>
      <c r="JTW67" s="317"/>
      <c r="JTX67" s="317"/>
      <c r="JTY67" s="317"/>
      <c r="JTZ67" s="317"/>
      <c r="JUA67" s="317"/>
      <c r="JUB67" s="317"/>
      <c r="JUC67" s="317"/>
      <c r="JUD67" s="317"/>
      <c r="JUE67" s="317"/>
      <c r="JUF67" s="317"/>
      <c r="JUG67" s="317"/>
      <c r="JUH67" s="317"/>
      <c r="JUI67" s="317"/>
      <c r="JUJ67" s="317"/>
      <c r="JUK67" s="317"/>
      <c r="JUL67" s="317"/>
      <c r="JUM67" s="317"/>
      <c r="JUN67" s="317"/>
      <c r="JUO67" s="317"/>
      <c r="JUP67" s="317"/>
      <c r="JUQ67" s="317"/>
      <c r="JUR67" s="317"/>
      <c r="JUS67" s="317"/>
      <c r="JUT67" s="317"/>
      <c r="JUU67" s="317"/>
      <c r="JUV67" s="317"/>
      <c r="JUW67" s="317"/>
      <c r="JUX67" s="317"/>
      <c r="JUY67" s="317"/>
      <c r="JUZ67" s="317"/>
      <c r="JVA67" s="317"/>
      <c r="JVB67" s="317"/>
      <c r="JVC67" s="317"/>
      <c r="JVD67" s="317"/>
      <c r="JVE67" s="317"/>
      <c r="JVF67" s="317"/>
      <c r="JVG67" s="317"/>
      <c r="JVH67" s="317"/>
      <c r="JVI67" s="317"/>
      <c r="JVJ67" s="317"/>
      <c r="JVK67" s="317"/>
      <c r="JVL67" s="317"/>
      <c r="JVM67" s="317"/>
      <c r="JVN67" s="317"/>
      <c r="JVO67" s="317"/>
      <c r="JVP67" s="317"/>
      <c r="JVQ67" s="317"/>
      <c r="JVR67" s="317"/>
      <c r="JVS67" s="317"/>
      <c r="JVT67" s="317"/>
      <c r="JVU67" s="317"/>
      <c r="JVV67" s="317"/>
      <c r="JVW67" s="317"/>
      <c r="JVX67" s="317"/>
      <c r="JVY67" s="317"/>
      <c r="JVZ67" s="317"/>
      <c r="JWA67" s="317"/>
      <c r="JWB67" s="317"/>
      <c r="JWC67" s="317"/>
      <c r="JWD67" s="317"/>
      <c r="JWE67" s="317"/>
      <c r="JWF67" s="317"/>
      <c r="JWG67" s="317"/>
      <c r="JWH67" s="317"/>
      <c r="JWI67" s="317"/>
      <c r="JWJ67" s="317"/>
      <c r="JWK67" s="317"/>
      <c r="JWL67" s="317"/>
      <c r="JWM67" s="317"/>
      <c r="JWN67" s="317"/>
      <c r="JWO67" s="317"/>
      <c r="JWP67" s="317"/>
      <c r="JWQ67" s="317"/>
      <c r="JWR67" s="317"/>
      <c r="JWS67" s="317"/>
      <c r="JWT67" s="317"/>
      <c r="JWU67" s="317"/>
      <c r="JWV67" s="317"/>
      <c r="JWW67" s="317"/>
      <c r="JWX67" s="317"/>
      <c r="JWY67" s="317"/>
      <c r="JWZ67" s="317"/>
      <c r="JXA67" s="317"/>
      <c r="JXB67" s="317"/>
      <c r="JXC67" s="317"/>
      <c r="JXD67" s="317"/>
      <c r="JXE67" s="317"/>
      <c r="JXF67" s="317"/>
      <c r="JXG67" s="317"/>
      <c r="JXH67" s="317"/>
      <c r="JXI67" s="317"/>
      <c r="JXJ67" s="317"/>
      <c r="JXK67" s="317"/>
      <c r="JXL67" s="317"/>
      <c r="JXM67" s="317"/>
      <c r="JXN67" s="317"/>
      <c r="JXO67" s="317"/>
      <c r="JXP67" s="317"/>
      <c r="JXQ67" s="317"/>
      <c r="JXR67" s="317"/>
      <c r="JXS67" s="317"/>
      <c r="JXT67" s="317"/>
      <c r="JXU67" s="317"/>
      <c r="JXV67" s="317"/>
      <c r="JXW67" s="317"/>
      <c r="JXX67" s="317"/>
      <c r="JXY67" s="317"/>
      <c r="JXZ67" s="317"/>
      <c r="JYA67" s="317"/>
      <c r="JYB67" s="317"/>
      <c r="JYC67" s="317"/>
      <c r="JYD67" s="317"/>
      <c r="JYE67" s="317"/>
      <c r="JYF67" s="317"/>
      <c r="JYG67" s="317"/>
      <c r="JYH67" s="317"/>
      <c r="JYI67" s="317"/>
      <c r="JYJ67" s="317"/>
      <c r="JYK67" s="317"/>
      <c r="JYL67" s="317"/>
      <c r="JYM67" s="317"/>
      <c r="JYN67" s="317"/>
      <c r="JYO67" s="317"/>
      <c r="JYP67" s="317"/>
      <c r="JYQ67" s="317"/>
      <c r="JYR67" s="317"/>
      <c r="JYS67" s="317"/>
      <c r="JYT67" s="317"/>
      <c r="JYU67" s="317"/>
      <c r="JYV67" s="317"/>
      <c r="JYW67" s="317"/>
      <c r="JYX67" s="317"/>
      <c r="JYY67" s="317"/>
      <c r="JYZ67" s="317"/>
      <c r="JZA67" s="317"/>
      <c r="JZB67" s="317"/>
      <c r="JZC67" s="317"/>
      <c r="JZD67" s="317"/>
      <c r="JZE67" s="317"/>
      <c r="JZF67" s="317"/>
      <c r="JZG67" s="317"/>
      <c r="JZH67" s="317"/>
      <c r="JZI67" s="317"/>
      <c r="JZJ67" s="317"/>
      <c r="JZK67" s="317"/>
      <c r="JZL67" s="317"/>
      <c r="JZM67" s="317"/>
      <c r="JZN67" s="317"/>
      <c r="JZO67" s="317"/>
      <c r="JZP67" s="317"/>
      <c r="JZQ67" s="317"/>
      <c r="JZR67" s="317"/>
      <c r="JZS67" s="317"/>
      <c r="JZT67" s="317"/>
      <c r="JZU67" s="317"/>
      <c r="JZV67" s="317"/>
      <c r="JZW67" s="317"/>
      <c r="JZX67" s="317"/>
      <c r="JZY67" s="317"/>
      <c r="JZZ67" s="317"/>
      <c r="KAA67" s="317"/>
      <c r="KAB67" s="317"/>
      <c r="KAC67" s="317"/>
      <c r="KAD67" s="317"/>
      <c r="KAE67" s="317"/>
      <c r="KAF67" s="317"/>
      <c r="KAG67" s="317"/>
      <c r="KAH67" s="317"/>
      <c r="KAI67" s="317"/>
      <c r="KAJ67" s="317"/>
      <c r="KAK67" s="317"/>
      <c r="KAL67" s="317"/>
      <c r="KAM67" s="317"/>
      <c r="KAN67" s="317"/>
      <c r="KAO67" s="317"/>
      <c r="KAP67" s="317"/>
      <c r="KAQ67" s="317"/>
      <c r="KAR67" s="317"/>
      <c r="KAS67" s="317"/>
      <c r="KAT67" s="317"/>
      <c r="KAU67" s="317"/>
      <c r="KAV67" s="317"/>
      <c r="KAW67" s="317"/>
      <c r="KAX67" s="317"/>
      <c r="KAY67" s="317"/>
      <c r="KAZ67" s="317"/>
      <c r="KBA67" s="317"/>
      <c r="KBB67" s="317"/>
      <c r="KBC67" s="317"/>
      <c r="KBD67" s="317"/>
      <c r="KBE67" s="317"/>
      <c r="KBF67" s="317"/>
      <c r="KBG67" s="317"/>
      <c r="KBH67" s="317"/>
      <c r="KBI67" s="317"/>
      <c r="KBJ67" s="317"/>
      <c r="KBK67" s="317"/>
      <c r="KBL67" s="317"/>
      <c r="KBM67" s="317"/>
      <c r="KBN67" s="317"/>
      <c r="KBO67" s="317"/>
      <c r="KBP67" s="317"/>
      <c r="KBQ67" s="317"/>
      <c r="KBR67" s="317"/>
      <c r="KBS67" s="317"/>
      <c r="KBT67" s="317"/>
      <c r="KBU67" s="317"/>
      <c r="KBV67" s="317"/>
      <c r="KBW67" s="317"/>
      <c r="KBX67" s="317"/>
      <c r="KBY67" s="317"/>
      <c r="KBZ67" s="317"/>
      <c r="KCA67" s="317"/>
      <c r="KCB67" s="317"/>
      <c r="KCC67" s="317"/>
      <c r="KCD67" s="317"/>
      <c r="KCE67" s="317"/>
      <c r="KCF67" s="317"/>
      <c r="KCG67" s="317"/>
      <c r="KCH67" s="317"/>
      <c r="KCI67" s="317"/>
      <c r="KCJ67" s="317"/>
      <c r="KCK67" s="317"/>
      <c r="KCL67" s="317"/>
      <c r="KCM67" s="317"/>
      <c r="KCN67" s="317"/>
      <c r="KCO67" s="317"/>
      <c r="KCP67" s="317"/>
      <c r="KCQ67" s="317"/>
      <c r="KCR67" s="317"/>
      <c r="KCS67" s="317"/>
      <c r="KCT67" s="317"/>
      <c r="KCU67" s="317"/>
      <c r="KCV67" s="317"/>
      <c r="KCW67" s="317"/>
      <c r="KCX67" s="317"/>
      <c r="KCY67" s="317"/>
      <c r="KCZ67" s="317"/>
      <c r="KDA67" s="317"/>
      <c r="KDB67" s="317"/>
      <c r="KDC67" s="317"/>
      <c r="KDD67" s="317"/>
      <c r="KDE67" s="317"/>
      <c r="KDF67" s="317"/>
      <c r="KDG67" s="317"/>
      <c r="KDH67" s="317"/>
      <c r="KDI67" s="317"/>
      <c r="KDJ67" s="317"/>
      <c r="KDK67" s="317"/>
      <c r="KDL67" s="317"/>
      <c r="KDM67" s="317"/>
      <c r="KDN67" s="317"/>
      <c r="KDO67" s="317"/>
      <c r="KDP67" s="317"/>
      <c r="KDQ67" s="317"/>
      <c r="KDR67" s="317"/>
      <c r="KDS67" s="317"/>
      <c r="KDT67" s="317"/>
      <c r="KDU67" s="317"/>
      <c r="KDV67" s="317"/>
      <c r="KDW67" s="317"/>
      <c r="KDX67" s="317"/>
      <c r="KDY67" s="317"/>
      <c r="KDZ67" s="317"/>
      <c r="KEA67" s="317"/>
      <c r="KEB67" s="317"/>
      <c r="KEC67" s="317"/>
      <c r="KED67" s="317"/>
      <c r="KEE67" s="317"/>
      <c r="KEF67" s="317"/>
      <c r="KEG67" s="317"/>
      <c r="KEH67" s="317"/>
      <c r="KEI67" s="317"/>
      <c r="KEJ67" s="317"/>
      <c r="KEK67" s="317"/>
      <c r="KEL67" s="317"/>
      <c r="KEM67" s="317"/>
      <c r="KEN67" s="317"/>
      <c r="KEO67" s="317"/>
      <c r="KEP67" s="317"/>
      <c r="KEQ67" s="317"/>
      <c r="KER67" s="317"/>
      <c r="KES67" s="317"/>
      <c r="KET67" s="317"/>
      <c r="KEU67" s="317"/>
      <c r="KEV67" s="317"/>
      <c r="KEW67" s="317"/>
      <c r="KEX67" s="317"/>
      <c r="KEY67" s="317"/>
      <c r="KEZ67" s="317"/>
      <c r="KFA67" s="317"/>
      <c r="KFB67" s="317"/>
      <c r="KFC67" s="317"/>
      <c r="KFD67" s="317"/>
      <c r="KFE67" s="317"/>
      <c r="KFF67" s="317"/>
      <c r="KFG67" s="317"/>
      <c r="KFH67" s="317"/>
      <c r="KFI67" s="317"/>
      <c r="KFJ67" s="317"/>
      <c r="KFK67" s="317"/>
      <c r="KFL67" s="317"/>
      <c r="KFM67" s="317"/>
      <c r="KFN67" s="317"/>
      <c r="KFO67" s="317"/>
      <c r="KFP67" s="317"/>
      <c r="KFQ67" s="317"/>
      <c r="KFR67" s="317"/>
      <c r="KFS67" s="317"/>
      <c r="KFT67" s="317"/>
      <c r="KFU67" s="317"/>
      <c r="KFV67" s="317"/>
      <c r="KFW67" s="317"/>
      <c r="KFX67" s="317"/>
      <c r="KFY67" s="317"/>
      <c r="KFZ67" s="317"/>
      <c r="KGA67" s="317"/>
      <c r="KGB67" s="317"/>
      <c r="KGC67" s="317"/>
      <c r="KGD67" s="317"/>
      <c r="KGE67" s="317"/>
      <c r="KGF67" s="317"/>
      <c r="KGG67" s="317"/>
      <c r="KGH67" s="317"/>
      <c r="KGI67" s="317"/>
      <c r="KGJ67" s="317"/>
      <c r="KGK67" s="317"/>
      <c r="KGL67" s="317"/>
      <c r="KGM67" s="317"/>
      <c r="KGN67" s="317"/>
      <c r="KGO67" s="317"/>
      <c r="KGP67" s="317"/>
      <c r="KGQ67" s="317"/>
      <c r="KGR67" s="317"/>
      <c r="KGS67" s="317"/>
      <c r="KGT67" s="317"/>
      <c r="KGU67" s="317"/>
      <c r="KGV67" s="317"/>
      <c r="KGW67" s="317"/>
      <c r="KGX67" s="317"/>
      <c r="KGY67" s="317"/>
      <c r="KGZ67" s="317"/>
      <c r="KHA67" s="317"/>
      <c r="KHB67" s="317"/>
      <c r="KHC67" s="317"/>
      <c r="KHD67" s="317"/>
      <c r="KHE67" s="317"/>
      <c r="KHF67" s="317"/>
      <c r="KHG67" s="317"/>
      <c r="KHH67" s="317"/>
      <c r="KHI67" s="317"/>
      <c r="KHJ67" s="317"/>
      <c r="KHK67" s="317"/>
      <c r="KHL67" s="317"/>
      <c r="KHM67" s="317"/>
      <c r="KHN67" s="317"/>
      <c r="KHO67" s="317"/>
      <c r="KHP67" s="317"/>
      <c r="KHQ67" s="317"/>
      <c r="KHR67" s="317"/>
      <c r="KHS67" s="317"/>
      <c r="KHT67" s="317"/>
      <c r="KHU67" s="317"/>
      <c r="KHV67" s="317"/>
      <c r="KHW67" s="317"/>
      <c r="KHX67" s="317"/>
      <c r="KHY67" s="317"/>
      <c r="KHZ67" s="317"/>
      <c r="KIA67" s="317"/>
      <c r="KIB67" s="317"/>
      <c r="KIC67" s="317"/>
      <c r="KID67" s="317"/>
      <c r="KIE67" s="317"/>
      <c r="KIF67" s="317"/>
      <c r="KIG67" s="317"/>
      <c r="KIH67" s="317"/>
      <c r="KII67" s="317"/>
      <c r="KIJ67" s="317"/>
      <c r="KIK67" s="317"/>
      <c r="KIL67" s="317"/>
      <c r="KIM67" s="317"/>
      <c r="KIN67" s="317"/>
      <c r="KIO67" s="317"/>
      <c r="KIP67" s="317"/>
      <c r="KIQ67" s="317"/>
      <c r="KIR67" s="317"/>
      <c r="KIS67" s="317"/>
      <c r="KIT67" s="317"/>
      <c r="KIU67" s="317"/>
      <c r="KIV67" s="317"/>
      <c r="KIW67" s="317"/>
      <c r="KIX67" s="317"/>
      <c r="KIY67" s="317"/>
      <c r="KIZ67" s="317"/>
      <c r="KJA67" s="317"/>
      <c r="KJB67" s="317"/>
      <c r="KJC67" s="317"/>
      <c r="KJD67" s="317"/>
      <c r="KJE67" s="317"/>
      <c r="KJF67" s="317"/>
      <c r="KJG67" s="317"/>
      <c r="KJH67" s="317"/>
      <c r="KJI67" s="317"/>
      <c r="KJJ67" s="317"/>
      <c r="KJK67" s="317"/>
      <c r="KJL67" s="317"/>
      <c r="KJM67" s="317"/>
      <c r="KJN67" s="317"/>
      <c r="KJO67" s="317"/>
      <c r="KJP67" s="317"/>
      <c r="KJQ67" s="317"/>
      <c r="KJR67" s="317"/>
      <c r="KJS67" s="317"/>
      <c r="KJT67" s="317"/>
      <c r="KJU67" s="317"/>
      <c r="KJV67" s="317"/>
      <c r="KJW67" s="317"/>
      <c r="KJX67" s="317"/>
      <c r="KJY67" s="317"/>
      <c r="KJZ67" s="317"/>
      <c r="KKA67" s="317"/>
      <c r="KKB67" s="317"/>
      <c r="KKC67" s="317"/>
      <c r="KKD67" s="317"/>
      <c r="KKE67" s="317"/>
      <c r="KKF67" s="317"/>
      <c r="KKG67" s="317"/>
      <c r="KKH67" s="317"/>
      <c r="KKI67" s="317"/>
      <c r="KKJ67" s="317"/>
      <c r="KKK67" s="317"/>
      <c r="KKL67" s="317"/>
      <c r="KKM67" s="317"/>
      <c r="KKN67" s="317"/>
      <c r="KKO67" s="317"/>
      <c r="KKP67" s="317"/>
      <c r="KKQ67" s="317"/>
      <c r="KKR67" s="317"/>
      <c r="KKS67" s="317"/>
      <c r="KKT67" s="317"/>
      <c r="KKU67" s="317"/>
      <c r="KKV67" s="317"/>
      <c r="KKW67" s="317"/>
      <c r="KKX67" s="317"/>
      <c r="KKY67" s="317"/>
      <c r="KKZ67" s="317"/>
      <c r="KLA67" s="317"/>
      <c r="KLB67" s="317"/>
      <c r="KLC67" s="317"/>
      <c r="KLD67" s="317"/>
      <c r="KLE67" s="317"/>
      <c r="KLF67" s="317"/>
      <c r="KLG67" s="317"/>
      <c r="KLH67" s="317"/>
      <c r="KLI67" s="317"/>
      <c r="KLJ67" s="317"/>
      <c r="KLK67" s="317"/>
      <c r="KLL67" s="317"/>
      <c r="KLM67" s="317"/>
      <c r="KLN67" s="317"/>
      <c r="KLO67" s="317"/>
      <c r="KLP67" s="317"/>
      <c r="KLQ67" s="317"/>
      <c r="KLR67" s="317"/>
      <c r="KLS67" s="317"/>
      <c r="KLT67" s="317"/>
      <c r="KLU67" s="317"/>
      <c r="KLV67" s="317"/>
      <c r="KLW67" s="317"/>
      <c r="KLX67" s="317"/>
      <c r="KLY67" s="317"/>
      <c r="KLZ67" s="317"/>
      <c r="KMA67" s="317"/>
      <c r="KMB67" s="317"/>
      <c r="KMC67" s="317"/>
      <c r="KMD67" s="317"/>
      <c r="KME67" s="317"/>
      <c r="KMF67" s="317"/>
      <c r="KMG67" s="317"/>
      <c r="KMH67" s="317"/>
      <c r="KMI67" s="317"/>
      <c r="KMJ67" s="317"/>
      <c r="KMK67" s="317"/>
      <c r="KML67" s="317"/>
      <c r="KMM67" s="317"/>
      <c r="KMN67" s="317"/>
      <c r="KMO67" s="317"/>
      <c r="KMP67" s="317"/>
      <c r="KMQ67" s="317"/>
      <c r="KMR67" s="317"/>
      <c r="KMS67" s="317"/>
      <c r="KMT67" s="317"/>
      <c r="KMU67" s="317"/>
      <c r="KMV67" s="317"/>
      <c r="KMW67" s="317"/>
      <c r="KMX67" s="317"/>
      <c r="KMY67" s="317"/>
      <c r="KMZ67" s="317"/>
      <c r="KNA67" s="317"/>
      <c r="KNB67" s="317"/>
      <c r="KNC67" s="317"/>
      <c r="KND67" s="317"/>
      <c r="KNE67" s="317"/>
      <c r="KNF67" s="317"/>
      <c r="KNG67" s="317"/>
      <c r="KNH67" s="317"/>
      <c r="KNI67" s="317"/>
      <c r="KNJ67" s="317"/>
      <c r="KNK67" s="317"/>
      <c r="KNL67" s="317"/>
      <c r="KNM67" s="317"/>
      <c r="KNN67" s="317"/>
      <c r="KNO67" s="317"/>
      <c r="KNP67" s="317"/>
      <c r="KNQ67" s="317"/>
      <c r="KNR67" s="317"/>
      <c r="KNS67" s="317"/>
      <c r="KNT67" s="317"/>
      <c r="KNU67" s="317"/>
      <c r="KNV67" s="317"/>
      <c r="KNW67" s="317"/>
      <c r="KNX67" s="317"/>
      <c r="KNY67" s="317"/>
      <c r="KNZ67" s="317"/>
      <c r="KOA67" s="317"/>
      <c r="KOB67" s="317"/>
      <c r="KOC67" s="317"/>
      <c r="KOD67" s="317"/>
      <c r="KOE67" s="317"/>
      <c r="KOF67" s="317"/>
      <c r="KOG67" s="317"/>
      <c r="KOH67" s="317"/>
      <c r="KOI67" s="317"/>
      <c r="KOJ67" s="317"/>
      <c r="KOK67" s="317"/>
      <c r="KOL67" s="317"/>
      <c r="KOM67" s="317"/>
      <c r="KON67" s="317"/>
      <c r="KOO67" s="317"/>
      <c r="KOP67" s="317"/>
      <c r="KOQ67" s="317"/>
      <c r="KOR67" s="317"/>
      <c r="KOS67" s="317"/>
      <c r="KOT67" s="317"/>
      <c r="KOU67" s="317"/>
      <c r="KOV67" s="317"/>
      <c r="KOW67" s="317"/>
      <c r="KOX67" s="317"/>
      <c r="KOY67" s="317"/>
      <c r="KOZ67" s="317"/>
      <c r="KPA67" s="317"/>
      <c r="KPB67" s="317"/>
      <c r="KPC67" s="317"/>
      <c r="KPD67" s="317"/>
      <c r="KPE67" s="317"/>
      <c r="KPF67" s="317"/>
      <c r="KPG67" s="317"/>
      <c r="KPH67" s="317"/>
      <c r="KPI67" s="317"/>
      <c r="KPJ67" s="317"/>
      <c r="KPK67" s="317"/>
      <c r="KPL67" s="317"/>
      <c r="KPM67" s="317"/>
      <c r="KPN67" s="317"/>
      <c r="KPO67" s="317"/>
      <c r="KPP67" s="317"/>
      <c r="KPQ67" s="317"/>
      <c r="KPR67" s="317"/>
      <c r="KPS67" s="317"/>
      <c r="KPT67" s="317"/>
      <c r="KPU67" s="317"/>
      <c r="KPV67" s="317"/>
      <c r="KPW67" s="317"/>
      <c r="KPX67" s="317"/>
      <c r="KPY67" s="317"/>
      <c r="KPZ67" s="317"/>
      <c r="KQA67" s="317"/>
      <c r="KQB67" s="317"/>
      <c r="KQC67" s="317"/>
      <c r="KQD67" s="317"/>
      <c r="KQE67" s="317"/>
      <c r="KQF67" s="317"/>
      <c r="KQG67" s="317"/>
      <c r="KQH67" s="317"/>
      <c r="KQI67" s="317"/>
      <c r="KQJ67" s="317"/>
      <c r="KQK67" s="317"/>
      <c r="KQL67" s="317"/>
      <c r="KQM67" s="317"/>
      <c r="KQN67" s="317"/>
      <c r="KQO67" s="317"/>
      <c r="KQP67" s="317"/>
      <c r="KQQ67" s="317"/>
      <c r="KQR67" s="317"/>
      <c r="KQS67" s="317"/>
      <c r="KQT67" s="317"/>
      <c r="KQU67" s="317"/>
      <c r="KQV67" s="317"/>
      <c r="KQW67" s="317"/>
      <c r="KQX67" s="317"/>
      <c r="KQY67" s="317"/>
      <c r="KQZ67" s="317"/>
      <c r="KRA67" s="317"/>
      <c r="KRB67" s="317"/>
      <c r="KRC67" s="317"/>
      <c r="KRD67" s="317"/>
      <c r="KRE67" s="317"/>
      <c r="KRF67" s="317"/>
      <c r="KRG67" s="317"/>
      <c r="KRH67" s="317"/>
      <c r="KRI67" s="317"/>
      <c r="KRJ67" s="317"/>
      <c r="KRK67" s="317"/>
      <c r="KRL67" s="317"/>
      <c r="KRM67" s="317"/>
      <c r="KRN67" s="317"/>
      <c r="KRO67" s="317"/>
      <c r="KRP67" s="317"/>
      <c r="KRQ67" s="317"/>
      <c r="KRR67" s="317"/>
      <c r="KRS67" s="317"/>
      <c r="KRT67" s="317"/>
      <c r="KRU67" s="317"/>
      <c r="KRV67" s="317"/>
      <c r="KRW67" s="317"/>
      <c r="KRX67" s="317"/>
      <c r="KRY67" s="317"/>
      <c r="KRZ67" s="317"/>
      <c r="KSA67" s="317"/>
      <c r="KSB67" s="317"/>
      <c r="KSC67" s="317"/>
      <c r="KSD67" s="317"/>
      <c r="KSE67" s="317"/>
      <c r="KSF67" s="317"/>
      <c r="KSG67" s="317"/>
      <c r="KSH67" s="317"/>
      <c r="KSI67" s="317"/>
      <c r="KSJ67" s="317"/>
      <c r="KSK67" s="317"/>
      <c r="KSL67" s="317"/>
      <c r="KSM67" s="317"/>
      <c r="KSN67" s="317"/>
      <c r="KSO67" s="317"/>
      <c r="KSP67" s="317"/>
      <c r="KSQ67" s="317"/>
      <c r="KSR67" s="317"/>
      <c r="KSS67" s="317"/>
      <c r="KST67" s="317"/>
      <c r="KSU67" s="317"/>
      <c r="KSV67" s="317"/>
      <c r="KSW67" s="317"/>
      <c r="KSX67" s="317"/>
      <c r="KSY67" s="317"/>
      <c r="KSZ67" s="317"/>
      <c r="KTA67" s="317"/>
      <c r="KTB67" s="317"/>
      <c r="KTC67" s="317"/>
      <c r="KTD67" s="317"/>
      <c r="KTE67" s="317"/>
      <c r="KTF67" s="317"/>
      <c r="KTG67" s="317"/>
      <c r="KTH67" s="317"/>
      <c r="KTI67" s="317"/>
      <c r="KTJ67" s="317"/>
      <c r="KTK67" s="317"/>
      <c r="KTL67" s="317"/>
      <c r="KTM67" s="317"/>
      <c r="KTN67" s="317"/>
      <c r="KTO67" s="317"/>
      <c r="KTP67" s="317"/>
      <c r="KTQ67" s="317"/>
      <c r="KTR67" s="317"/>
      <c r="KTS67" s="317"/>
      <c r="KTT67" s="317"/>
      <c r="KTU67" s="317"/>
      <c r="KTV67" s="317"/>
      <c r="KTW67" s="317"/>
      <c r="KTX67" s="317"/>
      <c r="KTY67" s="317"/>
      <c r="KTZ67" s="317"/>
      <c r="KUA67" s="317"/>
      <c r="KUB67" s="317"/>
      <c r="KUC67" s="317"/>
      <c r="KUD67" s="317"/>
      <c r="KUE67" s="317"/>
      <c r="KUF67" s="317"/>
      <c r="KUG67" s="317"/>
      <c r="KUH67" s="317"/>
      <c r="KUI67" s="317"/>
      <c r="KUJ67" s="317"/>
      <c r="KUK67" s="317"/>
      <c r="KUL67" s="317"/>
      <c r="KUM67" s="317"/>
      <c r="KUN67" s="317"/>
      <c r="KUO67" s="317"/>
      <c r="KUP67" s="317"/>
      <c r="KUQ67" s="317"/>
      <c r="KUR67" s="317"/>
      <c r="KUS67" s="317"/>
      <c r="KUT67" s="317"/>
      <c r="KUU67" s="317"/>
      <c r="KUV67" s="317"/>
      <c r="KUW67" s="317"/>
      <c r="KUX67" s="317"/>
      <c r="KUY67" s="317"/>
      <c r="KUZ67" s="317"/>
      <c r="KVA67" s="317"/>
      <c r="KVB67" s="317"/>
      <c r="KVC67" s="317"/>
      <c r="KVD67" s="317"/>
      <c r="KVE67" s="317"/>
      <c r="KVF67" s="317"/>
      <c r="KVG67" s="317"/>
      <c r="KVH67" s="317"/>
      <c r="KVI67" s="317"/>
      <c r="KVJ67" s="317"/>
      <c r="KVK67" s="317"/>
      <c r="KVL67" s="317"/>
      <c r="KVM67" s="317"/>
      <c r="KVN67" s="317"/>
      <c r="KVO67" s="317"/>
      <c r="KVP67" s="317"/>
      <c r="KVQ67" s="317"/>
      <c r="KVR67" s="317"/>
      <c r="KVS67" s="317"/>
      <c r="KVT67" s="317"/>
      <c r="KVU67" s="317"/>
      <c r="KVV67" s="317"/>
      <c r="KVW67" s="317"/>
      <c r="KVX67" s="317"/>
      <c r="KVY67" s="317"/>
      <c r="KVZ67" s="317"/>
      <c r="KWA67" s="317"/>
      <c r="KWB67" s="317"/>
      <c r="KWC67" s="317"/>
      <c r="KWD67" s="317"/>
      <c r="KWE67" s="317"/>
      <c r="KWF67" s="317"/>
      <c r="KWG67" s="317"/>
      <c r="KWH67" s="317"/>
      <c r="KWI67" s="317"/>
      <c r="KWJ67" s="317"/>
      <c r="KWK67" s="317"/>
      <c r="KWL67" s="317"/>
      <c r="KWM67" s="317"/>
      <c r="KWN67" s="317"/>
      <c r="KWO67" s="317"/>
      <c r="KWP67" s="317"/>
      <c r="KWQ67" s="317"/>
      <c r="KWR67" s="317"/>
      <c r="KWS67" s="317"/>
      <c r="KWT67" s="317"/>
      <c r="KWU67" s="317"/>
      <c r="KWV67" s="317"/>
      <c r="KWW67" s="317"/>
      <c r="KWX67" s="317"/>
      <c r="KWY67" s="317"/>
      <c r="KWZ67" s="317"/>
      <c r="KXA67" s="317"/>
      <c r="KXB67" s="317"/>
      <c r="KXC67" s="317"/>
      <c r="KXD67" s="317"/>
      <c r="KXE67" s="317"/>
      <c r="KXF67" s="317"/>
      <c r="KXG67" s="317"/>
      <c r="KXH67" s="317"/>
      <c r="KXI67" s="317"/>
      <c r="KXJ67" s="317"/>
      <c r="KXK67" s="317"/>
      <c r="KXL67" s="317"/>
      <c r="KXM67" s="317"/>
      <c r="KXN67" s="317"/>
      <c r="KXO67" s="317"/>
      <c r="KXP67" s="317"/>
      <c r="KXQ67" s="317"/>
      <c r="KXR67" s="317"/>
      <c r="KXS67" s="317"/>
      <c r="KXT67" s="317"/>
      <c r="KXU67" s="317"/>
      <c r="KXV67" s="317"/>
      <c r="KXW67" s="317"/>
      <c r="KXX67" s="317"/>
      <c r="KXY67" s="317"/>
      <c r="KXZ67" s="317"/>
      <c r="KYA67" s="317"/>
      <c r="KYB67" s="317"/>
      <c r="KYC67" s="317"/>
      <c r="KYD67" s="317"/>
      <c r="KYE67" s="317"/>
      <c r="KYF67" s="317"/>
      <c r="KYG67" s="317"/>
      <c r="KYH67" s="317"/>
      <c r="KYI67" s="317"/>
      <c r="KYJ67" s="317"/>
      <c r="KYK67" s="317"/>
      <c r="KYL67" s="317"/>
      <c r="KYM67" s="317"/>
      <c r="KYN67" s="317"/>
      <c r="KYO67" s="317"/>
      <c r="KYP67" s="317"/>
      <c r="KYQ67" s="317"/>
      <c r="KYR67" s="317"/>
      <c r="KYS67" s="317"/>
      <c r="KYT67" s="317"/>
      <c r="KYU67" s="317"/>
      <c r="KYV67" s="317"/>
      <c r="KYW67" s="317"/>
      <c r="KYX67" s="317"/>
      <c r="KYY67" s="317"/>
      <c r="KYZ67" s="317"/>
      <c r="KZA67" s="317"/>
      <c r="KZB67" s="317"/>
      <c r="KZC67" s="317"/>
      <c r="KZD67" s="317"/>
      <c r="KZE67" s="317"/>
      <c r="KZF67" s="317"/>
      <c r="KZG67" s="317"/>
      <c r="KZH67" s="317"/>
      <c r="KZI67" s="317"/>
      <c r="KZJ67" s="317"/>
      <c r="KZK67" s="317"/>
      <c r="KZL67" s="317"/>
      <c r="KZM67" s="317"/>
      <c r="KZN67" s="317"/>
      <c r="KZO67" s="317"/>
      <c r="KZP67" s="317"/>
      <c r="KZQ67" s="317"/>
      <c r="KZR67" s="317"/>
      <c r="KZS67" s="317"/>
      <c r="KZT67" s="317"/>
      <c r="KZU67" s="317"/>
      <c r="KZV67" s="317"/>
      <c r="KZW67" s="317"/>
      <c r="KZX67" s="317"/>
      <c r="KZY67" s="317"/>
      <c r="KZZ67" s="317"/>
      <c r="LAA67" s="317"/>
      <c r="LAB67" s="317"/>
      <c r="LAC67" s="317"/>
      <c r="LAD67" s="317"/>
      <c r="LAE67" s="317"/>
      <c r="LAF67" s="317"/>
      <c r="LAG67" s="317"/>
      <c r="LAH67" s="317"/>
      <c r="LAI67" s="317"/>
      <c r="LAJ67" s="317"/>
      <c r="LAK67" s="317"/>
      <c r="LAL67" s="317"/>
      <c r="LAM67" s="317"/>
      <c r="LAN67" s="317"/>
      <c r="LAO67" s="317"/>
      <c r="LAP67" s="317"/>
      <c r="LAQ67" s="317"/>
      <c r="LAR67" s="317"/>
      <c r="LAS67" s="317"/>
      <c r="LAT67" s="317"/>
      <c r="LAU67" s="317"/>
      <c r="LAV67" s="317"/>
      <c r="LAW67" s="317"/>
      <c r="LAX67" s="317"/>
      <c r="LAY67" s="317"/>
      <c r="LAZ67" s="317"/>
      <c r="LBA67" s="317"/>
      <c r="LBB67" s="317"/>
      <c r="LBC67" s="317"/>
      <c r="LBD67" s="317"/>
      <c r="LBE67" s="317"/>
      <c r="LBF67" s="317"/>
      <c r="LBG67" s="317"/>
      <c r="LBH67" s="317"/>
      <c r="LBI67" s="317"/>
      <c r="LBJ67" s="317"/>
      <c r="LBK67" s="317"/>
      <c r="LBL67" s="317"/>
      <c r="LBM67" s="317"/>
      <c r="LBN67" s="317"/>
      <c r="LBO67" s="317"/>
      <c r="LBP67" s="317"/>
      <c r="LBQ67" s="317"/>
      <c r="LBR67" s="317"/>
      <c r="LBS67" s="317"/>
      <c r="LBT67" s="317"/>
      <c r="LBU67" s="317"/>
      <c r="LBV67" s="317"/>
      <c r="LBW67" s="317"/>
      <c r="LBX67" s="317"/>
      <c r="LBY67" s="317"/>
      <c r="LBZ67" s="317"/>
      <c r="LCA67" s="317"/>
      <c r="LCB67" s="317"/>
      <c r="LCC67" s="317"/>
      <c r="LCD67" s="317"/>
      <c r="LCE67" s="317"/>
      <c r="LCF67" s="317"/>
      <c r="LCG67" s="317"/>
      <c r="LCH67" s="317"/>
      <c r="LCI67" s="317"/>
      <c r="LCJ67" s="317"/>
      <c r="LCK67" s="317"/>
      <c r="LCL67" s="317"/>
      <c r="LCM67" s="317"/>
      <c r="LCN67" s="317"/>
      <c r="LCO67" s="317"/>
      <c r="LCP67" s="317"/>
      <c r="LCQ67" s="317"/>
      <c r="LCR67" s="317"/>
      <c r="LCS67" s="317"/>
      <c r="LCT67" s="317"/>
      <c r="LCU67" s="317"/>
      <c r="LCV67" s="317"/>
      <c r="LCW67" s="317"/>
      <c r="LCX67" s="317"/>
      <c r="LCY67" s="317"/>
      <c r="LCZ67" s="317"/>
      <c r="LDA67" s="317"/>
      <c r="LDB67" s="317"/>
      <c r="LDC67" s="317"/>
      <c r="LDD67" s="317"/>
      <c r="LDE67" s="317"/>
      <c r="LDF67" s="317"/>
      <c r="LDG67" s="317"/>
      <c r="LDH67" s="317"/>
      <c r="LDI67" s="317"/>
      <c r="LDJ67" s="317"/>
      <c r="LDK67" s="317"/>
      <c r="LDL67" s="317"/>
      <c r="LDM67" s="317"/>
      <c r="LDN67" s="317"/>
      <c r="LDO67" s="317"/>
      <c r="LDP67" s="317"/>
      <c r="LDQ67" s="317"/>
      <c r="LDR67" s="317"/>
      <c r="LDS67" s="317"/>
      <c r="LDT67" s="317"/>
      <c r="LDU67" s="317"/>
      <c r="LDV67" s="317"/>
      <c r="LDW67" s="317"/>
      <c r="LDX67" s="317"/>
      <c r="LDY67" s="317"/>
      <c r="LDZ67" s="317"/>
      <c r="LEA67" s="317"/>
      <c r="LEB67" s="317"/>
      <c r="LEC67" s="317"/>
      <c r="LED67" s="317"/>
      <c r="LEE67" s="317"/>
      <c r="LEF67" s="317"/>
      <c r="LEG67" s="317"/>
      <c r="LEH67" s="317"/>
      <c r="LEI67" s="317"/>
      <c r="LEJ67" s="317"/>
      <c r="LEK67" s="317"/>
      <c r="LEL67" s="317"/>
      <c r="LEM67" s="317"/>
      <c r="LEN67" s="317"/>
      <c r="LEO67" s="317"/>
      <c r="LEP67" s="317"/>
      <c r="LEQ67" s="317"/>
      <c r="LER67" s="317"/>
      <c r="LES67" s="317"/>
      <c r="LET67" s="317"/>
      <c r="LEU67" s="317"/>
      <c r="LEV67" s="317"/>
      <c r="LEW67" s="317"/>
      <c r="LEX67" s="317"/>
      <c r="LEY67" s="317"/>
      <c r="LEZ67" s="317"/>
      <c r="LFA67" s="317"/>
      <c r="LFB67" s="317"/>
      <c r="LFC67" s="317"/>
      <c r="LFD67" s="317"/>
      <c r="LFE67" s="317"/>
      <c r="LFF67" s="317"/>
      <c r="LFG67" s="317"/>
      <c r="LFH67" s="317"/>
      <c r="LFI67" s="317"/>
      <c r="LFJ67" s="317"/>
      <c r="LFK67" s="317"/>
      <c r="LFL67" s="317"/>
      <c r="LFM67" s="317"/>
      <c r="LFN67" s="317"/>
      <c r="LFO67" s="317"/>
      <c r="LFP67" s="317"/>
      <c r="LFQ67" s="317"/>
      <c r="LFR67" s="317"/>
      <c r="LFS67" s="317"/>
      <c r="LFT67" s="317"/>
      <c r="LFU67" s="317"/>
      <c r="LFV67" s="317"/>
      <c r="LFW67" s="317"/>
      <c r="LFX67" s="317"/>
      <c r="LFY67" s="317"/>
      <c r="LFZ67" s="317"/>
      <c r="LGA67" s="317"/>
      <c r="LGB67" s="317"/>
      <c r="LGC67" s="317"/>
      <c r="LGD67" s="317"/>
      <c r="LGE67" s="317"/>
      <c r="LGF67" s="317"/>
      <c r="LGG67" s="317"/>
      <c r="LGH67" s="317"/>
      <c r="LGI67" s="317"/>
      <c r="LGJ67" s="317"/>
      <c r="LGK67" s="317"/>
      <c r="LGL67" s="317"/>
      <c r="LGM67" s="317"/>
      <c r="LGN67" s="317"/>
      <c r="LGO67" s="317"/>
      <c r="LGP67" s="317"/>
      <c r="LGQ67" s="317"/>
      <c r="LGR67" s="317"/>
      <c r="LGS67" s="317"/>
      <c r="LGT67" s="317"/>
      <c r="LGU67" s="317"/>
      <c r="LGV67" s="317"/>
      <c r="LGW67" s="317"/>
      <c r="LGX67" s="317"/>
      <c r="LGY67" s="317"/>
      <c r="LGZ67" s="317"/>
      <c r="LHA67" s="317"/>
      <c r="LHB67" s="317"/>
      <c r="LHC67" s="317"/>
      <c r="LHD67" s="317"/>
      <c r="LHE67" s="317"/>
      <c r="LHF67" s="317"/>
      <c r="LHG67" s="317"/>
      <c r="LHH67" s="317"/>
      <c r="LHI67" s="317"/>
      <c r="LHJ67" s="317"/>
      <c r="LHK67" s="317"/>
      <c r="LHL67" s="317"/>
      <c r="LHM67" s="317"/>
      <c r="LHN67" s="317"/>
      <c r="LHO67" s="317"/>
      <c r="LHP67" s="317"/>
      <c r="LHQ67" s="317"/>
      <c r="LHR67" s="317"/>
      <c r="LHS67" s="317"/>
      <c r="LHT67" s="317"/>
      <c r="LHU67" s="317"/>
      <c r="LHV67" s="317"/>
      <c r="LHW67" s="317"/>
      <c r="LHX67" s="317"/>
      <c r="LHY67" s="317"/>
      <c r="LHZ67" s="317"/>
      <c r="LIA67" s="317"/>
      <c r="LIB67" s="317"/>
      <c r="LIC67" s="317"/>
      <c r="LID67" s="317"/>
      <c r="LIE67" s="317"/>
      <c r="LIF67" s="317"/>
      <c r="LIG67" s="317"/>
      <c r="LIH67" s="317"/>
      <c r="LII67" s="317"/>
      <c r="LIJ67" s="317"/>
      <c r="LIK67" s="317"/>
      <c r="LIL67" s="317"/>
      <c r="LIM67" s="317"/>
      <c r="LIN67" s="317"/>
      <c r="LIO67" s="317"/>
      <c r="LIP67" s="317"/>
      <c r="LIQ67" s="317"/>
      <c r="LIR67" s="317"/>
      <c r="LIS67" s="317"/>
      <c r="LIT67" s="317"/>
      <c r="LIU67" s="317"/>
      <c r="LIV67" s="317"/>
      <c r="LIW67" s="317"/>
      <c r="LIX67" s="317"/>
      <c r="LIY67" s="317"/>
      <c r="LIZ67" s="317"/>
      <c r="LJA67" s="317"/>
      <c r="LJB67" s="317"/>
      <c r="LJC67" s="317"/>
      <c r="LJD67" s="317"/>
      <c r="LJE67" s="317"/>
      <c r="LJF67" s="317"/>
      <c r="LJG67" s="317"/>
      <c r="LJH67" s="317"/>
      <c r="LJI67" s="317"/>
      <c r="LJJ67" s="317"/>
      <c r="LJK67" s="317"/>
      <c r="LJL67" s="317"/>
      <c r="LJM67" s="317"/>
      <c r="LJN67" s="317"/>
      <c r="LJO67" s="317"/>
      <c r="LJP67" s="317"/>
      <c r="LJQ67" s="317"/>
      <c r="LJR67" s="317"/>
      <c r="LJS67" s="317"/>
      <c r="LJT67" s="317"/>
      <c r="LJU67" s="317"/>
      <c r="LJV67" s="317"/>
      <c r="LJW67" s="317"/>
      <c r="LJX67" s="317"/>
      <c r="LJY67" s="317"/>
      <c r="LJZ67" s="317"/>
      <c r="LKA67" s="317"/>
      <c r="LKB67" s="317"/>
      <c r="LKC67" s="317"/>
      <c r="LKD67" s="317"/>
      <c r="LKE67" s="317"/>
      <c r="LKF67" s="317"/>
      <c r="LKG67" s="317"/>
      <c r="LKH67" s="317"/>
      <c r="LKI67" s="317"/>
      <c r="LKJ67" s="317"/>
      <c r="LKK67" s="317"/>
      <c r="LKL67" s="317"/>
      <c r="LKM67" s="317"/>
      <c r="LKN67" s="317"/>
      <c r="LKO67" s="317"/>
      <c r="LKP67" s="317"/>
      <c r="LKQ67" s="317"/>
      <c r="LKR67" s="317"/>
      <c r="LKS67" s="317"/>
      <c r="LKT67" s="317"/>
      <c r="LKU67" s="317"/>
      <c r="LKV67" s="317"/>
      <c r="LKW67" s="317"/>
      <c r="LKX67" s="317"/>
      <c r="LKY67" s="317"/>
      <c r="LKZ67" s="317"/>
      <c r="LLA67" s="317"/>
      <c r="LLB67" s="317"/>
      <c r="LLC67" s="317"/>
      <c r="LLD67" s="317"/>
      <c r="LLE67" s="317"/>
      <c r="LLF67" s="317"/>
      <c r="LLG67" s="317"/>
      <c r="LLH67" s="317"/>
      <c r="LLI67" s="317"/>
      <c r="LLJ67" s="317"/>
      <c r="LLK67" s="317"/>
      <c r="LLL67" s="317"/>
      <c r="LLM67" s="317"/>
      <c r="LLN67" s="317"/>
      <c r="LLO67" s="317"/>
      <c r="LLP67" s="317"/>
      <c r="LLQ67" s="317"/>
      <c r="LLR67" s="317"/>
      <c r="LLS67" s="317"/>
      <c r="LLT67" s="317"/>
      <c r="LLU67" s="317"/>
      <c r="LLV67" s="317"/>
      <c r="LLW67" s="317"/>
      <c r="LLX67" s="317"/>
      <c r="LLY67" s="317"/>
      <c r="LLZ67" s="317"/>
      <c r="LMA67" s="317"/>
      <c r="LMB67" s="317"/>
      <c r="LMC67" s="317"/>
      <c r="LMD67" s="317"/>
      <c r="LME67" s="317"/>
      <c r="LMF67" s="317"/>
      <c r="LMG67" s="317"/>
      <c r="LMH67" s="317"/>
      <c r="LMI67" s="317"/>
      <c r="LMJ67" s="317"/>
      <c r="LMK67" s="317"/>
      <c r="LML67" s="317"/>
      <c r="LMM67" s="317"/>
      <c r="LMN67" s="317"/>
      <c r="LMO67" s="317"/>
      <c r="LMP67" s="317"/>
      <c r="LMQ67" s="317"/>
      <c r="LMR67" s="317"/>
      <c r="LMS67" s="317"/>
      <c r="LMT67" s="317"/>
      <c r="LMU67" s="317"/>
      <c r="LMV67" s="317"/>
      <c r="LMW67" s="317"/>
      <c r="LMX67" s="317"/>
      <c r="LMY67" s="317"/>
      <c r="LMZ67" s="317"/>
      <c r="LNA67" s="317"/>
      <c r="LNB67" s="317"/>
      <c r="LNC67" s="317"/>
      <c r="LND67" s="317"/>
      <c r="LNE67" s="317"/>
      <c r="LNF67" s="317"/>
      <c r="LNG67" s="317"/>
      <c r="LNH67" s="317"/>
      <c r="LNI67" s="317"/>
      <c r="LNJ67" s="317"/>
      <c r="LNK67" s="317"/>
      <c r="LNL67" s="317"/>
      <c r="LNM67" s="317"/>
      <c r="LNN67" s="317"/>
      <c r="LNO67" s="317"/>
      <c r="LNP67" s="317"/>
      <c r="LNQ67" s="317"/>
      <c r="LNR67" s="317"/>
      <c r="LNS67" s="317"/>
      <c r="LNT67" s="317"/>
      <c r="LNU67" s="317"/>
      <c r="LNV67" s="317"/>
      <c r="LNW67" s="317"/>
      <c r="LNX67" s="317"/>
      <c r="LNY67" s="317"/>
      <c r="LNZ67" s="317"/>
      <c r="LOA67" s="317"/>
      <c r="LOB67" s="317"/>
      <c r="LOC67" s="317"/>
      <c r="LOD67" s="317"/>
      <c r="LOE67" s="317"/>
      <c r="LOF67" s="317"/>
      <c r="LOG67" s="317"/>
      <c r="LOH67" s="317"/>
      <c r="LOI67" s="317"/>
      <c r="LOJ67" s="317"/>
      <c r="LOK67" s="317"/>
      <c r="LOL67" s="317"/>
      <c r="LOM67" s="317"/>
      <c r="LON67" s="317"/>
      <c r="LOO67" s="317"/>
      <c r="LOP67" s="317"/>
      <c r="LOQ67" s="317"/>
      <c r="LOR67" s="317"/>
      <c r="LOS67" s="317"/>
      <c r="LOT67" s="317"/>
      <c r="LOU67" s="317"/>
      <c r="LOV67" s="317"/>
      <c r="LOW67" s="317"/>
      <c r="LOX67" s="317"/>
      <c r="LOY67" s="317"/>
      <c r="LOZ67" s="317"/>
      <c r="LPA67" s="317"/>
      <c r="LPB67" s="317"/>
      <c r="LPC67" s="317"/>
      <c r="LPD67" s="317"/>
      <c r="LPE67" s="317"/>
      <c r="LPF67" s="317"/>
      <c r="LPG67" s="317"/>
      <c r="LPH67" s="317"/>
      <c r="LPI67" s="317"/>
      <c r="LPJ67" s="317"/>
      <c r="LPK67" s="317"/>
      <c r="LPL67" s="317"/>
      <c r="LPM67" s="317"/>
      <c r="LPN67" s="317"/>
      <c r="LPO67" s="317"/>
      <c r="LPP67" s="317"/>
      <c r="LPQ67" s="317"/>
      <c r="LPR67" s="317"/>
      <c r="LPS67" s="317"/>
      <c r="LPT67" s="317"/>
      <c r="LPU67" s="317"/>
      <c r="LPV67" s="317"/>
      <c r="LPW67" s="317"/>
      <c r="LPX67" s="317"/>
      <c r="LPY67" s="317"/>
      <c r="LPZ67" s="317"/>
      <c r="LQA67" s="317"/>
      <c r="LQB67" s="317"/>
      <c r="LQC67" s="317"/>
      <c r="LQD67" s="317"/>
      <c r="LQE67" s="317"/>
      <c r="LQF67" s="317"/>
      <c r="LQG67" s="317"/>
      <c r="LQH67" s="317"/>
      <c r="LQI67" s="317"/>
      <c r="LQJ67" s="317"/>
      <c r="LQK67" s="317"/>
      <c r="LQL67" s="317"/>
      <c r="LQM67" s="317"/>
      <c r="LQN67" s="317"/>
      <c r="LQO67" s="317"/>
      <c r="LQP67" s="317"/>
      <c r="LQQ67" s="317"/>
      <c r="LQR67" s="317"/>
      <c r="LQS67" s="317"/>
      <c r="LQT67" s="317"/>
      <c r="LQU67" s="317"/>
      <c r="LQV67" s="317"/>
      <c r="LQW67" s="317"/>
      <c r="LQX67" s="317"/>
      <c r="LQY67" s="317"/>
      <c r="LQZ67" s="317"/>
      <c r="LRA67" s="317"/>
      <c r="LRB67" s="317"/>
      <c r="LRC67" s="317"/>
      <c r="LRD67" s="317"/>
      <c r="LRE67" s="317"/>
      <c r="LRF67" s="317"/>
      <c r="LRG67" s="317"/>
      <c r="LRH67" s="317"/>
      <c r="LRI67" s="317"/>
      <c r="LRJ67" s="317"/>
      <c r="LRK67" s="317"/>
      <c r="LRL67" s="317"/>
      <c r="LRM67" s="317"/>
      <c r="LRN67" s="317"/>
      <c r="LRO67" s="317"/>
      <c r="LRP67" s="317"/>
      <c r="LRQ67" s="317"/>
      <c r="LRR67" s="317"/>
      <c r="LRS67" s="317"/>
      <c r="LRT67" s="317"/>
      <c r="LRU67" s="317"/>
      <c r="LRV67" s="317"/>
      <c r="LRW67" s="317"/>
      <c r="LRX67" s="317"/>
      <c r="LRY67" s="317"/>
      <c r="LRZ67" s="317"/>
      <c r="LSA67" s="317"/>
      <c r="LSB67" s="317"/>
      <c r="LSC67" s="317"/>
      <c r="LSD67" s="317"/>
      <c r="LSE67" s="317"/>
      <c r="LSF67" s="317"/>
      <c r="LSG67" s="317"/>
      <c r="LSH67" s="317"/>
      <c r="LSI67" s="317"/>
      <c r="LSJ67" s="317"/>
      <c r="LSK67" s="317"/>
      <c r="LSL67" s="317"/>
      <c r="LSM67" s="317"/>
      <c r="LSN67" s="317"/>
      <c r="LSO67" s="317"/>
      <c r="LSP67" s="317"/>
      <c r="LSQ67" s="317"/>
      <c r="LSR67" s="317"/>
      <c r="LSS67" s="317"/>
      <c r="LST67" s="317"/>
      <c r="LSU67" s="317"/>
      <c r="LSV67" s="317"/>
      <c r="LSW67" s="317"/>
      <c r="LSX67" s="317"/>
      <c r="LSY67" s="317"/>
      <c r="LSZ67" s="317"/>
      <c r="LTA67" s="317"/>
      <c r="LTB67" s="317"/>
      <c r="LTC67" s="317"/>
      <c r="LTD67" s="317"/>
      <c r="LTE67" s="317"/>
      <c r="LTF67" s="317"/>
      <c r="LTG67" s="317"/>
      <c r="LTH67" s="317"/>
      <c r="LTI67" s="317"/>
      <c r="LTJ67" s="317"/>
      <c r="LTK67" s="317"/>
      <c r="LTL67" s="317"/>
      <c r="LTM67" s="317"/>
      <c r="LTN67" s="317"/>
      <c r="LTO67" s="317"/>
      <c r="LTP67" s="317"/>
      <c r="LTQ67" s="317"/>
      <c r="LTR67" s="317"/>
      <c r="LTS67" s="317"/>
      <c r="LTT67" s="317"/>
      <c r="LTU67" s="317"/>
      <c r="LTV67" s="317"/>
      <c r="LTW67" s="317"/>
      <c r="LTX67" s="317"/>
      <c r="LTY67" s="317"/>
      <c r="LTZ67" s="317"/>
      <c r="LUA67" s="317"/>
      <c r="LUB67" s="317"/>
      <c r="LUC67" s="317"/>
      <c r="LUD67" s="317"/>
      <c r="LUE67" s="317"/>
      <c r="LUF67" s="317"/>
      <c r="LUG67" s="317"/>
      <c r="LUH67" s="317"/>
      <c r="LUI67" s="317"/>
      <c r="LUJ67" s="317"/>
      <c r="LUK67" s="317"/>
      <c r="LUL67" s="317"/>
      <c r="LUM67" s="317"/>
      <c r="LUN67" s="317"/>
      <c r="LUO67" s="317"/>
      <c r="LUP67" s="317"/>
      <c r="LUQ67" s="317"/>
      <c r="LUR67" s="317"/>
      <c r="LUS67" s="317"/>
      <c r="LUT67" s="317"/>
      <c r="LUU67" s="317"/>
      <c r="LUV67" s="317"/>
      <c r="LUW67" s="317"/>
      <c r="LUX67" s="317"/>
      <c r="LUY67" s="317"/>
      <c r="LUZ67" s="317"/>
      <c r="LVA67" s="317"/>
      <c r="LVB67" s="317"/>
      <c r="LVC67" s="317"/>
      <c r="LVD67" s="317"/>
      <c r="LVE67" s="317"/>
      <c r="LVF67" s="317"/>
      <c r="LVG67" s="317"/>
      <c r="LVH67" s="317"/>
      <c r="LVI67" s="317"/>
      <c r="LVJ67" s="317"/>
      <c r="LVK67" s="317"/>
      <c r="LVL67" s="317"/>
      <c r="LVM67" s="317"/>
      <c r="LVN67" s="317"/>
      <c r="LVO67" s="317"/>
      <c r="LVP67" s="317"/>
      <c r="LVQ67" s="317"/>
      <c r="LVR67" s="317"/>
      <c r="LVS67" s="317"/>
      <c r="LVT67" s="317"/>
      <c r="LVU67" s="317"/>
      <c r="LVV67" s="317"/>
      <c r="LVW67" s="317"/>
      <c r="LVX67" s="317"/>
      <c r="LVY67" s="317"/>
      <c r="LVZ67" s="317"/>
      <c r="LWA67" s="317"/>
      <c r="LWB67" s="317"/>
      <c r="LWC67" s="317"/>
      <c r="LWD67" s="317"/>
      <c r="LWE67" s="317"/>
      <c r="LWF67" s="317"/>
      <c r="LWG67" s="317"/>
      <c r="LWH67" s="317"/>
      <c r="LWI67" s="317"/>
      <c r="LWJ67" s="317"/>
      <c r="LWK67" s="317"/>
      <c r="LWL67" s="317"/>
      <c r="LWM67" s="317"/>
      <c r="LWN67" s="317"/>
      <c r="LWO67" s="317"/>
      <c r="LWP67" s="317"/>
      <c r="LWQ67" s="317"/>
      <c r="LWR67" s="317"/>
      <c r="LWS67" s="317"/>
      <c r="LWT67" s="317"/>
      <c r="LWU67" s="317"/>
      <c r="LWV67" s="317"/>
      <c r="LWW67" s="317"/>
      <c r="LWX67" s="317"/>
      <c r="LWY67" s="317"/>
      <c r="LWZ67" s="317"/>
      <c r="LXA67" s="317"/>
      <c r="LXB67" s="317"/>
      <c r="LXC67" s="317"/>
      <c r="LXD67" s="317"/>
      <c r="LXE67" s="317"/>
      <c r="LXF67" s="317"/>
      <c r="LXG67" s="317"/>
      <c r="LXH67" s="317"/>
      <c r="LXI67" s="317"/>
      <c r="LXJ67" s="317"/>
      <c r="LXK67" s="317"/>
      <c r="LXL67" s="317"/>
      <c r="LXM67" s="317"/>
      <c r="LXN67" s="317"/>
      <c r="LXO67" s="317"/>
      <c r="LXP67" s="317"/>
      <c r="LXQ67" s="317"/>
      <c r="LXR67" s="317"/>
      <c r="LXS67" s="317"/>
      <c r="LXT67" s="317"/>
      <c r="LXU67" s="317"/>
      <c r="LXV67" s="317"/>
      <c r="LXW67" s="317"/>
      <c r="LXX67" s="317"/>
      <c r="LXY67" s="317"/>
      <c r="LXZ67" s="317"/>
      <c r="LYA67" s="317"/>
      <c r="LYB67" s="317"/>
      <c r="LYC67" s="317"/>
      <c r="LYD67" s="317"/>
      <c r="LYE67" s="317"/>
      <c r="LYF67" s="317"/>
      <c r="LYG67" s="317"/>
      <c r="LYH67" s="317"/>
      <c r="LYI67" s="317"/>
      <c r="LYJ67" s="317"/>
      <c r="LYK67" s="317"/>
      <c r="LYL67" s="317"/>
      <c r="LYM67" s="317"/>
      <c r="LYN67" s="317"/>
      <c r="LYO67" s="317"/>
      <c r="LYP67" s="317"/>
      <c r="LYQ67" s="317"/>
      <c r="LYR67" s="317"/>
      <c r="LYS67" s="317"/>
      <c r="LYT67" s="317"/>
      <c r="LYU67" s="317"/>
      <c r="LYV67" s="317"/>
      <c r="LYW67" s="317"/>
      <c r="LYX67" s="317"/>
      <c r="LYY67" s="317"/>
      <c r="LYZ67" s="317"/>
      <c r="LZA67" s="317"/>
      <c r="LZB67" s="317"/>
      <c r="LZC67" s="317"/>
      <c r="LZD67" s="317"/>
      <c r="LZE67" s="317"/>
      <c r="LZF67" s="317"/>
      <c r="LZG67" s="317"/>
      <c r="LZH67" s="317"/>
      <c r="LZI67" s="317"/>
      <c r="LZJ67" s="317"/>
      <c r="LZK67" s="317"/>
      <c r="LZL67" s="317"/>
      <c r="LZM67" s="317"/>
      <c r="LZN67" s="317"/>
      <c r="LZO67" s="317"/>
      <c r="LZP67" s="317"/>
      <c r="LZQ67" s="317"/>
      <c r="LZR67" s="317"/>
      <c r="LZS67" s="317"/>
      <c r="LZT67" s="317"/>
      <c r="LZU67" s="317"/>
      <c r="LZV67" s="317"/>
      <c r="LZW67" s="317"/>
      <c r="LZX67" s="317"/>
      <c r="LZY67" s="317"/>
      <c r="LZZ67" s="317"/>
      <c r="MAA67" s="317"/>
      <c r="MAB67" s="317"/>
      <c r="MAC67" s="317"/>
      <c r="MAD67" s="317"/>
      <c r="MAE67" s="317"/>
      <c r="MAF67" s="317"/>
      <c r="MAG67" s="317"/>
      <c r="MAH67" s="317"/>
      <c r="MAI67" s="317"/>
      <c r="MAJ67" s="317"/>
      <c r="MAK67" s="317"/>
      <c r="MAL67" s="317"/>
      <c r="MAM67" s="317"/>
      <c r="MAN67" s="317"/>
      <c r="MAO67" s="317"/>
      <c r="MAP67" s="317"/>
      <c r="MAQ67" s="317"/>
      <c r="MAR67" s="317"/>
      <c r="MAS67" s="317"/>
      <c r="MAT67" s="317"/>
      <c r="MAU67" s="317"/>
      <c r="MAV67" s="317"/>
      <c r="MAW67" s="317"/>
      <c r="MAX67" s="317"/>
      <c r="MAY67" s="317"/>
      <c r="MAZ67" s="317"/>
      <c r="MBA67" s="317"/>
      <c r="MBB67" s="317"/>
      <c r="MBC67" s="317"/>
      <c r="MBD67" s="317"/>
      <c r="MBE67" s="317"/>
      <c r="MBF67" s="317"/>
      <c r="MBG67" s="317"/>
      <c r="MBH67" s="317"/>
      <c r="MBI67" s="317"/>
      <c r="MBJ67" s="317"/>
      <c r="MBK67" s="317"/>
      <c r="MBL67" s="317"/>
      <c r="MBM67" s="317"/>
      <c r="MBN67" s="317"/>
      <c r="MBO67" s="317"/>
      <c r="MBP67" s="317"/>
      <c r="MBQ67" s="317"/>
      <c r="MBR67" s="317"/>
      <c r="MBS67" s="317"/>
      <c r="MBT67" s="317"/>
      <c r="MBU67" s="317"/>
      <c r="MBV67" s="317"/>
      <c r="MBW67" s="317"/>
      <c r="MBX67" s="317"/>
      <c r="MBY67" s="317"/>
      <c r="MBZ67" s="317"/>
      <c r="MCA67" s="317"/>
      <c r="MCB67" s="317"/>
      <c r="MCC67" s="317"/>
      <c r="MCD67" s="317"/>
      <c r="MCE67" s="317"/>
      <c r="MCF67" s="317"/>
      <c r="MCG67" s="317"/>
      <c r="MCH67" s="317"/>
      <c r="MCI67" s="317"/>
      <c r="MCJ67" s="317"/>
      <c r="MCK67" s="317"/>
      <c r="MCL67" s="317"/>
      <c r="MCM67" s="317"/>
      <c r="MCN67" s="317"/>
      <c r="MCO67" s="317"/>
      <c r="MCP67" s="317"/>
      <c r="MCQ67" s="317"/>
      <c r="MCR67" s="317"/>
      <c r="MCS67" s="317"/>
      <c r="MCT67" s="317"/>
      <c r="MCU67" s="317"/>
      <c r="MCV67" s="317"/>
      <c r="MCW67" s="317"/>
      <c r="MCX67" s="317"/>
      <c r="MCY67" s="317"/>
      <c r="MCZ67" s="317"/>
      <c r="MDA67" s="317"/>
      <c r="MDB67" s="317"/>
      <c r="MDC67" s="317"/>
      <c r="MDD67" s="317"/>
      <c r="MDE67" s="317"/>
      <c r="MDF67" s="317"/>
      <c r="MDG67" s="317"/>
      <c r="MDH67" s="317"/>
      <c r="MDI67" s="317"/>
      <c r="MDJ67" s="317"/>
      <c r="MDK67" s="317"/>
      <c r="MDL67" s="317"/>
      <c r="MDM67" s="317"/>
      <c r="MDN67" s="317"/>
      <c r="MDO67" s="317"/>
      <c r="MDP67" s="317"/>
      <c r="MDQ67" s="317"/>
      <c r="MDR67" s="317"/>
      <c r="MDS67" s="317"/>
      <c r="MDT67" s="317"/>
      <c r="MDU67" s="317"/>
      <c r="MDV67" s="317"/>
      <c r="MDW67" s="317"/>
      <c r="MDX67" s="317"/>
      <c r="MDY67" s="317"/>
      <c r="MDZ67" s="317"/>
      <c r="MEA67" s="317"/>
      <c r="MEB67" s="317"/>
      <c r="MEC67" s="317"/>
      <c r="MED67" s="317"/>
      <c r="MEE67" s="317"/>
      <c r="MEF67" s="317"/>
      <c r="MEG67" s="317"/>
      <c r="MEH67" s="317"/>
      <c r="MEI67" s="317"/>
      <c r="MEJ67" s="317"/>
      <c r="MEK67" s="317"/>
      <c r="MEL67" s="317"/>
      <c r="MEM67" s="317"/>
      <c r="MEN67" s="317"/>
      <c r="MEO67" s="317"/>
      <c r="MEP67" s="317"/>
      <c r="MEQ67" s="317"/>
      <c r="MER67" s="317"/>
      <c r="MES67" s="317"/>
      <c r="MET67" s="317"/>
      <c r="MEU67" s="317"/>
      <c r="MEV67" s="317"/>
      <c r="MEW67" s="317"/>
      <c r="MEX67" s="317"/>
      <c r="MEY67" s="317"/>
      <c r="MEZ67" s="317"/>
      <c r="MFA67" s="317"/>
      <c r="MFB67" s="317"/>
      <c r="MFC67" s="317"/>
      <c r="MFD67" s="317"/>
      <c r="MFE67" s="317"/>
      <c r="MFF67" s="317"/>
      <c r="MFG67" s="317"/>
      <c r="MFH67" s="317"/>
      <c r="MFI67" s="317"/>
      <c r="MFJ67" s="317"/>
      <c r="MFK67" s="317"/>
      <c r="MFL67" s="317"/>
      <c r="MFM67" s="317"/>
      <c r="MFN67" s="317"/>
      <c r="MFO67" s="317"/>
      <c r="MFP67" s="317"/>
      <c r="MFQ67" s="317"/>
      <c r="MFR67" s="317"/>
      <c r="MFS67" s="317"/>
      <c r="MFT67" s="317"/>
      <c r="MFU67" s="317"/>
      <c r="MFV67" s="317"/>
      <c r="MFW67" s="317"/>
      <c r="MFX67" s="317"/>
      <c r="MFY67" s="317"/>
      <c r="MFZ67" s="317"/>
      <c r="MGA67" s="317"/>
      <c r="MGB67" s="317"/>
      <c r="MGC67" s="317"/>
      <c r="MGD67" s="317"/>
      <c r="MGE67" s="317"/>
      <c r="MGF67" s="317"/>
      <c r="MGG67" s="317"/>
      <c r="MGH67" s="317"/>
      <c r="MGI67" s="317"/>
      <c r="MGJ67" s="317"/>
      <c r="MGK67" s="317"/>
      <c r="MGL67" s="317"/>
      <c r="MGM67" s="317"/>
      <c r="MGN67" s="317"/>
      <c r="MGO67" s="317"/>
      <c r="MGP67" s="317"/>
      <c r="MGQ67" s="317"/>
      <c r="MGR67" s="317"/>
      <c r="MGS67" s="317"/>
      <c r="MGT67" s="317"/>
      <c r="MGU67" s="317"/>
      <c r="MGV67" s="317"/>
      <c r="MGW67" s="317"/>
      <c r="MGX67" s="317"/>
      <c r="MGY67" s="317"/>
      <c r="MGZ67" s="317"/>
      <c r="MHA67" s="317"/>
      <c r="MHB67" s="317"/>
      <c r="MHC67" s="317"/>
      <c r="MHD67" s="317"/>
      <c r="MHE67" s="317"/>
      <c r="MHF67" s="317"/>
      <c r="MHG67" s="317"/>
      <c r="MHH67" s="317"/>
      <c r="MHI67" s="317"/>
      <c r="MHJ67" s="317"/>
      <c r="MHK67" s="317"/>
      <c r="MHL67" s="317"/>
      <c r="MHM67" s="317"/>
      <c r="MHN67" s="317"/>
      <c r="MHO67" s="317"/>
      <c r="MHP67" s="317"/>
      <c r="MHQ67" s="317"/>
      <c r="MHR67" s="317"/>
      <c r="MHS67" s="317"/>
      <c r="MHT67" s="317"/>
      <c r="MHU67" s="317"/>
      <c r="MHV67" s="317"/>
      <c r="MHW67" s="317"/>
      <c r="MHX67" s="317"/>
      <c r="MHY67" s="317"/>
      <c r="MHZ67" s="317"/>
      <c r="MIA67" s="317"/>
      <c r="MIB67" s="317"/>
      <c r="MIC67" s="317"/>
      <c r="MID67" s="317"/>
      <c r="MIE67" s="317"/>
      <c r="MIF67" s="317"/>
      <c r="MIG67" s="317"/>
      <c r="MIH67" s="317"/>
      <c r="MII67" s="317"/>
      <c r="MIJ67" s="317"/>
      <c r="MIK67" s="317"/>
      <c r="MIL67" s="317"/>
      <c r="MIM67" s="317"/>
      <c r="MIN67" s="317"/>
      <c r="MIO67" s="317"/>
      <c r="MIP67" s="317"/>
      <c r="MIQ67" s="317"/>
      <c r="MIR67" s="317"/>
      <c r="MIS67" s="317"/>
      <c r="MIT67" s="317"/>
      <c r="MIU67" s="317"/>
      <c r="MIV67" s="317"/>
      <c r="MIW67" s="317"/>
      <c r="MIX67" s="317"/>
      <c r="MIY67" s="317"/>
      <c r="MIZ67" s="317"/>
      <c r="MJA67" s="317"/>
      <c r="MJB67" s="317"/>
      <c r="MJC67" s="317"/>
      <c r="MJD67" s="317"/>
      <c r="MJE67" s="317"/>
      <c r="MJF67" s="317"/>
      <c r="MJG67" s="317"/>
      <c r="MJH67" s="317"/>
      <c r="MJI67" s="317"/>
      <c r="MJJ67" s="317"/>
      <c r="MJK67" s="317"/>
      <c r="MJL67" s="317"/>
      <c r="MJM67" s="317"/>
      <c r="MJN67" s="317"/>
      <c r="MJO67" s="317"/>
      <c r="MJP67" s="317"/>
      <c r="MJQ67" s="317"/>
      <c r="MJR67" s="317"/>
      <c r="MJS67" s="317"/>
      <c r="MJT67" s="317"/>
      <c r="MJU67" s="317"/>
      <c r="MJV67" s="317"/>
      <c r="MJW67" s="317"/>
      <c r="MJX67" s="317"/>
      <c r="MJY67" s="317"/>
      <c r="MJZ67" s="317"/>
      <c r="MKA67" s="317"/>
      <c r="MKB67" s="317"/>
      <c r="MKC67" s="317"/>
      <c r="MKD67" s="317"/>
      <c r="MKE67" s="317"/>
      <c r="MKF67" s="317"/>
      <c r="MKG67" s="317"/>
      <c r="MKH67" s="317"/>
      <c r="MKI67" s="317"/>
      <c r="MKJ67" s="317"/>
      <c r="MKK67" s="317"/>
      <c r="MKL67" s="317"/>
      <c r="MKM67" s="317"/>
      <c r="MKN67" s="317"/>
      <c r="MKO67" s="317"/>
      <c r="MKP67" s="317"/>
      <c r="MKQ67" s="317"/>
      <c r="MKR67" s="317"/>
      <c r="MKS67" s="317"/>
      <c r="MKT67" s="317"/>
      <c r="MKU67" s="317"/>
      <c r="MKV67" s="317"/>
      <c r="MKW67" s="317"/>
      <c r="MKX67" s="317"/>
      <c r="MKY67" s="317"/>
      <c r="MKZ67" s="317"/>
      <c r="MLA67" s="317"/>
      <c r="MLB67" s="317"/>
      <c r="MLC67" s="317"/>
      <c r="MLD67" s="317"/>
      <c r="MLE67" s="317"/>
      <c r="MLF67" s="317"/>
      <c r="MLG67" s="317"/>
      <c r="MLH67" s="317"/>
      <c r="MLI67" s="317"/>
      <c r="MLJ67" s="317"/>
      <c r="MLK67" s="317"/>
      <c r="MLL67" s="317"/>
      <c r="MLM67" s="317"/>
      <c r="MLN67" s="317"/>
      <c r="MLO67" s="317"/>
      <c r="MLP67" s="317"/>
      <c r="MLQ67" s="317"/>
      <c r="MLR67" s="317"/>
      <c r="MLS67" s="317"/>
      <c r="MLT67" s="317"/>
      <c r="MLU67" s="317"/>
      <c r="MLV67" s="317"/>
      <c r="MLW67" s="317"/>
      <c r="MLX67" s="317"/>
      <c r="MLY67" s="317"/>
      <c r="MLZ67" s="317"/>
      <c r="MMA67" s="317"/>
      <c r="MMB67" s="317"/>
      <c r="MMC67" s="317"/>
      <c r="MMD67" s="317"/>
      <c r="MME67" s="317"/>
      <c r="MMF67" s="317"/>
      <c r="MMG67" s="317"/>
      <c r="MMH67" s="317"/>
      <c r="MMI67" s="317"/>
      <c r="MMJ67" s="317"/>
      <c r="MMK67" s="317"/>
      <c r="MML67" s="317"/>
      <c r="MMM67" s="317"/>
      <c r="MMN67" s="317"/>
      <c r="MMO67" s="317"/>
      <c r="MMP67" s="317"/>
      <c r="MMQ67" s="317"/>
      <c r="MMR67" s="317"/>
      <c r="MMS67" s="317"/>
      <c r="MMT67" s="317"/>
      <c r="MMU67" s="317"/>
      <c r="MMV67" s="317"/>
      <c r="MMW67" s="317"/>
      <c r="MMX67" s="317"/>
      <c r="MMY67" s="317"/>
      <c r="MMZ67" s="317"/>
      <c r="MNA67" s="317"/>
      <c r="MNB67" s="317"/>
      <c r="MNC67" s="317"/>
      <c r="MND67" s="317"/>
      <c r="MNE67" s="317"/>
      <c r="MNF67" s="317"/>
      <c r="MNG67" s="317"/>
      <c r="MNH67" s="317"/>
      <c r="MNI67" s="317"/>
      <c r="MNJ67" s="317"/>
      <c r="MNK67" s="317"/>
      <c r="MNL67" s="317"/>
      <c r="MNM67" s="317"/>
      <c r="MNN67" s="317"/>
      <c r="MNO67" s="317"/>
      <c r="MNP67" s="317"/>
      <c r="MNQ67" s="317"/>
      <c r="MNR67" s="317"/>
      <c r="MNS67" s="317"/>
      <c r="MNT67" s="317"/>
      <c r="MNU67" s="317"/>
      <c r="MNV67" s="317"/>
      <c r="MNW67" s="317"/>
      <c r="MNX67" s="317"/>
      <c r="MNY67" s="317"/>
      <c r="MNZ67" s="317"/>
      <c r="MOA67" s="317"/>
      <c r="MOB67" s="317"/>
      <c r="MOC67" s="317"/>
      <c r="MOD67" s="317"/>
      <c r="MOE67" s="317"/>
      <c r="MOF67" s="317"/>
      <c r="MOG67" s="317"/>
      <c r="MOH67" s="317"/>
      <c r="MOI67" s="317"/>
      <c r="MOJ67" s="317"/>
      <c r="MOK67" s="317"/>
      <c r="MOL67" s="317"/>
      <c r="MOM67" s="317"/>
      <c r="MON67" s="317"/>
      <c r="MOO67" s="317"/>
      <c r="MOP67" s="317"/>
      <c r="MOQ67" s="317"/>
      <c r="MOR67" s="317"/>
      <c r="MOS67" s="317"/>
      <c r="MOT67" s="317"/>
      <c r="MOU67" s="317"/>
      <c r="MOV67" s="317"/>
      <c r="MOW67" s="317"/>
      <c r="MOX67" s="317"/>
      <c r="MOY67" s="317"/>
      <c r="MOZ67" s="317"/>
      <c r="MPA67" s="317"/>
      <c r="MPB67" s="317"/>
      <c r="MPC67" s="317"/>
      <c r="MPD67" s="317"/>
      <c r="MPE67" s="317"/>
      <c r="MPF67" s="317"/>
      <c r="MPG67" s="317"/>
      <c r="MPH67" s="317"/>
      <c r="MPI67" s="317"/>
      <c r="MPJ67" s="317"/>
      <c r="MPK67" s="317"/>
      <c r="MPL67" s="317"/>
      <c r="MPM67" s="317"/>
      <c r="MPN67" s="317"/>
      <c r="MPO67" s="317"/>
      <c r="MPP67" s="317"/>
      <c r="MPQ67" s="317"/>
      <c r="MPR67" s="317"/>
      <c r="MPS67" s="317"/>
      <c r="MPT67" s="317"/>
      <c r="MPU67" s="317"/>
      <c r="MPV67" s="317"/>
      <c r="MPW67" s="317"/>
      <c r="MPX67" s="317"/>
      <c r="MPY67" s="317"/>
      <c r="MPZ67" s="317"/>
      <c r="MQA67" s="317"/>
      <c r="MQB67" s="317"/>
      <c r="MQC67" s="317"/>
      <c r="MQD67" s="317"/>
      <c r="MQE67" s="317"/>
      <c r="MQF67" s="317"/>
      <c r="MQG67" s="317"/>
      <c r="MQH67" s="317"/>
      <c r="MQI67" s="317"/>
      <c r="MQJ67" s="317"/>
      <c r="MQK67" s="317"/>
      <c r="MQL67" s="317"/>
      <c r="MQM67" s="317"/>
      <c r="MQN67" s="317"/>
      <c r="MQO67" s="317"/>
      <c r="MQP67" s="317"/>
      <c r="MQQ67" s="317"/>
      <c r="MQR67" s="317"/>
      <c r="MQS67" s="317"/>
      <c r="MQT67" s="317"/>
      <c r="MQU67" s="317"/>
      <c r="MQV67" s="317"/>
      <c r="MQW67" s="317"/>
      <c r="MQX67" s="317"/>
      <c r="MQY67" s="317"/>
      <c r="MQZ67" s="317"/>
      <c r="MRA67" s="317"/>
      <c r="MRB67" s="317"/>
      <c r="MRC67" s="317"/>
      <c r="MRD67" s="317"/>
      <c r="MRE67" s="317"/>
      <c r="MRF67" s="317"/>
      <c r="MRG67" s="317"/>
      <c r="MRH67" s="317"/>
      <c r="MRI67" s="317"/>
      <c r="MRJ67" s="317"/>
      <c r="MRK67" s="317"/>
      <c r="MRL67" s="317"/>
      <c r="MRM67" s="317"/>
      <c r="MRN67" s="317"/>
      <c r="MRO67" s="317"/>
      <c r="MRP67" s="317"/>
      <c r="MRQ67" s="317"/>
      <c r="MRR67" s="317"/>
      <c r="MRS67" s="317"/>
      <c r="MRT67" s="317"/>
      <c r="MRU67" s="317"/>
      <c r="MRV67" s="317"/>
      <c r="MRW67" s="317"/>
      <c r="MRX67" s="317"/>
      <c r="MRY67" s="317"/>
      <c r="MRZ67" s="317"/>
      <c r="MSA67" s="317"/>
      <c r="MSB67" s="317"/>
      <c r="MSC67" s="317"/>
      <c r="MSD67" s="317"/>
      <c r="MSE67" s="317"/>
      <c r="MSF67" s="317"/>
      <c r="MSG67" s="317"/>
      <c r="MSH67" s="317"/>
      <c r="MSI67" s="317"/>
      <c r="MSJ67" s="317"/>
      <c r="MSK67" s="317"/>
      <c r="MSL67" s="317"/>
      <c r="MSM67" s="317"/>
      <c r="MSN67" s="317"/>
      <c r="MSO67" s="317"/>
      <c r="MSP67" s="317"/>
      <c r="MSQ67" s="317"/>
      <c r="MSR67" s="317"/>
      <c r="MSS67" s="317"/>
      <c r="MST67" s="317"/>
      <c r="MSU67" s="317"/>
      <c r="MSV67" s="317"/>
      <c r="MSW67" s="317"/>
      <c r="MSX67" s="317"/>
      <c r="MSY67" s="317"/>
      <c r="MSZ67" s="317"/>
      <c r="MTA67" s="317"/>
      <c r="MTB67" s="317"/>
      <c r="MTC67" s="317"/>
      <c r="MTD67" s="317"/>
      <c r="MTE67" s="317"/>
      <c r="MTF67" s="317"/>
      <c r="MTG67" s="317"/>
      <c r="MTH67" s="317"/>
      <c r="MTI67" s="317"/>
      <c r="MTJ67" s="317"/>
      <c r="MTK67" s="317"/>
      <c r="MTL67" s="317"/>
      <c r="MTM67" s="317"/>
      <c r="MTN67" s="317"/>
      <c r="MTO67" s="317"/>
      <c r="MTP67" s="317"/>
      <c r="MTQ67" s="317"/>
      <c r="MTR67" s="317"/>
      <c r="MTS67" s="317"/>
      <c r="MTT67" s="317"/>
      <c r="MTU67" s="317"/>
      <c r="MTV67" s="317"/>
      <c r="MTW67" s="317"/>
      <c r="MTX67" s="317"/>
      <c r="MTY67" s="317"/>
      <c r="MTZ67" s="317"/>
      <c r="MUA67" s="317"/>
      <c r="MUB67" s="317"/>
      <c r="MUC67" s="317"/>
      <c r="MUD67" s="317"/>
      <c r="MUE67" s="317"/>
      <c r="MUF67" s="317"/>
      <c r="MUG67" s="317"/>
      <c r="MUH67" s="317"/>
      <c r="MUI67" s="317"/>
      <c r="MUJ67" s="317"/>
      <c r="MUK67" s="317"/>
      <c r="MUL67" s="317"/>
      <c r="MUM67" s="317"/>
      <c r="MUN67" s="317"/>
      <c r="MUO67" s="317"/>
      <c r="MUP67" s="317"/>
      <c r="MUQ67" s="317"/>
      <c r="MUR67" s="317"/>
      <c r="MUS67" s="317"/>
      <c r="MUT67" s="317"/>
      <c r="MUU67" s="317"/>
      <c r="MUV67" s="317"/>
      <c r="MUW67" s="317"/>
      <c r="MUX67" s="317"/>
      <c r="MUY67" s="317"/>
      <c r="MUZ67" s="317"/>
      <c r="MVA67" s="317"/>
      <c r="MVB67" s="317"/>
      <c r="MVC67" s="317"/>
      <c r="MVD67" s="317"/>
      <c r="MVE67" s="317"/>
      <c r="MVF67" s="317"/>
      <c r="MVG67" s="317"/>
      <c r="MVH67" s="317"/>
      <c r="MVI67" s="317"/>
      <c r="MVJ67" s="317"/>
      <c r="MVK67" s="317"/>
      <c r="MVL67" s="317"/>
      <c r="MVM67" s="317"/>
      <c r="MVN67" s="317"/>
      <c r="MVO67" s="317"/>
      <c r="MVP67" s="317"/>
      <c r="MVQ67" s="317"/>
      <c r="MVR67" s="317"/>
      <c r="MVS67" s="317"/>
      <c r="MVT67" s="317"/>
      <c r="MVU67" s="317"/>
      <c r="MVV67" s="317"/>
      <c r="MVW67" s="317"/>
      <c r="MVX67" s="317"/>
      <c r="MVY67" s="317"/>
      <c r="MVZ67" s="317"/>
      <c r="MWA67" s="317"/>
      <c r="MWB67" s="317"/>
      <c r="MWC67" s="317"/>
      <c r="MWD67" s="317"/>
      <c r="MWE67" s="317"/>
      <c r="MWF67" s="317"/>
      <c r="MWG67" s="317"/>
      <c r="MWH67" s="317"/>
      <c r="MWI67" s="317"/>
      <c r="MWJ67" s="317"/>
      <c r="MWK67" s="317"/>
      <c r="MWL67" s="317"/>
      <c r="MWM67" s="317"/>
      <c r="MWN67" s="317"/>
      <c r="MWO67" s="317"/>
      <c r="MWP67" s="317"/>
      <c r="MWQ67" s="317"/>
      <c r="MWR67" s="317"/>
      <c r="MWS67" s="317"/>
      <c r="MWT67" s="317"/>
      <c r="MWU67" s="317"/>
      <c r="MWV67" s="317"/>
      <c r="MWW67" s="317"/>
      <c r="MWX67" s="317"/>
      <c r="MWY67" s="317"/>
      <c r="MWZ67" s="317"/>
      <c r="MXA67" s="317"/>
      <c r="MXB67" s="317"/>
      <c r="MXC67" s="317"/>
      <c r="MXD67" s="317"/>
      <c r="MXE67" s="317"/>
      <c r="MXF67" s="317"/>
      <c r="MXG67" s="317"/>
      <c r="MXH67" s="317"/>
      <c r="MXI67" s="317"/>
      <c r="MXJ67" s="317"/>
      <c r="MXK67" s="317"/>
      <c r="MXL67" s="317"/>
      <c r="MXM67" s="317"/>
      <c r="MXN67" s="317"/>
      <c r="MXO67" s="317"/>
      <c r="MXP67" s="317"/>
      <c r="MXQ67" s="317"/>
      <c r="MXR67" s="317"/>
      <c r="MXS67" s="317"/>
      <c r="MXT67" s="317"/>
      <c r="MXU67" s="317"/>
      <c r="MXV67" s="317"/>
      <c r="MXW67" s="317"/>
      <c r="MXX67" s="317"/>
      <c r="MXY67" s="317"/>
      <c r="MXZ67" s="317"/>
      <c r="MYA67" s="317"/>
      <c r="MYB67" s="317"/>
      <c r="MYC67" s="317"/>
      <c r="MYD67" s="317"/>
      <c r="MYE67" s="317"/>
      <c r="MYF67" s="317"/>
      <c r="MYG67" s="317"/>
      <c r="MYH67" s="317"/>
      <c r="MYI67" s="317"/>
      <c r="MYJ67" s="317"/>
      <c r="MYK67" s="317"/>
      <c r="MYL67" s="317"/>
      <c r="MYM67" s="317"/>
      <c r="MYN67" s="317"/>
      <c r="MYO67" s="317"/>
      <c r="MYP67" s="317"/>
      <c r="MYQ67" s="317"/>
      <c r="MYR67" s="317"/>
      <c r="MYS67" s="317"/>
      <c r="MYT67" s="317"/>
      <c r="MYU67" s="317"/>
      <c r="MYV67" s="317"/>
      <c r="MYW67" s="317"/>
      <c r="MYX67" s="317"/>
      <c r="MYY67" s="317"/>
      <c r="MYZ67" s="317"/>
      <c r="MZA67" s="317"/>
      <c r="MZB67" s="317"/>
      <c r="MZC67" s="317"/>
      <c r="MZD67" s="317"/>
      <c r="MZE67" s="317"/>
      <c r="MZF67" s="317"/>
      <c r="MZG67" s="317"/>
      <c r="MZH67" s="317"/>
      <c r="MZI67" s="317"/>
      <c r="MZJ67" s="317"/>
      <c r="MZK67" s="317"/>
      <c r="MZL67" s="317"/>
      <c r="MZM67" s="317"/>
      <c r="MZN67" s="317"/>
      <c r="MZO67" s="317"/>
      <c r="MZP67" s="317"/>
      <c r="MZQ67" s="317"/>
      <c r="MZR67" s="317"/>
      <c r="MZS67" s="317"/>
      <c r="MZT67" s="317"/>
      <c r="MZU67" s="317"/>
      <c r="MZV67" s="317"/>
      <c r="MZW67" s="317"/>
      <c r="MZX67" s="317"/>
      <c r="MZY67" s="317"/>
      <c r="MZZ67" s="317"/>
      <c r="NAA67" s="317"/>
      <c r="NAB67" s="317"/>
      <c r="NAC67" s="317"/>
      <c r="NAD67" s="317"/>
      <c r="NAE67" s="317"/>
      <c r="NAF67" s="317"/>
      <c r="NAG67" s="317"/>
      <c r="NAH67" s="317"/>
      <c r="NAI67" s="317"/>
      <c r="NAJ67" s="317"/>
      <c r="NAK67" s="317"/>
      <c r="NAL67" s="317"/>
      <c r="NAM67" s="317"/>
      <c r="NAN67" s="317"/>
      <c r="NAO67" s="317"/>
      <c r="NAP67" s="317"/>
      <c r="NAQ67" s="317"/>
      <c r="NAR67" s="317"/>
      <c r="NAS67" s="317"/>
      <c r="NAT67" s="317"/>
      <c r="NAU67" s="317"/>
      <c r="NAV67" s="317"/>
      <c r="NAW67" s="317"/>
      <c r="NAX67" s="317"/>
      <c r="NAY67" s="317"/>
      <c r="NAZ67" s="317"/>
      <c r="NBA67" s="317"/>
      <c r="NBB67" s="317"/>
      <c r="NBC67" s="317"/>
      <c r="NBD67" s="317"/>
      <c r="NBE67" s="317"/>
      <c r="NBF67" s="317"/>
      <c r="NBG67" s="317"/>
      <c r="NBH67" s="317"/>
      <c r="NBI67" s="317"/>
      <c r="NBJ67" s="317"/>
      <c r="NBK67" s="317"/>
      <c r="NBL67" s="317"/>
      <c r="NBM67" s="317"/>
      <c r="NBN67" s="317"/>
      <c r="NBO67" s="317"/>
      <c r="NBP67" s="317"/>
      <c r="NBQ67" s="317"/>
      <c r="NBR67" s="317"/>
      <c r="NBS67" s="317"/>
      <c r="NBT67" s="317"/>
      <c r="NBU67" s="317"/>
      <c r="NBV67" s="317"/>
      <c r="NBW67" s="317"/>
      <c r="NBX67" s="317"/>
      <c r="NBY67" s="317"/>
      <c r="NBZ67" s="317"/>
      <c r="NCA67" s="317"/>
      <c r="NCB67" s="317"/>
      <c r="NCC67" s="317"/>
      <c r="NCD67" s="317"/>
      <c r="NCE67" s="317"/>
      <c r="NCF67" s="317"/>
      <c r="NCG67" s="317"/>
      <c r="NCH67" s="317"/>
      <c r="NCI67" s="317"/>
      <c r="NCJ67" s="317"/>
      <c r="NCK67" s="317"/>
      <c r="NCL67" s="317"/>
      <c r="NCM67" s="317"/>
      <c r="NCN67" s="317"/>
      <c r="NCO67" s="317"/>
      <c r="NCP67" s="317"/>
      <c r="NCQ67" s="317"/>
      <c r="NCR67" s="317"/>
      <c r="NCS67" s="317"/>
      <c r="NCT67" s="317"/>
      <c r="NCU67" s="317"/>
      <c r="NCV67" s="317"/>
      <c r="NCW67" s="317"/>
      <c r="NCX67" s="317"/>
      <c r="NCY67" s="317"/>
      <c r="NCZ67" s="317"/>
      <c r="NDA67" s="317"/>
      <c r="NDB67" s="317"/>
      <c r="NDC67" s="317"/>
      <c r="NDD67" s="317"/>
      <c r="NDE67" s="317"/>
      <c r="NDF67" s="317"/>
      <c r="NDG67" s="317"/>
      <c r="NDH67" s="317"/>
      <c r="NDI67" s="317"/>
      <c r="NDJ67" s="317"/>
      <c r="NDK67" s="317"/>
      <c r="NDL67" s="317"/>
      <c r="NDM67" s="317"/>
      <c r="NDN67" s="317"/>
      <c r="NDO67" s="317"/>
      <c r="NDP67" s="317"/>
      <c r="NDQ67" s="317"/>
      <c r="NDR67" s="317"/>
      <c r="NDS67" s="317"/>
      <c r="NDT67" s="317"/>
      <c r="NDU67" s="317"/>
      <c r="NDV67" s="317"/>
      <c r="NDW67" s="317"/>
      <c r="NDX67" s="317"/>
      <c r="NDY67" s="317"/>
      <c r="NDZ67" s="317"/>
      <c r="NEA67" s="317"/>
      <c r="NEB67" s="317"/>
      <c r="NEC67" s="317"/>
      <c r="NED67" s="317"/>
      <c r="NEE67" s="317"/>
      <c r="NEF67" s="317"/>
      <c r="NEG67" s="317"/>
      <c r="NEH67" s="317"/>
      <c r="NEI67" s="317"/>
      <c r="NEJ67" s="317"/>
      <c r="NEK67" s="317"/>
      <c r="NEL67" s="317"/>
      <c r="NEM67" s="317"/>
      <c r="NEN67" s="317"/>
      <c r="NEO67" s="317"/>
      <c r="NEP67" s="317"/>
      <c r="NEQ67" s="317"/>
      <c r="NER67" s="317"/>
      <c r="NES67" s="317"/>
      <c r="NET67" s="317"/>
      <c r="NEU67" s="317"/>
      <c r="NEV67" s="317"/>
      <c r="NEW67" s="317"/>
      <c r="NEX67" s="317"/>
      <c r="NEY67" s="317"/>
      <c r="NEZ67" s="317"/>
      <c r="NFA67" s="317"/>
      <c r="NFB67" s="317"/>
      <c r="NFC67" s="317"/>
      <c r="NFD67" s="317"/>
      <c r="NFE67" s="317"/>
      <c r="NFF67" s="317"/>
      <c r="NFG67" s="317"/>
      <c r="NFH67" s="317"/>
      <c r="NFI67" s="317"/>
      <c r="NFJ67" s="317"/>
      <c r="NFK67" s="317"/>
      <c r="NFL67" s="317"/>
      <c r="NFM67" s="317"/>
      <c r="NFN67" s="317"/>
      <c r="NFO67" s="317"/>
      <c r="NFP67" s="317"/>
      <c r="NFQ67" s="317"/>
      <c r="NFR67" s="317"/>
      <c r="NFS67" s="317"/>
      <c r="NFT67" s="317"/>
      <c r="NFU67" s="317"/>
      <c r="NFV67" s="317"/>
      <c r="NFW67" s="317"/>
      <c r="NFX67" s="317"/>
      <c r="NFY67" s="317"/>
      <c r="NFZ67" s="317"/>
      <c r="NGA67" s="317"/>
      <c r="NGB67" s="317"/>
      <c r="NGC67" s="317"/>
      <c r="NGD67" s="317"/>
      <c r="NGE67" s="317"/>
      <c r="NGF67" s="317"/>
      <c r="NGG67" s="317"/>
      <c r="NGH67" s="317"/>
      <c r="NGI67" s="317"/>
      <c r="NGJ67" s="317"/>
      <c r="NGK67" s="317"/>
      <c r="NGL67" s="317"/>
      <c r="NGM67" s="317"/>
      <c r="NGN67" s="317"/>
      <c r="NGO67" s="317"/>
      <c r="NGP67" s="317"/>
      <c r="NGQ67" s="317"/>
      <c r="NGR67" s="317"/>
      <c r="NGS67" s="317"/>
      <c r="NGT67" s="317"/>
      <c r="NGU67" s="317"/>
      <c r="NGV67" s="317"/>
      <c r="NGW67" s="317"/>
      <c r="NGX67" s="317"/>
      <c r="NGY67" s="317"/>
      <c r="NGZ67" s="317"/>
      <c r="NHA67" s="317"/>
      <c r="NHB67" s="317"/>
      <c r="NHC67" s="317"/>
      <c r="NHD67" s="317"/>
      <c r="NHE67" s="317"/>
      <c r="NHF67" s="317"/>
      <c r="NHG67" s="317"/>
      <c r="NHH67" s="317"/>
      <c r="NHI67" s="317"/>
      <c r="NHJ67" s="317"/>
      <c r="NHK67" s="317"/>
      <c r="NHL67" s="317"/>
      <c r="NHM67" s="317"/>
      <c r="NHN67" s="317"/>
      <c r="NHO67" s="317"/>
      <c r="NHP67" s="317"/>
      <c r="NHQ67" s="317"/>
      <c r="NHR67" s="317"/>
      <c r="NHS67" s="317"/>
      <c r="NHT67" s="317"/>
      <c r="NHU67" s="317"/>
      <c r="NHV67" s="317"/>
      <c r="NHW67" s="317"/>
      <c r="NHX67" s="317"/>
      <c r="NHY67" s="317"/>
      <c r="NHZ67" s="317"/>
      <c r="NIA67" s="317"/>
      <c r="NIB67" s="317"/>
      <c r="NIC67" s="317"/>
      <c r="NID67" s="317"/>
      <c r="NIE67" s="317"/>
      <c r="NIF67" s="317"/>
      <c r="NIG67" s="317"/>
      <c r="NIH67" s="317"/>
      <c r="NII67" s="317"/>
      <c r="NIJ67" s="317"/>
      <c r="NIK67" s="317"/>
      <c r="NIL67" s="317"/>
      <c r="NIM67" s="317"/>
      <c r="NIN67" s="317"/>
      <c r="NIO67" s="317"/>
      <c r="NIP67" s="317"/>
      <c r="NIQ67" s="317"/>
      <c r="NIR67" s="317"/>
      <c r="NIS67" s="317"/>
      <c r="NIT67" s="317"/>
      <c r="NIU67" s="317"/>
      <c r="NIV67" s="317"/>
      <c r="NIW67" s="317"/>
      <c r="NIX67" s="317"/>
      <c r="NIY67" s="317"/>
      <c r="NIZ67" s="317"/>
      <c r="NJA67" s="317"/>
      <c r="NJB67" s="317"/>
      <c r="NJC67" s="317"/>
      <c r="NJD67" s="317"/>
      <c r="NJE67" s="317"/>
      <c r="NJF67" s="317"/>
      <c r="NJG67" s="317"/>
      <c r="NJH67" s="317"/>
      <c r="NJI67" s="317"/>
      <c r="NJJ67" s="317"/>
      <c r="NJK67" s="317"/>
      <c r="NJL67" s="317"/>
      <c r="NJM67" s="317"/>
      <c r="NJN67" s="317"/>
      <c r="NJO67" s="317"/>
      <c r="NJP67" s="317"/>
      <c r="NJQ67" s="317"/>
      <c r="NJR67" s="317"/>
      <c r="NJS67" s="317"/>
      <c r="NJT67" s="317"/>
      <c r="NJU67" s="317"/>
      <c r="NJV67" s="317"/>
      <c r="NJW67" s="317"/>
      <c r="NJX67" s="317"/>
      <c r="NJY67" s="317"/>
      <c r="NJZ67" s="317"/>
      <c r="NKA67" s="317"/>
      <c r="NKB67" s="317"/>
      <c r="NKC67" s="317"/>
      <c r="NKD67" s="317"/>
      <c r="NKE67" s="317"/>
      <c r="NKF67" s="317"/>
      <c r="NKG67" s="317"/>
      <c r="NKH67" s="317"/>
      <c r="NKI67" s="317"/>
      <c r="NKJ67" s="317"/>
      <c r="NKK67" s="317"/>
      <c r="NKL67" s="317"/>
      <c r="NKM67" s="317"/>
      <c r="NKN67" s="317"/>
      <c r="NKO67" s="317"/>
      <c r="NKP67" s="317"/>
      <c r="NKQ67" s="317"/>
      <c r="NKR67" s="317"/>
      <c r="NKS67" s="317"/>
      <c r="NKT67" s="317"/>
      <c r="NKU67" s="317"/>
      <c r="NKV67" s="317"/>
      <c r="NKW67" s="317"/>
      <c r="NKX67" s="317"/>
      <c r="NKY67" s="317"/>
      <c r="NKZ67" s="317"/>
      <c r="NLA67" s="317"/>
      <c r="NLB67" s="317"/>
      <c r="NLC67" s="317"/>
      <c r="NLD67" s="317"/>
      <c r="NLE67" s="317"/>
      <c r="NLF67" s="317"/>
      <c r="NLG67" s="317"/>
      <c r="NLH67" s="317"/>
      <c r="NLI67" s="317"/>
      <c r="NLJ67" s="317"/>
      <c r="NLK67" s="317"/>
      <c r="NLL67" s="317"/>
      <c r="NLM67" s="317"/>
      <c r="NLN67" s="317"/>
      <c r="NLO67" s="317"/>
      <c r="NLP67" s="317"/>
      <c r="NLQ67" s="317"/>
      <c r="NLR67" s="317"/>
      <c r="NLS67" s="317"/>
      <c r="NLT67" s="317"/>
      <c r="NLU67" s="317"/>
      <c r="NLV67" s="317"/>
      <c r="NLW67" s="317"/>
      <c r="NLX67" s="317"/>
      <c r="NLY67" s="317"/>
      <c r="NLZ67" s="317"/>
      <c r="NMA67" s="317"/>
      <c r="NMB67" s="317"/>
      <c r="NMC67" s="317"/>
      <c r="NMD67" s="317"/>
      <c r="NME67" s="317"/>
      <c r="NMF67" s="317"/>
      <c r="NMG67" s="317"/>
      <c r="NMH67" s="317"/>
      <c r="NMI67" s="317"/>
      <c r="NMJ67" s="317"/>
      <c r="NMK67" s="317"/>
      <c r="NML67" s="317"/>
      <c r="NMM67" s="317"/>
      <c r="NMN67" s="317"/>
      <c r="NMO67" s="317"/>
      <c r="NMP67" s="317"/>
      <c r="NMQ67" s="317"/>
      <c r="NMR67" s="317"/>
      <c r="NMS67" s="317"/>
      <c r="NMT67" s="317"/>
      <c r="NMU67" s="317"/>
      <c r="NMV67" s="317"/>
      <c r="NMW67" s="317"/>
      <c r="NMX67" s="317"/>
      <c r="NMY67" s="317"/>
      <c r="NMZ67" s="317"/>
      <c r="NNA67" s="317"/>
      <c r="NNB67" s="317"/>
      <c r="NNC67" s="317"/>
      <c r="NND67" s="317"/>
      <c r="NNE67" s="317"/>
      <c r="NNF67" s="317"/>
      <c r="NNG67" s="317"/>
      <c r="NNH67" s="317"/>
      <c r="NNI67" s="317"/>
      <c r="NNJ67" s="317"/>
      <c r="NNK67" s="317"/>
      <c r="NNL67" s="317"/>
      <c r="NNM67" s="317"/>
      <c r="NNN67" s="317"/>
      <c r="NNO67" s="317"/>
      <c r="NNP67" s="317"/>
      <c r="NNQ67" s="317"/>
      <c r="NNR67" s="317"/>
      <c r="NNS67" s="317"/>
      <c r="NNT67" s="317"/>
      <c r="NNU67" s="317"/>
      <c r="NNV67" s="317"/>
      <c r="NNW67" s="317"/>
      <c r="NNX67" s="317"/>
      <c r="NNY67" s="317"/>
      <c r="NNZ67" s="317"/>
      <c r="NOA67" s="317"/>
      <c r="NOB67" s="317"/>
      <c r="NOC67" s="317"/>
      <c r="NOD67" s="317"/>
      <c r="NOE67" s="317"/>
      <c r="NOF67" s="317"/>
      <c r="NOG67" s="317"/>
      <c r="NOH67" s="317"/>
      <c r="NOI67" s="317"/>
      <c r="NOJ67" s="317"/>
      <c r="NOK67" s="317"/>
      <c r="NOL67" s="317"/>
      <c r="NOM67" s="317"/>
      <c r="NON67" s="317"/>
      <c r="NOO67" s="317"/>
      <c r="NOP67" s="317"/>
      <c r="NOQ67" s="317"/>
      <c r="NOR67" s="317"/>
      <c r="NOS67" s="317"/>
      <c r="NOT67" s="317"/>
      <c r="NOU67" s="317"/>
      <c r="NOV67" s="317"/>
      <c r="NOW67" s="317"/>
      <c r="NOX67" s="317"/>
      <c r="NOY67" s="317"/>
      <c r="NOZ67" s="317"/>
      <c r="NPA67" s="317"/>
      <c r="NPB67" s="317"/>
      <c r="NPC67" s="317"/>
      <c r="NPD67" s="317"/>
      <c r="NPE67" s="317"/>
      <c r="NPF67" s="317"/>
      <c r="NPG67" s="317"/>
      <c r="NPH67" s="317"/>
      <c r="NPI67" s="317"/>
      <c r="NPJ67" s="317"/>
      <c r="NPK67" s="317"/>
      <c r="NPL67" s="317"/>
      <c r="NPM67" s="317"/>
      <c r="NPN67" s="317"/>
      <c r="NPO67" s="317"/>
      <c r="NPP67" s="317"/>
      <c r="NPQ67" s="317"/>
      <c r="NPR67" s="317"/>
      <c r="NPS67" s="317"/>
      <c r="NPT67" s="317"/>
      <c r="NPU67" s="317"/>
      <c r="NPV67" s="317"/>
      <c r="NPW67" s="317"/>
      <c r="NPX67" s="317"/>
      <c r="NPY67" s="317"/>
      <c r="NPZ67" s="317"/>
      <c r="NQA67" s="317"/>
      <c r="NQB67" s="317"/>
      <c r="NQC67" s="317"/>
      <c r="NQD67" s="317"/>
      <c r="NQE67" s="317"/>
      <c r="NQF67" s="317"/>
      <c r="NQG67" s="317"/>
      <c r="NQH67" s="317"/>
      <c r="NQI67" s="317"/>
      <c r="NQJ67" s="317"/>
      <c r="NQK67" s="317"/>
      <c r="NQL67" s="317"/>
      <c r="NQM67" s="317"/>
      <c r="NQN67" s="317"/>
      <c r="NQO67" s="317"/>
      <c r="NQP67" s="317"/>
      <c r="NQQ67" s="317"/>
      <c r="NQR67" s="317"/>
      <c r="NQS67" s="317"/>
      <c r="NQT67" s="317"/>
      <c r="NQU67" s="317"/>
      <c r="NQV67" s="317"/>
      <c r="NQW67" s="317"/>
      <c r="NQX67" s="317"/>
      <c r="NQY67" s="317"/>
      <c r="NQZ67" s="317"/>
      <c r="NRA67" s="317"/>
      <c r="NRB67" s="317"/>
      <c r="NRC67" s="317"/>
      <c r="NRD67" s="317"/>
      <c r="NRE67" s="317"/>
      <c r="NRF67" s="317"/>
      <c r="NRG67" s="317"/>
      <c r="NRH67" s="317"/>
      <c r="NRI67" s="317"/>
      <c r="NRJ67" s="317"/>
      <c r="NRK67" s="317"/>
      <c r="NRL67" s="317"/>
      <c r="NRM67" s="317"/>
      <c r="NRN67" s="317"/>
      <c r="NRO67" s="317"/>
      <c r="NRP67" s="317"/>
      <c r="NRQ67" s="317"/>
      <c r="NRR67" s="317"/>
      <c r="NRS67" s="317"/>
      <c r="NRT67" s="317"/>
      <c r="NRU67" s="317"/>
      <c r="NRV67" s="317"/>
      <c r="NRW67" s="317"/>
      <c r="NRX67" s="317"/>
      <c r="NRY67" s="317"/>
      <c r="NRZ67" s="317"/>
      <c r="NSA67" s="317"/>
      <c r="NSB67" s="317"/>
      <c r="NSC67" s="317"/>
      <c r="NSD67" s="317"/>
      <c r="NSE67" s="317"/>
      <c r="NSF67" s="317"/>
      <c r="NSG67" s="317"/>
      <c r="NSH67" s="317"/>
      <c r="NSI67" s="317"/>
      <c r="NSJ67" s="317"/>
      <c r="NSK67" s="317"/>
      <c r="NSL67" s="317"/>
      <c r="NSM67" s="317"/>
      <c r="NSN67" s="317"/>
      <c r="NSO67" s="317"/>
      <c r="NSP67" s="317"/>
      <c r="NSQ67" s="317"/>
      <c r="NSR67" s="317"/>
      <c r="NSS67" s="317"/>
      <c r="NST67" s="317"/>
      <c r="NSU67" s="317"/>
      <c r="NSV67" s="317"/>
      <c r="NSW67" s="317"/>
      <c r="NSX67" s="317"/>
      <c r="NSY67" s="317"/>
      <c r="NSZ67" s="317"/>
      <c r="NTA67" s="317"/>
      <c r="NTB67" s="317"/>
      <c r="NTC67" s="317"/>
      <c r="NTD67" s="317"/>
      <c r="NTE67" s="317"/>
      <c r="NTF67" s="317"/>
      <c r="NTG67" s="317"/>
      <c r="NTH67" s="317"/>
      <c r="NTI67" s="317"/>
      <c r="NTJ67" s="317"/>
      <c r="NTK67" s="317"/>
      <c r="NTL67" s="317"/>
      <c r="NTM67" s="317"/>
      <c r="NTN67" s="317"/>
      <c r="NTO67" s="317"/>
      <c r="NTP67" s="317"/>
      <c r="NTQ67" s="317"/>
      <c r="NTR67" s="317"/>
      <c r="NTS67" s="317"/>
      <c r="NTT67" s="317"/>
      <c r="NTU67" s="317"/>
      <c r="NTV67" s="317"/>
      <c r="NTW67" s="317"/>
      <c r="NTX67" s="317"/>
      <c r="NTY67" s="317"/>
      <c r="NTZ67" s="317"/>
      <c r="NUA67" s="317"/>
      <c r="NUB67" s="317"/>
      <c r="NUC67" s="317"/>
      <c r="NUD67" s="317"/>
      <c r="NUE67" s="317"/>
      <c r="NUF67" s="317"/>
      <c r="NUG67" s="317"/>
      <c r="NUH67" s="317"/>
      <c r="NUI67" s="317"/>
      <c r="NUJ67" s="317"/>
      <c r="NUK67" s="317"/>
      <c r="NUL67" s="317"/>
      <c r="NUM67" s="317"/>
      <c r="NUN67" s="317"/>
      <c r="NUO67" s="317"/>
      <c r="NUP67" s="317"/>
      <c r="NUQ67" s="317"/>
      <c r="NUR67" s="317"/>
      <c r="NUS67" s="317"/>
      <c r="NUT67" s="317"/>
      <c r="NUU67" s="317"/>
      <c r="NUV67" s="317"/>
      <c r="NUW67" s="317"/>
      <c r="NUX67" s="317"/>
      <c r="NUY67" s="317"/>
      <c r="NUZ67" s="317"/>
      <c r="NVA67" s="317"/>
      <c r="NVB67" s="317"/>
      <c r="NVC67" s="317"/>
      <c r="NVD67" s="317"/>
      <c r="NVE67" s="317"/>
      <c r="NVF67" s="317"/>
      <c r="NVG67" s="317"/>
      <c r="NVH67" s="317"/>
      <c r="NVI67" s="317"/>
      <c r="NVJ67" s="317"/>
      <c r="NVK67" s="317"/>
      <c r="NVL67" s="317"/>
      <c r="NVM67" s="317"/>
      <c r="NVN67" s="317"/>
      <c r="NVO67" s="317"/>
      <c r="NVP67" s="317"/>
      <c r="NVQ67" s="317"/>
      <c r="NVR67" s="317"/>
      <c r="NVS67" s="317"/>
      <c r="NVT67" s="317"/>
      <c r="NVU67" s="317"/>
      <c r="NVV67" s="317"/>
      <c r="NVW67" s="317"/>
      <c r="NVX67" s="317"/>
      <c r="NVY67" s="317"/>
      <c r="NVZ67" s="317"/>
      <c r="NWA67" s="317"/>
      <c r="NWB67" s="317"/>
      <c r="NWC67" s="317"/>
      <c r="NWD67" s="317"/>
      <c r="NWE67" s="317"/>
      <c r="NWF67" s="317"/>
      <c r="NWG67" s="317"/>
      <c r="NWH67" s="317"/>
      <c r="NWI67" s="317"/>
      <c r="NWJ67" s="317"/>
      <c r="NWK67" s="317"/>
      <c r="NWL67" s="317"/>
      <c r="NWM67" s="317"/>
      <c r="NWN67" s="317"/>
      <c r="NWO67" s="317"/>
      <c r="NWP67" s="317"/>
      <c r="NWQ67" s="317"/>
      <c r="NWR67" s="317"/>
      <c r="NWS67" s="317"/>
      <c r="NWT67" s="317"/>
      <c r="NWU67" s="317"/>
      <c r="NWV67" s="317"/>
      <c r="NWW67" s="317"/>
      <c r="NWX67" s="317"/>
      <c r="NWY67" s="317"/>
      <c r="NWZ67" s="317"/>
      <c r="NXA67" s="317"/>
      <c r="NXB67" s="317"/>
      <c r="NXC67" s="317"/>
      <c r="NXD67" s="317"/>
      <c r="NXE67" s="317"/>
      <c r="NXF67" s="317"/>
      <c r="NXG67" s="317"/>
      <c r="NXH67" s="317"/>
      <c r="NXI67" s="317"/>
      <c r="NXJ67" s="317"/>
      <c r="NXK67" s="317"/>
      <c r="NXL67" s="317"/>
      <c r="NXM67" s="317"/>
      <c r="NXN67" s="317"/>
      <c r="NXO67" s="317"/>
      <c r="NXP67" s="317"/>
      <c r="NXQ67" s="317"/>
      <c r="NXR67" s="317"/>
      <c r="NXS67" s="317"/>
      <c r="NXT67" s="317"/>
      <c r="NXU67" s="317"/>
      <c r="NXV67" s="317"/>
      <c r="NXW67" s="317"/>
      <c r="NXX67" s="317"/>
      <c r="NXY67" s="317"/>
      <c r="NXZ67" s="317"/>
      <c r="NYA67" s="317"/>
      <c r="NYB67" s="317"/>
      <c r="NYC67" s="317"/>
      <c r="NYD67" s="317"/>
      <c r="NYE67" s="317"/>
      <c r="NYF67" s="317"/>
      <c r="NYG67" s="317"/>
      <c r="NYH67" s="317"/>
      <c r="NYI67" s="317"/>
      <c r="NYJ67" s="317"/>
      <c r="NYK67" s="317"/>
      <c r="NYL67" s="317"/>
      <c r="NYM67" s="317"/>
      <c r="NYN67" s="317"/>
      <c r="NYO67" s="317"/>
      <c r="NYP67" s="317"/>
      <c r="NYQ67" s="317"/>
      <c r="NYR67" s="317"/>
      <c r="NYS67" s="317"/>
      <c r="NYT67" s="317"/>
      <c r="NYU67" s="317"/>
      <c r="NYV67" s="317"/>
      <c r="NYW67" s="317"/>
      <c r="NYX67" s="317"/>
      <c r="NYY67" s="317"/>
      <c r="NYZ67" s="317"/>
      <c r="NZA67" s="317"/>
      <c r="NZB67" s="317"/>
      <c r="NZC67" s="317"/>
      <c r="NZD67" s="317"/>
      <c r="NZE67" s="317"/>
      <c r="NZF67" s="317"/>
      <c r="NZG67" s="317"/>
      <c r="NZH67" s="317"/>
      <c r="NZI67" s="317"/>
      <c r="NZJ67" s="317"/>
      <c r="NZK67" s="317"/>
      <c r="NZL67" s="317"/>
      <c r="NZM67" s="317"/>
      <c r="NZN67" s="317"/>
      <c r="NZO67" s="317"/>
      <c r="NZP67" s="317"/>
      <c r="NZQ67" s="317"/>
      <c r="NZR67" s="317"/>
      <c r="NZS67" s="317"/>
      <c r="NZT67" s="317"/>
      <c r="NZU67" s="317"/>
      <c r="NZV67" s="317"/>
      <c r="NZW67" s="317"/>
      <c r="NZX67" s="317"/>
      <c r="NZY67" s="317"/>
      <c r="NZZ67" s="317"/>
      <c r="OAA67" s="317"/>
      <c r="OAB67" s="317"/>
      <c r="OAC67" s="317"/>
      <c r="OAD67" s="317"/>
      <c r="OAE67" s="317"/>
      <c r="OAF67" s="317"/>
      <c r="OAG67" s="317"/>
      <c r="OAH67" s="317"/>
      <c r="OAI67" s="317"/>
      <c r="OAJ67" s="317"/>
      <c r="OAK67" s="317"/>
      <c r="OAL67" s="317"/>
      <c r="OAM67" s="317"/>
      <c r="OAN67" s="317"/>
      <c r="OAO67" s="317"/>
      <c r="OAP67" s="317"/>
      <c r="OAQ67" s="317"/>
      <c r="OAR67" s="317"/>
      <c r="OAS67" s="317"/>
      <c r="OAT67" s="317"/>
      <c r="OAU67" s="317"/>
      <c r="OAV67" s="317"/>
      <c r="OAW67" s="317"/>
      <c r="OAX67" s="317"/>
      <c r="OAY67" s="317"/>
      <c r="OAZ67" s="317"/>
      <c r="OBA67" s="317"/>
      <c r="OBB67" s="317"/>
      <c r="OBC67" s="317"/>
      <c r="OBD67" s="317"/>
      <c r="OBE67" s="317"/>
      <c r="OBF67" s="317"/>
      <c r="OBG67" s="317"/>
      <c r="OBH67" s="317"/>
      <c r="OBI67" s="317"/>
      <c r="OBJ67" s="317"/>
      <c r="OBK67" s="317"/>
      <c r="OBL67" s="317"/>
      <c r="OBM67" s="317"/>
      <c r="OBN67" s="317"/>
      <c r="OBO67" s="317"/>
      <c r="OBP67" s="317"/>
      <c r="OBQ67" s="317"/>
      <c r="OBR67" s="317"/>
      <c r="OBS67" s="317"/>
      <c r="OBT67" s="317"/>
      <c r="OBU67" s="317"/>
      <c r="OBV67" s="317"/>
      <c r="OBW67" s="317"/>
      <c r="OBX67" s="317"/>
      <c r="OBY67" s="317"/>
      <c r="OBZ67" s="317"/>
      <c r="OCA67" s="317"/>
      <c r="OCB67" s="317"/>
      <c r="OCC67" s="317"/>
      <c r="OCD67" s="317"/>
      <c r="OCE67" s="317"/>
      <c r="OCF67" s="317"/>
      <c r="OCG67" s="317"/>
      <c r="OCH67" s="317"/>
      <c r="OCI67" s="317"/>
      <c r="OCJ67" s="317"/>
      <c r="OCK67" s="317"/>
      <c r="OCL67" s="317"/>
      <c r="OCM67" s="317"/>
      <c r="OCN67" s="317"/>
      <c r="OCO67" s="317"/>
      <c r="OCP67" s="317"/>
      <c r="OCQ67" s="317"/>
      <c r="OCR67" s="317"/>
      <c r="OCS67" s="317"/>
      <c r="OCT67" s="317"/>
      <c r="OCU67" s="317"/>
      <c r="OCV67" s="317"/>
      <c r="OCW67" s="317"/>
      <c r="OCX67" s="317"/>
      <c r="OCY67" s="317"/>
      <c r="OCZ67" s="317"/>
      <c r="ODA67" s="317"/>
      <c r="ODB67" s="317"/>
      <c r="ODC67" s="317"/>
      <c r="ODD67" s="317"/>
      <c r="ODE67" s="317"/>
      <c r="ODF67" s="317"/>
      <c r="ODG67" s="317"/>
      <c r="ODH67" s="317"/>
      <c r="ODI67" s="317"/>
      <c r="ODJ67" s="317"/>
      <c r="ODK67" s="317"/>
      <c r="ODL67" s="317"/>
      <c r="ODM67" s="317"/>
      <c r="ODN67" s="317"/>
      <c r="ODO67" s="317"/>
      <c r="ODP67" s="317"/>
      <c r="ODQ67" s="317"/>
      <c r="ODR67" s="317"/>
      <c r="ODS67" s="317"/>
      <c r="ODT67" s="317"/>
      <c r="ODU67" s="317"/>
      <c r="ODV67" s="317"/>
      <c r="ODW67" s="317"/>
      <c r="ODX67" s="317"/>
      <c r="ODY67" s="317"/>
      <c r="ODZ67" s="317"/>
      <c r="OEA67" s="317"/>
      <c r="OEB67" s="317"/>
      <c r="OEC67" s="317"/>
      <c r="OED67" s="317"/>
      <c r="OEE67" s="317"/>
      <c r="OEF67" s="317"/>
      <c r="OEG67" s="317"/>
      <c r="OEH67" s="317"/>
      <c r="OEI67" s="317"/>
      <c r="OEJ67" s="317"/>
      <c r="OEK67" s="317"/>
      <c r="OEL67" s="317"/>
      <c r="OEM67" s="317"/>
      <c r="OEN67" s="317"/>
      <c r="OEO67" s="317"/>
      <c r="OEP67" s="317"/>
      <c r="OEQ67" s="317"/>
      <c r="OER67" s="317"/>
      <c r="OES67" s="317"/>
      <c r="OET67" s="317"/>
      <c r="OEU67" s="317"/>
      <c r="OEV67" s="317"/>
      <c r="OEW67" s="317"/>
      <c r="OEX67" s="317"/>
      <c r="OEY67" s="317"/>
      <c r="OEZ67" s="317"/>
      <c r="OFA67" s="317"/>
      <c r="OFB67" s="317"/>
      <c r="OFC67" s="317"/>
      <c r="OFD67" s="317"/>
      <c r="OFE67" s="317"/>
      <c r="OFF67" s="317"/>
      <c r="OFG67" s="317"/>
      <c r="OFH67" s="317"/>
      <c r="OFI67" s="317"/>
      <c r="OFJ67" s="317"/>
      <c r="OFK67" s="317"/>
      <c r="OFL67" s="317"/>
      <c r="OFM67" s="317"/>
      <c r="OFN67" s="317"/>
      <c r="OFO67" s="317"/>
      <c r="OFP67" s="317"/>
      <c r="OFQ67" s="317"/>
      <c r="OFR67" s="317"/>
      <c r="OFS67" s="317"/>
      <c r="OFT67" s="317"/>
      <c r="OFU67" s="317"/>
      <c r="OFV67" s="317"/>
      <c r="OFW67" s="317"/>
      <c r="OFX67" s="317"/>
      <c r="OFY67" s="317"/>
      <c r="OFZ67" s="317"/>
      <c r="OGA67" s="317"/>
      <c r="OGB67" s="317"/>
      <c r="OGC67" s="317"/>
      <c r="OGD67" s="317"/>
      <c r="OGE67" s="317"/>
      <c r="OGF67" s="317"/>
      <c r="OGG67" s="317"/>
      <c r="OGH67" s="317"/>
      <c r="OGI67" s="317"/>
      <c r="OGJ67" s="317"/>
      <c r="OGK67" s="317"/>
      <c r="OGL67" s="317"/>
      <c r="OGM67" s="317"/>
      <c r="OGN67" s="317"/>
      <c r="OGO67" s="317"/>
      <c r="OGP67" s="317"/>
      <c r="OGQ67" s="317"/>
      <c r="OGR67" s="317"/>
      <c r="OGS67" s="317"/>
      <c r="OGT67" s="317"/>
      <c r="OGU67" s="317"/>
      <c r="OGV67" s="317"/>
      <c r="OGW67" s="317"/>
      <c r="OGX67" s="317"/>
      <c r="OGY67" s="317"/>
      <c r="OGZ67" s="317"/>
      <c r="OHA67" s="317"/>
      <c r="OHB67" s="317"/>
      <c r="OHC67" s="317"/>
      <c r="OHD67" s="317"/>
      <c r="OHE67" s="317"/>
      <c r="OHF67" s="317"/>
      <c r="OHG67" s="317"/>
      <c r="OHH67" s="317"/>
      <c r="OHI67" s="317"/>
      <c r="OHJ67" s="317"/>
      <c r="OHK67" s="317"/>
      <c r="OHL67" s="317"/>
      <c r="OHM67" s="317"/>
      <c r="OHN67" s="317"/>
      <c r="OHO67" s="317"/>
      <c r="OHP67" s="317"/>
      <c r="OHQ67" s="317"/>
      <c r="OHR67" s="317"/>
      <c r="OHS67" s="317"/>
      <c r="OHT67" s="317"/>
      <c r="OHU67" s="317"/>
      <c r="OHV67" s="317"/>
      <c r="OHW67" s="317"/>
      <c r="OHX67" s="317"/>
      <c r="OHY67" s="317"/>
      <c r="OHZ67" s="317"/>
      <c r="OIA67" s="317"/>
      <c r="OIB67" s="317"/>
      <c r="OIC67" s="317"/>
      <c r="OID67" s="317"/>
      <c r="OIE67" s="317"/>
      <c r="OIF67" s="317"/>
      <c r="OIG67" s="317"/>
      <c r="OIH67" s="317"/>
      <c r="OII67" s="317"/>
      <c r="OIJ67" s="317"/>
      <c r="OIK67" s="317"/>
      <c r="OIL67" s="317"/>
      <c r="OIM67" s="317"/>
      <c r="OIN67" s="317"/>
      <c r="OIO67" s="317"/>
      <c r="OIP67" s="317"/>
      <c r="OIQ67" s="317"/>
      <c r="OIR67" s="317"/>
      <c r="OIS67" s="317"/>
      <c r="OIT67" s="317"/>
      <c r="OIU67" s="317"/>
      <c r="OIV67" s="317"/>
      <c r="OIW67" s="317"/>
      <c r="OIX67" s="317"/>
      <c r="OIY67" s="317"/>
      <c r="OIZ67" s="317"/>
      <c r="OJA67" s="317"/>
      <c r="OJB67" s="317"/>
      <c r="OJC67" s="317"/>
      <c r="OJD67" s="317"/>
      <c r="OJE67" s="317"/>
      <c r="OJF67" s="317"/>
      <c r="OJG67" s="317"/>
      <c r="OJH67" s="317"/>
      <c r="OJI67" s="317"/>
      <c r="OJJ67" s="317"/>
      <c r="OJK67" s="317"/>
      <c r="OJL67" s="317"/>
      <c r="OJM67" s="317"/>
      <c r="OJN67" s="317"/>
      <c r="OJO67" s="317"/>
      <c r="OJP67" s="317"/>
      <c r="OJQ67" s="317"/>
      <c r="OJR67" s="317"/>
      <c r="OJS67" s="317"/>
      <c r="OJT67" s="317"/>
      <c r="OJU67" s="317"/>
      <c r="OJV67" s="317"/>
      <c r="OJW67" s="317"/>
      <c r="OJX67" s="317"/>
      <c r="OJY67" s="317"/>
      <c r="OJZ67" s="317"/>
      <c r="OKA67" s="317"/>
      <c r="OKB67" s="317"/>
      <c r="OKC67" s="317"/>
      <c r="OKD67" s="317"/>
      <c r="OKE67" s="317"/>
      <c r="OKF67" s="317"/>
      <c r="OKG67" s="317"/>
      <c r="OKH67" s="317"/>
      <c r="OKI67" s="317"/>
      <c r="OKJ67" s="317"/>
      <c r="OKK67" s="317"/>
      <c r="OKL67" s="317"/>
      <c r="OKM67" s="317"/>
      <c r="OKN67" s="317"/>
      <c r="OKO67" s="317"/>
      <c r="OKP67" s="317"/>
      <c r="OKQ67" s="317"/>
      <c r="OKR67" s="317"/>
      <c r="OKS67" s="317"/>
      <c r="OKT67" s="317"/>
      <c r="OKU67" s="317"/>
      <c r="OKV67" s="317"/>
      <c r="OKW67" s="317"/>
      <c r="OKX67" s="317"/>
      <c r="OKY67" s="317"/>
      <c r="OKZ67" s="317"/>
      <c r="OLA67" s="317"/>
      <c r="OLB67" s="317"/>
      <c r="OLC67" s="317"/>
      <c r="OLD67" s="317"/>
      <c r="OLE67" s="317"/>
      <c r="OLF67" s="317"/>
      <c r="OLG67" s="317"/>
      <c r="OLH67" s="317"/>
      <c r="OLI67" s="317"/>
      <c r="OLJ67" s="317"/>
      <c r="OLK67" s="317"/>
      <c r="OLL67" s="317"/>
      <c r="OLM67" s="317"/>
      <c r="OLN67" s="317"/>
      <c r="OLO67" s="317"/>
      <c r="OLP67" s="317"/>
      <c r="OLQ67" s="317"/>
      <c r="OLR67" s="317"/>
      <c r="OLS67" s="317"/>
      <c r="OLT67" s="317"/>
      <c r="OLU67" s="317"/>
      <c r="OLV67" s="317"/>
      <c r="OLW67" s="317"/>
      <c r="OLX67" s="317"/>
      <c r="OLY67" s="317"/>
      <c r="OLZ67" s="317"/>
      <c r="OMA67" s="317"/>
      <c r="OMB67" s="317"/>
      <c r="OMC67" s="317"/>
      <c r="OMD67" s="317"/>
      <c r="OME67" s="317"/>
      <c r="OMF67" s="317"/>
      <c r="OMG67" s="317"/>
      <c r="OMH67" s="317"/>
      <c r="OMI67" s="317"/>
      <c r="OMJ67" s="317"/>
      <c r="OMK67" s="317"/>
      <c r="OML67" s="317"/>
      <c r="OMM67" s="317"/>
      <c r="OMN67" s="317"/>
      <c r="OMO67" s="317"/>
      <c r="OMP67" s="317"/>
      <c r="OMQ67" s="317"/>
      <c r="OMR67" s="317"/>
      <c r="OMS67" s="317"/>
      <c r="OMT67" s="317"/>
      <c r="OMU67" s="317"/>
      <c r="OMV67" s="317"/>
      <c r="OMW67" s="317"/>
      <c r="OMX67" s="317"/>
      <c r="OMY67" s="317"/>
      <c r="OMZ67" s="317"/>
      <c r="ONA67" s="317"/>
      <c r="ONB67" s="317"/>
      <c r="ONC67" s="317"/>
      <c r="OND67" s="317"/>
      <c r="ONE67" s="317"/>
      <c r="ONF67" s="317"/>
      <c r="ONG67" s="317"/>
      <c r="ONH67" s="317"/>
      <c r="ONI67" s="317"/>
      <c r="ONJ67" s="317"/>
      <c r="ONK67" s="317"/>
      <c r="ONL67" s="317"/>
      <c r="ONM67" s="317"/>
      <c r="ONN67" s="317"/>
      <c r="ONO67" s="317"/>
      <c r="ONP67" s="317"/>
      <c r="ONQ67" s="317"/>
      <c r="ONR67" s="317"/>
      <c r="ONS67" s="317"/>
      <c r="ONT67" s="317"/>
      <c r="ONU67" s="317"/>
      <c r="ONV67" s="317"/>
      <c r="ONW67" s="317"/>
      <c r="ONX67" s="317"/>
      <c r="ONY67" s="317"/>
      <c r="ONZ67" s="317"/>
      <c r="OOA67" s="317"/>
      <c r="OOB67" s="317"/>
      <c r="OOC67" s="317"/>
      <c r="OOD67" s="317"/>
      <c r="OOE67" s="317"/>
      <c r="OOF67" s="317"/>
      <c r="OOG67" s="317"/>
      <c r="OOH67" s="317"/>
      <c r="OOI67" s="317"/>
      <c r="OOJ67" s="317"/>
      <c r="OOK67" s="317"/>
      <c r="OOL67" s="317"/>
      <c r="OOM67" s="317"/>
      <c r="OON67" s="317"/>
      <c r="OOO67" s="317"/>
      <c r="OOP67" s="317"/>
      <c r="OOQ67" s="317"/>
      <c r="OOR67" s="317"/>
      <c r="OOS67" s="317"/>
      <c r="OOT67" s="317"/>
      <c r="OOU67" s="317"/>
      <c r="OOV67" s="317"/>
      <c r="OOW67" s="317"/>
      <c r="OOX67" s="317"/>
      <c r="OOY67" s="317"/>
      <c r="OOZ67" s="317"/>
      <c r="OPA67" s="317"/>
      <c r="OPB67" s="317"/>
      <c r="OPC67" s="317"/>
      <c r="OPD67" s="317"/>
      <c r="OPE67" s="317"/>
      <c r="OPF67" s="317"/>
      <c r="OPG67" s="317"/>
      <c r="OPH67" s="317"/>
      <c r="OPI67" s="317"/>
      <c r="OPJ67" s="317"/>
      <c r="OPK67" s="317"/>
      <c r="OPL67" s="317"/>
      <c r="OPM67" s="317"/>
      <c r="OPN67" s="317"/>
      <c r="OPO67" s="317"/>
      <c r="OPP67" s="317"/>
      <c r="OPQ67" s="317"/>
      <c r="OPR67" s="317"/>
      <c r="OPS67" s="317"/>
      <c r="OPT67" s="317"/>
      <c r="OPU67" s="317"/>
      <c r="OPV67" s="317"/>
      <c r="OPW67" s="317"/>
      <c r="OPX67" s="317"/>
      <c r="OPY67" s="317"/>
      <c r="OPZ67" s="317"/>
      <c r="OQA67" s="317"/>
      <c r="OQB67" s="317"/>
      <c r="OQC67" s="317"/>
      <c r="OQD67" s="317"/>
      <c r="OQE67" s="317"/>
      <c r="OQF67" s="317"/>
      <c r="OQG67" s="317"/>
      <c r="OQH67" s="317"/>
      <c r="OQI67" s="317"/>
      <c r="OQJ67" s="317"/>
      <c r="OQK67" s="317"/>
      <c r="OQL67" s="317"/>
      <c r="OQM67" s="317"/>
      <c r="OQN67" s="317"/>
      <c r="OQO67" s="317"/>
      <c r="OQP67" s="317"/>
      <c r="OQQ67" s="317"/>
      <c r="OQR67" s="317"/>
      <c r="OQS67" s="317"/>
      <c r="OQT67" s="317"/>
      <c r="OQU67" s="317"/>
      <c r="OQV67" s="317"/>
      <c r="OQW67" s="317"/>
      <c r="OQX67" s="317"/>
      <c r="OQY67" s="317"/>
      <c r="OQZ67" s="317"/>
      <c r="ORA67" s="317"/>
      <c r="ORB67" s="317"/>
      <c r="ORC67" s="317"/>
      <c r="ORD67" s="317"/>
      <c r="ORE67" s="317"/>
      <c r="ORF67" s="317"/>
      <c r="ORG67" s="317"/>
      <c r="ORH67" s="317"/>
      <c r="ORI67" s="317"/>
      <c r="ORJ67" s="317"/>
      <c r="ORK67" s="317"/>
      <c r="ORL67" s="317"/>
      <c r="ORM67" s="317"/>
      <c r="ORN67" s="317"/>
      <c r="ORO67" s="317"/>
      <c r="ORP67" s="317"/>
      <c r="ORQ67" s="317"/>
      <c r="ORR67" s="317"/>
      <c r="ORS67" s="317"/>
      <c r="ORT67" s="317"/>
      <c r="ORU67" s="317"/>
      <c r="ORV67" s="317"/>
      <c r="ORW67" s="317"/>
      <c r="ORX67" s="317"/>
      <c r="ORY67" s="317"/>
      <c r="ORZ67" s="317"/>
      <c r="OSA67" s="317"/>
      <c r="OSB67" s="317"/>
      <c r="OSC67" s="317"/>
      <c r="OSD67" s="317"/>
      <c r="OSE67" s="317"/>
      <c r="OSF67" s="317"/>
      <c r="OSG67" s="317"/>
      <c r="OSH67" s="317"/>
      <c r="OSI67" s="317"/>
      <c r="OSJ67" s="317"/>
      <c r="OSK67" s="317"/>
      <c r="OSL67" s="317"/>
      <c r="OSM67" s="317"/>
      <c r="OSN67" s="317"/>
      <c r="OSO67" s="317"/>
      <c r="OSP67" s="317"/>
      <c r="OSQ67" s="317"/>
      <c r="OSR67" s="317"/>
      <c r="OSS67" s="317"/>
      <c r="OST67" s="317"/>
      <c r="OSU67" s="317"/>
      <c r="OSV67" s="317"/>
      <c r="OSW67" s="317"/>
      <c r="OSX67" s="317"/>
      <c r="OSY67" s="317"/>
      <c r="OSZ67" s="317"/>
      <c r="OTA67" s="317"/>
      <c r="OTB67" s="317"/>
      <c r="OTC67" s="317"/>
      <c r="OTD67" s="317"/>
      <c r="OTE67" s="317"/>
      <c r="OTF67" s="317"/>
      <c r="OTG67" s="317"/>
      <c r="OTH67" s="317"/>
      <c r="OTI67" s="317"/>
      <c r="OTJ67" s="317"/>
      <c r="OTK67" s="317"/>
      <c r="OTL67" s="317"/>
      <c r="OTM67" s="317"/>
      <c r="OTN67" s="317"/>
      <c r="OTO67" s="317"/>
      <c r="OTP67" s="317"/>
      <c r="OTQ67" s="317"/>
      <c r="OTR67" s="317"/>
      <c r="OTS67" s="317"/>
      <c r="OTT67" s="317"/>
      <c r="OTU67" s="317"/>
      <c r="OTV67" s="317"/>
      <c r="OTW67" s="317"/>
      <c r="OTX67" s="317"/>
      <c r="OTY67" s="317"/>
      <c r="OTZ67" s="317"/>
      <c r="OUA67" s="317"/>
      <c r="OUB67" s="317"/>
      <c r="OUC67" s="317"/>
      <c r="OUD67" s="317"/>
      <c r="OUE67" s="317"/>
      <c r="OUF67" s="317"/>
      <c r="OUG67" s="317"/>
      <c r="OUH67" s="317"/>
      <c r="OUI67" s="317"/>
      <c r="OUJ67" s="317"/>
      <c r="OUK67" s="317"/>
      <c r="OUL67" s="317"/>
      <c r="OUM67" s="317"/>
      <c r="OUN67" s="317"/>
      <c r="OUO67" s="317"/>
      <c r="OUP67" s="317"/>
      <c r="OUQ67" s="317"/>
      <c r="OUR67" s="317"/>
      <c r="OUS67" s="317"/>
      <c r="OUT67" s="317"/>
      <c r="OUU67" s="317"/>
      <c r="OUV67" s="317"/>
      <c r="OUW67" s="317"/>
      <c r="OUX67" s="317"/>
      <c r="OUY67" s="317"/>
      <c r="OUZ67" s="317"/>
      <c r="OVA67" s="317"/>
      <c r="OVB67" s="317"/>
      <c r="OVC67" s="317"/>
      <c r="OVD67" s="317"/>
      <c r="OVE67" s="317"/>
      <c r="OVF67" s="317"/>
      <c r="OVG67" s="317"/>
      <c r="OVH67" s="317"/>
      <c r="OVI67" s="317"/>
      <c r="OVJ67" s="317"/>
      <c r="OVK67" s="317"/>
      <c r="OVL67" s="317"/>
      <c r="OVM67" s="317"/>
      <c r="OVN67" s="317"/>
      <c r="OVO67" s="317"/>
      <c r="OVP67" s="317"/>
      <c r="OVQ67" s="317"/>
      <c r="OVR67" s="317"/>
      <c r="OVS67" s="317"/>
      <c r="OVT67" s="317"/>
      <c r="OVU67" s="317"/>
      <c r="OVV67" s="317"/>
      <c r="OVW67" s="317"/>
      <c r="OVX67" s="317"/>
      <c r="OVY67" s="317"/>
      <c r="OVZ67" s="317"/>
      <c r="OWA67" s="317"/>
      <c r="OWB67" s="317"/>
      <c r="OWC67" s="317"/>
      <c r="OWD67" s="317"/>
      <c r="OWE67" s="317"/>
      <c r="OWF67" s="317"/>
      <c r="OWG67" s="317"/>
      <c r="OWH67" s="317"/>
      <c r="OWI67" s="317"/>
      <c r="OWJ67" s="317"/>
      <c r="OWK67" s="317"/>
      <c r="OWL67" s="317"/>
      <c r="OWM67" s="317"/>
      <c r="OWN67" s="317"/>
      <c r="OWO67" s="317"/>
      <c r="OWP67" s="317"/>
      <c r="OWQ67" s="317"/>
      <c r="OWR67" s="317"/>
      <c r="OWS67" s="317"/>
      <c r="OWT67" s="317"/>
      <c r="OWU67" s="317"/>
      <c r="OWV67" s="317"/>
      <c r="OWW67" s="317"/>
      <c r="OWX67" s="317"/>
      <c r="OWY67" s="317"/>
      <c r="OWZ67" s="317"/>
      <c r="OXA67" s="317"/>
      <c r="OXB67" s="317"/>
      <c r="OXC67" s="317"/>
      <c r="OXD67" s="317"/>
      <c r="OXE67" s="317"/>
      <c r="OXF67" s="317"/>
      <c r="OXG67" s="317"/>
      <c r="OXH67" s="317"/>
      <c r="OXI67" s="317"/>
      <c r="OXJ67" s="317"/>
      <c r="OXK67" s="317"/>
      <c r="OXL67" s="317"/>
      <c r="OXM67" s="317"/>
      <c r="OXN67" s="317"/>
      <c r="OXO67" s="317"/>
      <c r="OXP67" s="317"/>
      <c r="OXQ67" s="317"/>
      <c r="OXR67" s="317"/>
      <c r="OXS67" s="317"/>
      <c r="OXT67" s="317"/>
      <c r="OXU67" s="317"/>
      <c r="OXV67" s="317"/>
      <c r="OXW67" s="317"/>
      <c r="OXX67" s="317"/>
      <c r="OXY67" s="317"/>
      <c r="OXZ67" s="317"/>
      <c r="OYA67" s="317"/>
      <c r="OYB67" s="317"/>
      <c r="OYC67" s="317"/>
      <c r="OYD67" s="317"/>
      <c r="OYE67" s="317"/>
      <c r="OYF67" s="317"/>
      <c r="OYG67" s="317"/>
      <c r="OYH67" s="317"/>
      <c r="OYI67" s="317"/>
      <c r="OYJ67" s="317"/>
      <c r="OYK67" s="317"/>
      <c r="OYL67" s="317"/>
      <c r="OYM67" s="317"/>
      <c r="OYN67" s="317"/>
      <c r="OYO67" s="317"/>
      <c r="OYP67" s="317"/>
      <c r="OYQ67" s="317"/>
      <c r="OYR67" s="317"/>
      <c r="OYS67" s="317"/>
      <c r="OYT67" s="317"/>
      <c r="OYU67" s="317"/>
      <c r="OYV67" s="317"/>
      <c r="OYW67" s="317"/>
      <c r="OYX67" s="317"/>
      <c r="OYY67" s="317"/>
      <c r="OYZ67" s="317"/>
      <c r="OZA67" s="317"/>
      <c r="OZB67" s="317"/>
      <c r="OZC67" s="317"/>
      <c r="OZD67" s="317"/>
      <c r="OZE67" s="317"/>
      <c r="OZF67" s="317"/>
      <c r="OZG67" s="317"/>
      <c r="OZH67" s="317"/>
      <c r="OZI67" s="317"/>
      <c r="OZJ67" s="317"/>
      <c r="OZK67" s="317"/>
      <c r="OZL67" s="317"/>
      <c r="OZM67" s="317"/>
      <c r="OZN67" s="317"/>
      <c r="OZO67" s="317"/>
      <c r="OZP67" s="317"/>
      <c r="OZQ67" s="317"/>
      <c r="OZR67" s="317"/>
      <c r="OZS67" s="317"/>
      <c r="OZT67" s="317"/>
      <c r="OZU67" s="317"/>
      <c r="OZV67" s="317"/>
      <c r="OZW67" s="317"/>
      <c r="OZX67" s="317"/>
      <c r="OZY67" s="317"/>
      <c r="OZZ67" s="317"/>
      <c r="PAA67" s="317"/>
      <c r="PAB67" s="317"/>
      <c r="PAC67" s="317"/>
      <c r="PAD67" s="317"/>
      <c r="PAE67" s="317"/>
      <c r="PAF67" s="317"/>
      <c r="PAG67" s="317"/>
      <c r="PAH67" s="317"/>
      <c r="PAI67" s="317"/>
      <c r="PAJ67" s="317"/>
      <c r="PAK67" s="317"/>
      <c r="PAL67" s="317"/>
      <c r="PAM67" s="317"/>
      <c r="PAN67" s="317"/>
      <c r="PAO67" s="317"/>
      <c r="PAP67" s="317"/>
      <c r="PAQ67" s="317"/>
      <c r="PAR67" s="317"/>
      <c r="PAS67" s="317"/>
      <c r="PAT67" s="317"/>
      <c r="PAU67" s="317"/>
      <c r="PAV67" s="317"/>
      <c r="PAW67" s="317"/>
      <c r="PAX67" s="317"/>
      <c r="PAY67" s="317"/>
      <c r="PAZ67" s="317"/>
      <c r="PBA67" s="317"/>
      <c r="PBB67" s="317"/>
      <c r="PBC67" s="317"/>
      <c r="PBD67" s="317"/>
      <c r="PBE67" s="317"/>
      <c r="PBF67" s="317"/>
      <c r="PBG67" s="317"/>
      <c r="PBH67" s="317"/>
      <c r="PBI67" s="317"/>
      <c r="PBJ67" s="317"/>
      <c r="PBK67" s="317"/>
      <c r="PBL67" s="317"/>
      <c r="PBM67" s="317"/>
      <c r="PBN67" s="317"/>
      <c r="PBO67" s="317"/>
      <c r="PBP67" s="317"/>
      <c r="PBQ67" s="317"/>
      <c r="PBR67" s="317"/>
      <c r="PBS67" s="317"/>
      <c r="PBT67" s="317"/>
      <c r="PBU67" s="317"/>
      <c r="PBV67" s="317"/>
      <c r="PBW67" s="317"/>
      <c r="PBX67" s="317"/>
      <c r="PBY67" s="317"/>
      <c r="PBZ67" s="317"/>
      <c r="PCA67" s="317"/>
      <c r="PCB67" s="317"/>
      <c r="PCC67" s="317"/>
      <c r="PCD67" s="317"/>
      <c r="PCE67" s="317"/>
      <c r="PCF67" s="317"/>
      <c r="PCG67" s="317"/>
      <c r="PCH67" s="317"/>
      <c r="PCI67" s="317"/>
      <c r="PCJ67" s="317"/>
      <c r="PCK67" s="317"/>
      <c r="PCL67" s="317"/>
      <c r="PCM67" s="317"/>
      <c r="PCN67" s="317"/>
      <c r="PCO67" s="317"/>
      <c r="PCP67" s="317"/>
      <c r="PCQ67" s="317"/>
      <c r="PCR67" s="317"/>
      <c r="PCS67" s="317"/>
      <c r="PCT67" s="317"/>
      <c r="PCU67" s="317"/>
      <c r="PCV67" s="317"/>
      <c r="PCW67" s="317"/>
      <c r="PCX67" s="317"/>
      <c r="PCY67" s="317"/>
      <c r="PCZ67" s="317"/>
      <c r="PDA67" s="317"/>
      <c r="PDB67" s="317"/>
      <c r="PDC67" s="317"/>
      <c r="PDD67" s="317"/>
      <c r="PDE67" s="317"/>
      <c r="PDF67" s="317"/>
      <c r="PDG67" s="317"/>
      <c r="PDH67" s="317"/>
      <c r="PDI67" s="317"/>
      <c r="PDJ67" s="317"/>
      <c r="PDK67" s="317"/>
      <c r="PDL67" s="317"/>
      <c r="PDM67" s="317"/>
      <c r="PDN67" s="317"/>
      <c r="PDO67" s="317"/>
      <c r="PDP67" s="317"/>
      <c r="PDQ67" s="317"/>
      <c r="PDR67" s="317"/>
      <c r="PDS67" s="317"/>
      <c r="PDT67" s="317"/>
      <c r="PDU67" s="317"/>
      <c r="PDV67" s="317"/>
      <c r="PDW67" s="317"/>
      <c r="PDX67" s="317"/>
      <c r="PDY67" s="317"/>
      <c r="PDZ67" s="317"/>
      <c r="PEA67" s="317"/>
      <c r="PEB67" s="317"/>
      <c r="PEC67" s="317"/>
      <c r="PED67" s="317"/>
      <c r="PEE67" s="317"/>
      <c r="PEF67" s="317"/>
      <c r="PEG67" s="317"/>
      <c r="PEH67" s="317"/>
      <c r="PEI67" s="317"/>
      <c r="PEJ67" s="317"/>
      <c r="PEK67" s="317"/>
      <c r="PEL67" s="317"/>
      <c r="PEM67" s="317"/>
      <c r="PEN67" s="317"/>
      <c r="PEO67" s="317"/>
      <c r="PEP67" s="317"/>
      <c r="PEQ67" s="317"/>
      <c r="PER67" s="317"/>
      <c r="PES67" s="317"/>
      <c r="PET67" s="317"/>
      <c r="PEU67" s="317"/>
      <c r="PEV67" s="317"/>
      <c r="PEW67" s="317"/>
      <c r="PEX67" s="317"/>
      <c r="PEY67" s="317"/>
      <c r="PEZ67" s="317"/>
      <c r="PFA67" s="317"/>
      <c r="PFB67" s="317"/>
      <c r="PFC67" s="317"/>
      <c r="PFD67" s="317"/>
      <c r="PFE67" s="317"/>
      <c r="PFF67" s="317"/>
      <c r="PFG67" s="317"/>
      <c r="PFH67" s="317"/>
      <c r="PFI67" s="317"/>
      <c r="PFJ67" s="317"/>
      <c r="PFK67" s="317"/>
      <c r="PFL67" s="317"/>
      <c r="PFM67" s="317"/>
      <c r="PFN67" s="317"/>
      <c r="PFO67" s="317"/>
      <c r="PFP67" s="317"/>
      <c r="PFQ67" s="317"/>
      <c r="PFR67" s="317"/>
      <c r="PFS67" s="317"/>
      <c r="PFT67" s="317"/>
      <c r="PFU67" s="317"/>
      <c r="PFV67" s="317"/>
      <c r="PFW67" s="317"/>
      <c r="PFX67" s="317"/>
      <c r="PFY67" s="317"/>
      <c r="PFZ67" s="317"/>
      <c r="PGA67" s="317"/>
      <c r="PGB67" s="317"/>
      <c r="PGC67" s="317"/>
      <c r="PGD67" s="317"/>
      <c r="PGE67" s="317"/>
      <c r="PGF67" s="317"/>
      <c r="PGG67" s="317"/>
      <c r="PGH67" s="317"/>
      <c r="PGI67" s="317"/>
      <c r="PGJ67" s="317"/>
      <c r="PGK67" s="317"/>
      <c r="PGL67" s="317"/>
      <c r="PGM67" s="317"/>
      <c r="PGN67" s="317"/>
      <c r="PGO67" s="317"/>
      <c r="PGP67" s="317"/>
      <c r="PGQ67" s="317"/>
      <c r="PGR67" s="317"/>
      <c r="PGS67" s="317"/>
      <c r="PGT67" s="317"/>
      <c r="PGU67" s="317"/>
      <c r="PGV67" s="317"/>
      <c r="PGW67" s="317"/>
      <c r="PGX67" s="317"/>
      <c r="PGY67" s="317"/>
      <c r="PGZ67" s="317"/>
      <c r="PHA67" s="317"/>
      <c r="PHB67" s="317"/>
      <c r="PHC67" s="317"/>
      <c r="PHD67" s="317"/>
      <c r="PHE67" s="317"/>
      <c r="PHF67" s="317"/>
      <c r="PHG67" s="317"/>
      <c r="PHH67" s="317"/>
      <c r="PHI67" s="317"/>
      <c r="PHJ67" s="317"/>
      <c r="PHK67" s="317"/>
      <c r="PHL67" s="317"/>
      <c r="PHM67" s="317"/>
      <c r="PHN67" s="317"/>
      <c r="PHO67" s="317"/>
      <c r="PHP67" s="317"/>
      <c r="PHQ67" s="317"/>
      <c r="PHR67" s="317"/>
      <c r="PHS67" s="317"/>
      <c r="PHT67" s="317"/>
      <c r="PHU67" s="317"/>
      <c r="PHV67" s="317"/>
      <c r="PHW67" s="317"/>
      <c r="PHX67" s="317"/>
      <c r="PHY67" s="317"/>
      <c r="PHZ67" s="317"/>
      <c r="PIA67" s="317"/>
      <c r="PIB67" s="317"/>
      <c r="PIC67" s="317"/>
      <c r="PID67" s="317"/>
      <c r="PIE67" s="317"/>
      <c r="PIF67" s="317"/>
      <c r="PIG67" s="317"/>
      <c r="PIH67" s="317"/>
      <c r="PII67" s="317"/>
      <c r="PIJ67" s="317"/>
      <c r="PIK67" s="317"/>
      <c r="PIL67" s="317"/>
      <c r="PIM67" s="317"/>
      <c r="PIN67" s="317"/>
      <c r="PIO67" s="317"/>
      <c r="PIP67" s="317"/>
      <c r="PIQ67" s="317"/>
      <c r="PIR67" s="317"/>
      <c r="PIS67" s="317"/>
      <c r="PIT67" s="317"/>
      <c r="PIU67" s="317"/>
      <c r="PIV67" s="317"/>
      <c r="PIW67" s="317"/>
      <c r="PIX67" s="317"/>
      <c r="PIY67" s="317"/>
      <c r="PIZ67" s="317"/>
      <c r="PJA67" s="317"/>
      <c r="PJB67" s="317"/>
      <c r="PJC67" s="317"/>
      <c r="PJD67" s="317"/>
      <c r="PJE67" s="317"/>
      <c r="PJF67" s="317"/>
      <c r="PJG67" s="317"/>
      <c r="PJH67" s="317"/>
      <c r="PJI67" s="317"/>
      <c r="PJJ67" s="317"/>
      <c r="PJK67" s="317"/>
      <c r="PJL67" s="317"/>
      <c r="PJM67" s="317"/>
      <c r="PJN67" s="317"/>
      <c r="PJO67" s="317"/>
      <c r="PJP67" s="317"/>
      <c r="PJQ67" s="317"/>
      <c r="PJR67" s="317"/>
      <c r="PJS67" s="317"/>
      <c r="PJT67" s="317"/>
      <c r="PJU67" s="317"/>
      <c r="PJV67" s="317"/>
      <c r="PJW67" s="317"/>
      <c r="PJX67" s="317"/>
      <c r="PJY67" s="317"/>
      <c r="PJZ67" s="317"/>
      <c r="PKA67" s="317"/>
      <c r="PKB67" s="317"/>
      <c r="PKC67" s="317"/>
      <c r="PKD67" s="317"/>
      <c r="PKE67" s="317"/>
      <c r="PKF67" s="317"/>
      <c r="PKG67" s="317"/>
      <c r="PKH67" s="317"/>
      <c r="PKI67" s="317"/>
      <c r="PKJ67" s="317"/>
      <c r="PKK67" s="317"/>
      <c r="PKL67" s="317"/>
      <c r="PKM67" s="317"/>
      <c r="PKN67" s="317"/>
      <c r="PKO67" s="317"/>
      <c r="PKP67" s="317"/>
      <c r="PKQ67" s="317"/>
      <c r="PKR67" s="317"/>
      <c r="PKS67" s="317"/>
      <c r="PKT67" s="317"/>
      <c r="PKU67" s="317"/>
      <c r="PKV67" s="317"/>
      <c r="PKW67" s="317"/>
      <c r="PKX67" s="317"/>
      <c r="PKY67" s="317"/>
      <c r="PKZ67" s="317"/>
      <c r="PLA67" s="317"/>
      <c r="PLB67" s="317"/>
      <c r="PLC67" s="317"/>
      <c r="PLD67" s="317"/>
      <c r="PLE67" s="317"/>
      <c r="PLF67" s="317"/>
      <c r="PLG67" s="317"/>
      <c r="PLH67" s="317"/>
      <c r="PLI67" s="317"/>
      <c r="PLJ67" s="317"/>
      <c r="PLK67" s="317"/>
      <c r="PLL67" s="317"/>
      <c r="PLM67" s="317"/>
      <c r="PLN67" s="317"/>
      <c r="PLO67" s="317"/>
      <c r="PLP67" s="317"/>
      <c r="PLQ67" s="317"/>
      <c r="PLR67" s="317"/>
      <c r="PLS67" s="317"/>
      <c r="PLT67" s="317"/>
      <c r="PLU67" s="317"/>
      <c r="PLV67" s="317"/>
      <c r="PLW67" s="317"/>
      <c r="PLX67" s="317"/>
      <c r="PLY67" s="317"/>
      <c r="PLZ67" s="317"/>
      <c r="PMA67" s="317"/>
      <c r="PMB67" s="317"/>
      <c r="PMC67" s="317"/>
      <c r="PMD67" s="317"/>
      <c r="PME67" s="317"/>
      <c r="PMF67" s="317"/>
      <c r="PMG67" s="317"/>
      <c r="PMH67" s="317"/>
      <c r="PMI67" s="317"/>
      <c r="PMJ67" s="317"/>
      <c r="PMK67" s="317"/>
      <c r="PML67" s="317"/>
      <c r="PMM67" s="317"/>
      <c r="PMN67" s="317"/>
      <c r="PMO67" s="317"/>
      <c r="PMP67" s="317"/>
      <c r="PMQ67" s="317"/>
      <c r="PMR67" s="317"/>
      <c r="PMS67" s="317"/>
      <c r="PMT67" s="317"/>
      <c r="PMU67" s="317"/>
      <c r="PMV67" s="317"/>
      <c r="PMW67" s="317"/>
      <c r="PMX67" s="317"/>
      <c r="PMY67" s="317"/>
      <c r="PMZ67" s="317"/>
      <c r="PNA67" s="317"/>
      <c r="PNB67" s="317"/>
      <c r="PNC67" s="317"/>
      <c r="PND67" s="317"/>
      <c r="PNE67" s="317"/>
      <c r="PNF67" s="317"/>
      <c r="PNG67" s="317"/>
      <c r="PNH67" s="317"/>
      <c r="PNI67" s="317"/>
      <c r="PNJ67" s="317"/>
      <c r="PNK67" s="317"/>
      <c r="PNL67" s="317"/>
      <c r="PNM67" s="317"/>
      <c r="PNN67" s="317"/>
      <c r="PNO67" s="317"/>
      <c r="PNP67" s="317"/>
      <c r="PNQ67" s="317"/>
      <c r="PNR67" s="317"/>
      <c r="PNS67" s="317"/>
      <c r="PNT67" s="317"/>
      <c r="PNU67" s="317"/>
      <c r="PNV67" s="317"/>
      <c r="PNW67" s="317"/>
      <c r="PNX67" s="317"/>
      <c r="PNY67" s="317"/>
      <c r="PNZ67" s="317"/>
      <c r="POA67" s="317"/>
      <c r="POB67" s="317"/>
      <c r="POC67" s="317"/>
      <c r="POD67" s="317"/>
      <c r="POE67" s="317"/>
      <c r="POF67" s="317"/>
      <c r="POG67" s="317"/>
      <c r="POH67" s="317"/>
      <c r="POI67" s="317"/>
      <c r="POJ67" s="317"/>
      <c r="POK67" s="317"/>
      <c r="POL67" s="317"/>
      <c r="POM67" s="317"/>
      <c r="PON67" s="317"/>
      <c r="POO67" s="317"/>
      <c r="POP67" s="317"/>
      <c r="POQ67" s="317"/>
      <c r="POR67" s="317"/>
      <c r="POS67" s="317"/>
      <c r="POT67" s="317"/>
      <c r="POU67" s="317"/>
      <c r="POV67" s="317"/>
      <c r="POW67" s="317"/>
      <c r="POX67" s="317"/>
      <c r="POY67" s="317"/>
      <c r="POZ67" s="317"/>
      <c r="PPA67" s="317"/>
      <c r="PPB67" s="317"/>
      <c r="PPC67" s="317"/>
      <c r="PPD67" s="317"/>
      <c r="PPE67" s="317"/>
      <c r="PPF67" s="317"/>
      <c r="PPG67" s="317"/>
      <c r="PPH67" s="317"/>
      <c r="PPI67" s="317"/>
      <c r="PPJ67" s="317"/>
      <c r="PPK67" s="317"/>
      <c r="PPL67" s="317"/>
      <c r="PPM67" s="317"/>
      <c r="PPN67" s="317"/>
      <c r="PPO67" s="317"/>
      <c r="PPP67" s="317"/>
      <c r="PPQ67" s="317"/>
      <c r="PPR67" s="317"/>
      <c r="PPS67" s="317"/>
      <c r="PPT67" s="317"/>
      <c r="PPU67" s="317"/>
      <c r="PPV67" s="317"/>
      <c r="PPW67" s="317"/>
      <c r="PPX67" s="317"/>
      <c r="PPY67" s="317"/>
      <c r="PPZ67" s="317"/>
      <c r="PQA67" s="317"/>
      <c r="PQB67" s="317"/>
      <c r="PQC67" s="317"/>
      <c r="PQD67" s="317"/>
      <c r="PQE67" s="317"/>
      <c r="PQF67" s="317"/>
      <c r="PQG67" s="317"/>
      <c r="PQH67" s="317"/>
      <c r="PQI67" s="317"/>
      <c r="PQJ67" s="317"/>
      <c r="PQK67" s="317"/>
      <c r="PQL67" s="317"/>
      <c r="PQM67" s="317"/>
      <c r="PQN67" s="317"/>
      <c r="PQO67" s="317"/>
      <c r="PQP67" s="317"/>
      <c r="PQQ67" s="317"/>
      <c r="PQR67" s="317"/>
      <c r="PQS67" s="317"/>
      <c r="PQT67" s="317"/>
      <c r="PQU67" s="317"/>
      <c r="PQV67" s="317"/>
      <c r="PQW67" s="317"/>
      <c r="PQX67" s="317"/>
      <c r="PQY67" s="317"/>
      <c r="PQZ67" s="317"/>
      <c r="PRA67" s="317"/>
      <c r="PRB67" s="317"/>
      <c r="PRC67" s="317"/>
      <c r="PRD67" s="317"/>
      <c r="PRE67" s="317"/>
      <c r="PRF67" s="317"/>
      <c r="PRG67" s="317"/>
      <c r="PRH67" s="317"/>
      <c r="PRI67" s="317"/>
      <c r="PRJ67" s="317"/>
      <c r="PRK67" s="317"/>
      <c r="PRL67" s="317"/>
      <c r="PRM67" s="317"/>
      <c r="PRN67" s="317"/>
      <c r="PRO67" s="317"/>
      <c r="PRP67" s="317"/>
      <c r="PRQ67" s="317"/>
      <c r="PRR67" s="317"/>
      <c r="PRS67" s="317"/>
      <c r="PRT67" s="317"/>
      <c r="PRU67" s="317"/>
      <c r="PRV67" s="317"/>
      <c r="PRW67" s="317"/>
      <c r="PRX67" s="317"/>
      <c r="PRY67" s="317"/>
      <c r="PRZ67" s="317"/>
      <c r="PSA67" s="317"/>
      <c r="PSB67" s="317"/>
      <c r="PSC67" s="317"/>
      <c r="PSD67" s="317"/>
      <c r="PSE67" s="317"/>
      <c r="PSF67" s="317"/>
      <c r="PSG67" s="317"/>
      <c r="PSH67" s="317"/>
      <c r="PSI67" s="317"/>
      <c r="PSJ67" s="317"/>
      <c r="PSK67" s="317"/>
      <c r="PSL67" s="317"/>
      <c r="PSM67" s="317"/>
      <c r="PSN67" s="317"/>
      <c r="PSO67" s="317"/>
      <c r="PSP67" s="317"/>
      <c r="PSQ67" s="317"/>
      <c r="PSR67" s="317"/>
      <c r="PSS67" s="317"/>
      <c r="PST67" s="317"/>
      <c r="PSU67" s="317"/>
      <c r="PSV67" s="317"/>
      <c r="PSW67" s="317"/>
      <c r="PSX67" s="317"/>
      <c r="PSY67" s="317"/>
      <c r="PSZ67" s="317"/>
      <c r="PTA67" s="317"/>
      <c r="PTB67" s="317"/>
      <c r="PTC67" s="317"/>
      <c r="PTD67" s="317"/>
      <c r="PTE67" s="317"/>
      <c r="PTF67" s="317"/>
      <c r="PTG67" s="317"/>
      <c r="PTH67" s="317"/>
      <c r="PTI67" s="317"/>
      <c r="PTJ67" s="317"/>
      <c r="PTK67" s="317"/>
      <c r="PTL67" s="317"/>
      <c r="PTM67" s="317"/>
      <c r="PTN67" s="317"/>
      <c r="PTO67" s="317"/>
      <c r="PTP67" s="317"/>
      <c r="PTQ67" s="317"/>
      <c r="PTR67" s="317"/>
      <c r="PTS67" s="317"/>
      <c r="PTT67" s="317"/>
      <c r="PTU67" s="317"/>
      <c r="PTV67" s="317"/>
      <c r="PTW67" s="317"/>
      <c r="PTX67" s="317"/>
      <c r="PTY67" s="317"/>
      <c r="PTZ67" s="317"/>
      <c r="PUA67" s="317"/>
      <c r="PUB67" s="317"/>
      <c r="PUC67" s="317"/>
      <c r="PUD67" s="317"/>
      <c r="PUE67" s="317"/>
      <c r="PUF67" s="317"/>
      <c r="PUG67" s="317"/>
      <c r="PUH67" s="317"/>
      <c r="PUI67" s="317"/>
      <c r="PUJ67" s="317"/>
      <c r="PUK67" s="317"/>
      <c r="PUL67" s="317"/>
      <c r="PUM67" s="317"/>
      <c r="PUN67" s="317"/>
      <c r="PUO67" s="317"/>
      <c r="PUP67" s="317"/>
      <c r="PUQ67" s="317"/>
      <c r="PUR67" s="317"/>
      <c r="PUS67" s="317"/>
      <c r="PUT67" s="317"/>
      <c r="PUU67" s="317"/>
      <c r="PUV67" s="317"/>
      <c r="PUW67" s="317"/>
      <c r="PUX67" s="317"/>
      <c r="PUY67" s="317"/>
      <c r="PUZ67" s="317"/>
      <c r="PVA67" s="317"/>
      <c r="PVB67" s="317"/>
      <c r="PVC67" s="317"/>
      <c r="PVD67" s="317"/>
      <c r="PVE67" s="317"/>
      <c r="PVF67" s="317"/>
      <c r="PVG67" s="317"/>
      <c r="PVH67" s="317"/>
      <c r="PVI67" s="317"/>
      <c r="PVJ67" s="317"/>
      <c r="PVK67" s="317"/>
      <c r="PVL67" s="317"/>
      <c r="PVM67" s="317"/>
      <c r="PVN67" s="317"/>
      <c r="PVO67" s="317"/>
      <c r="PVP67" s="317"/>
      <c r="PVQ67" s="317"/>
      <c r="PVR67" s="317"/>
      <c r="PVS67" s="317"/>
      <c r="PVT67" s="317"/>
      <c r="PVU67" s="317"/>
      <c r="PVV67" s="317"/>
      <c r="PVW67" s="317"/>
      <c r="PVX67" s="317"/>
      <c r="PVY67" s="317"/>
      <c r="PVZ67" s="317"/>
      <c r="PWA67" s="317"/>
      <c r="PWB67" s="317"/>
      <c r="PWC67" s="317"/>
      <c r="PWD67" s="317"/>
      <c r="PWE67" s="317"/>
      <c r="PWF67" s="317"/>
      <c r="PWG67" s="317"/>
      <c r="PWH67" s="317"/>
      <c r="PWI67" s="317"/>
      <c r="PWJ67" s="317"/>
      <c r="PWK67" s="317"/>
      <c r="PWL67" s="317"/>
      <c r="PWM67" s="317"/>
      <c r="PWN67" s="317"/>
      <c r="PWO67" s="317"/>
      <c r="PWP67" s="317"/>
      <c r="PWQ67" s="317"/>
      <c r="PWR67" s="317"/>
      <c r="PWS67" s="317"/>
      <c r="PWT67" s="317"/>
      <c r="PWU67" s="317"/>
      <c r="PWV67" s="317"/>
      <c r="PWW67" s="317"/>
      <c r="PWX67" s="317"/>
      <c r="PWY67" s="317"/>
      <c r="PWZ67" s="317"/>
      <c r="PXA67" s="317"/>
      <c r="PXB67" s="317"/>
      <c r="PXC67" s="317"/>
      <c r="PXD67" s="317"/>
      <c r="PXE67" s="317"/>
      <c r="PXF67" s="317"/>
      <c r="PXG67" s="317"/>
      <c r="PXH67" s="317"/>
      <c r="PXI67" s="317"/>
      <c r="PXJ67" s="317"/>
      <c r="PXK67" s="317"/>
      <c r="PXL67" s="317"/>
      <c r="PXM67" s="317"/>
      <c r="PXN67" s="317"/>
      <c r="PXO67" s="317"/>
      <c r="PXP67" s="317"/>
      <c r="PXQ67" s="317"/>
      <c r="PXR67" s="317"/>
      <c r="PXS67" s="317"/>
      <c r="PXT67" s="317"/>
      <c r="PXU67" s="317"/>
      <c r="PXV67" s="317"/>
      <c r="PXW67" s="317"/>
      <c r="PXX67" s="317"/>
      <c r="PXY67" s="317"/>
      <c r="PXZ67" s="317"/>
      <c r="PYA67" s="317"/>
      <c r="PYB67" s="317"/>
      <c r="PYC67" s="317"/>
      <c r="PYD67" s="317"/>
      <c r="PYE67" s="317"/>
      <c r="PYF67" s="317"/>
      <c r="PYG67" s="317"/>
      <c r="PYH67" s="317"/>
      <c r="PYI67" s="317"/>
      <c r="PYJ67" s="317"/>
      <c r="PYK67" s="317"/>
      <c r="PYL67" s="317"/>
      <c r="PYM67" s="317"/>
      <c r="PYN67" s="317"/>
      <c r="PYO67" s="317"/>
      <c r="PYP67" s="317"/>
      <c r="PYQ67" s="317"/>
      <c r="PYR67" s="317"/>
      <c r="PYS67" s="317"/>
      <c r="PYT67" s="317"/>
      <c r="PYU67" s="317"/>
      <c r="PYV67" s="317"/>
      <c r="PYW67" s="317"/>
      <c r="PYX67" s="317"/>
      <c r="PYY67" s="317"/>
      <c r="PYZ67" s="317"/>
      <c r="PZA67" s="317"/>
      <c r="PZB67" s="317"/>
      <c r="PZC67" s="317"/>
      <c r="PZD67" s="317"/>
      <c r="PZE67" s="317"/>
      <c r="PZF67" s="317"/>
      <c r="PZG67" s="317"/>
      <c r="PZH67" s="317"/>
      <c r="PZI67" s="317"/>
      <c r="PZJ67" s="317"/>
      <c r="PZK67" s="317"/>
      <c r="PZL67" s="317"/>
      <c r="PZM67" s="317"/>
      <c r="PZN67" s="317"/>
      <c r="PZO67" s="317"/>
      <c r="PZP67" s="317"/>
      <c r="PZQ67" s="317"/>
      <c r="PZR67" s="317"/>
      <c r="PZS67" s="317"/>
      <c r="PZT67" s="317"/>
      <c r="PZU67" s="317"/>
      <c r="PZV67" s="317"/>
      <c r="PZW67" s="317"/>
      <c r="PZX67" s="317"/>
      <c r="PZY67" s="317"/>
      <c r="PZZ67" s="317"/>
      <c r="QAA67" s="317"/>
      <c r="QAB67" s="317"/>
      <c r="QAC67" s="317"/>
      <c r="QAD67" s="317"/>
      <c r="QAE67" s="317"/>
      <c r="QAF67" s="317"/>
      <c r="QAG67" s="317"/>
      <c r="QAH67" s="317"/>
      <c r="QAI67" s="317"/>
      <c r="QAJ67" s="317"/>
      <c r="QAK67" s="317"/>
      <c r="QAL67" s="317"/>
      <c r="QAM67" s="317"/>
      <c r="QAN67" s="317"/>
      <c r="QAO67" s="317"/>
      <c r="QAP67" s="317"/>
      <c r="QAQ67" s="317"/>
      <c r="QAR67" s="317"/>
      <c r="QAS67" s="317"/>
      <c r="QAT67" s="317"/>
      <c r="QAU67" s="317"/>
      <c r="QAV67" s="317"/>
      <c r="QAW67" s="317"/>
      <c r="QAX67" s="317"/>
      <c r="QAY67" s="317"/>
      <c r="QAZ67" s="317"/>
      <c r="QBA67" s="317"/>
      <c r="QBB67" s="317"/>
      <c r="QBC67" s="317"/>
      <c r="QBD67" s="317"/>
      <c r="QBE67" s="317"/>
      <c r="QBF67" s="317"/>
      <c r="QBG67" s="317"/>
      <c r="QBH67" s="317"/>
      <c r="QBI67" s="317"/>
      <c r="QBJ67" s="317"/>
      <c r="QBK67" s="317"/>
      <c r="QBL67" s="317"/>
      <c r="QBM67" s="317"/>
      <c r="QBN67" s="317"/>
      <c r="QBO67" s="317"/>
      <c r="QBP67" s="317"/>
      <c r="QBQ67" s="317"/>
      <c r="QBR67" s="317"/>
      <c r="QBS67" s="317"/>
      <c r="QBT67" s="317"/>
      <c r="QBU67" s="317"/>
      <c r="QBV67" s="317"/>
      <c r="QBW67" s="317"/>
      <c r="QBX67" s="317"/>
      <c r="QBY67" s="317"/>
      <c r="QBZ67" s="317"/>
      <c r="QCA67" s="317"/>
      <c r="QCB67" s="317"/>
      <c r="QCC67" s="317"/>
      <c r="QCD67" s="317"/>
      <c r="QCE67" s="317"/>
      <c r="QCF67" s="317"/>
      <c r="QCG67" s="317"/>
      <c r="QCH67" s="317"/>
      <c r="QCI67" s="317"/>
      <c r="QCJ67" s="317"/>
      <c r="QCK67" s="317"/>
      <c r="QCL67" s="317"/>
      <c r="QCM67" s="317"/>
      <c r="QCN67" s="317"/>
      <c r="QCO67" s="317"/>
      <c r="QCP67" s="317"/>
      <c r="QCQ67" s="317"/>
      <c r="QCR67" s="317"/>
      <c r="QCS67" s="317"/>
      <c r="QCT67" s="317"/>
      <c r="QCU67" s="317"/>
      <c r="QCV67" s="317"/>
      <c r="QCW67" s="317"/>
      <c r="QCX67" s="317"/>
      <c r="QCY67" s="317"/>
      <c r="QCZ67" s="317"/>
      <c r="QDA67" s="317"/>
      <c r="QDB67" s="317"/>
      <c r="QDC67" s="317"/>
      <c r="QDD67" s="317"/>
      <c r="QDE67" s="317"/>
      <c r="QDF67" s="317"/>
      <c r="QDG67" s="317"/>
      <c r="QDH67" s="317"/>
      <c r="QDI67" s="317"/>
      <c r="QDJ67" s="317"/>
      <c r="QDK67" s="317"/>
      <c r="QDL67" s="317"/>
      <c r="QDM67" s="317"/>
      <c r="QDN67" s="317"/>
      <c r="QDO67" s="317"/>
      <c r="QDP67" s="317"/>
      <c r="QDQ67" s="317"/>
      <c r="QDR67" s="317"/>
      <c r="QDS67" s="317"/>
      <c r="QDT67" s="317"/>
      <c r="QDU67" s="317"/>
      <c r="QDV67" s="317"/>
      <c r="QDW67" s="317"/>
      <c r="QDX67" s="317"/>
      <c r="QDY67" s="317"/>
      <c r="QDZ67" s="317"/>
      <c r="QEA67" s="317"/>
      <c r="QEB67" s="317"/>
      <c r="QEC67" s="317"/>
      <c r="QED67" s="317"/>
      <c r="QEE67" s="317"/>
      <c r="QEF67" s="317"/>
      <c r="QEG67" s="317"/>
      <c r="QEH67" s="317"/>
      <c r="QEI67" s="317"/>
      <c r="QEJ67" s="317"/>
      <c r="QEK67" s="317"/>
      <c r="QEL67" s="317"/>
      <c r="QEM67" s="317"/>
      <c r="QEN67" s="317"/>
      <c r="QEO67" s="317"/>
      <c r="QEP67" s="317"/>
      <c r="QEQ67" s="317"/>
      <c r="QER67" s="317"/>
      <c r="QES67" s="317"/>
      <c r="QET67" s="317"/>
      <c r="QEU67" s="317"/>
      <c r="QEV67" s="317"/>
      <c r="QEW67" s="317"/>
      <c r="QEX67" s="317"/>
      <c r="QEY67" s="317"/>
      <c r="QEZ67" s="317"/>
      <c r="QFA67" s="317"/>
      <c r="QFB67" s="317"/>
      <c r="QFC67" s="317"/>
      <c r="QFD67" s="317"/>
      <c r="QFE67" s="317"/>
      <c r="QFF67" s="317"/>
      <c r="QFG67" s="317"/>
      <c r="QFH67" s="317"/>
      <c r="QFI67" s="317"/>
      <c r="QFJ67" s="317"/>
      <c r="QFK67" s="317"/>
      <c r="QFL67" s="317"/>
      <c r="QFM67" s="317"/>
      <c r="QFN67" s="317"/>
      <c r="QFO67" s="317"/>
      <c r="QFP67" s="317"/>
      <c r="QFQ67" s="317"/>
      <c r="QFR67" s="317"/>
      <c r="QFS67" s="317"/>
      <c r="QFT67" s="317"/>
      <c r="QFU67" s="317"/>
      <c r="QFV67" s="317"/>
      <c r="QFW67" s="317"/>
      <c r="QFX67" s="317"/>
      <c r="QFY67" s="317"/>
      <c r="QFZ67" s="317"/>
      <c r="QGA67" s="317"/>
      <c r="QGB67" s="317"/>
      <c r="QGC67" s="317"/>
      <c r="QGD67" s="317"/>
      <c r="QGE67" s="317"/>
      <c r="QGF67" s="317"/>
      <c r="QGG67" s="317"/>
      <c r="QGH67" s="317"/>
      <c r="QGI67" s="317"/>
      <c r="QGJ67" s="317"/>
      <c r="QGK67" s="317"/>
      <c r="QGL67" s="317"/>
      <c r="QGM67" s="317"/>
      <c r="QGN67" s="317"/>
      <c r="QGO67" s="317"/>
      <c r="QGP67" s="317"/>
      <c r="QGQ67" s="317"/>
      <c r="QGR67" s="317"/>
      <c r="QGS67" s="317"/>
      <c r="QGT67" s="317"/>
      <c r="QGU67" s="317"/>
      <c r="QGV67" s="317"/>
      <c r="QGW67" s="317"/>
      <c r="QGX67" s="317"/>
      <c r="QGY67" s="317"/>
      <c r="QGZ67" s="317"/>
      <c r="QHA67" s="317"/>
      <c r="QHB67" s="317"/>
      <c r="QHC67" s="317"/>
      <c r="QHD67" s="317"/>
      <c r="QHE67" s="317"/>
      <c r="QHF67" s="317"/>
      <c r="QHG67" s="317"/>
      <c r="QHH67" s="317"/>
      <c r="QHI67" s="317"/>
      <c r="QHJ67" s="317"/>
      <c r="QHK67" s="317"/>
      <c r="QHL67" s="317"/>
      <c r="QHM67" s="317"/>
      <c r="QHN67" s="317"/>
      <c r="QHO67" s="317"/>
      <c r="QHP67" s="317"/>
      <c r="QHQ67" s="317"/>
      <c r="QHR67" s="317"/>
      <c r="QHS67" s="317"/>
      <c r="QHT67" s="317"/>
      <c r="QHU67" s="317"/>
      <c r="QHV67" s="317"/>
      <c r="QHW67" s="317"/>
      <c r="QHX67" s="317"/>
      <c r="QHY67" s="317"/>
      <c r="QHZ67" s="317"/>
      <c r="QIA67" s="317"/>
      <c r="QIB67" s="317"/>
      <c r="QIC67" s="317"/>
      <c r="QID67" s="317"/>
      <c r="QIE67" s="317"/>
      <c r="QIF67" s="317"/>
      <c r="QIG67" s="317"/>
      <c r="QIH67" s="317"/>
      <c r="QII67" s="317"/>
      <c r="QIJ67" s="317"/>
      <c r="QIK67" s="317"/>
      <c r="QIL67" s="317"/>
      <c r="QIM67" s="317"/>
      <c r="QIN67" s="317"/>
      <c r="QIO67" s="317"/>
      <c r="QIP67" s="317"/>
      <c r="QIQ67" s="317"/>
      <c r="QIR67" s="317"/>
      <c r="QIS67" s="317"/>
      <c r="QIT67" s="317"/>
      <c r="QIU67" s="317"/>
      <c r="QIV67" s="317"/>
      <c r="QIW67" s="317"/>
      <c r="QIX67" s="317"/>
      <c r="QIY67" s="317"/>
      <c r="QIZ67" s="317"/>
      <c r="QJA67" s="317"/>
      <c r="QJB67" s="317"/>
      <c r="QJC67" s="317"/>
      <c r="QJD67" s="317"/>
      <c r="QJE67" s="317"/>
      <c r="QJF67" s="317"/>
      <c r="QJG67" s="317"/>
      <c r="QJH67" s="317"/>
      <c r="QJI67" s="317"/>
      <c r="QJJ67" s="317"/>
      <c r="QJK67" s="317"/>
      <c r="QJL67" s="317"/>
      <c r="QJM67" s="317"/>
      <c r="QJN67" s="317"/>
      <c r="QJO67" s="317"/>
      <c r="QJP67" s="317"/>
      <c r="QJQ67" s="317"/>
      <c r="QJR67" s="317"/>
      <c r="QJS67" s="317"/>
      <c r="QJT67" s="317"/>
      <c r="QJU67" s="317"/>
      <c r="QJV67" s="317"/>
      <c r="QJW67" s="317"/>
      <c r="QJX67" s="317"/>
      <c r="QJY67" s="317"/>
      <c r="QJZ67" s="317"/>
      <c r="QKA67" s="317"/>
      <c r="QKB67" s="317"/>
      <c r="QKC67" s="317"/>
      <c r="QKD67" s="317"/>
      <c r="QKE67" s="317"/>
      <c r="QKF67" s="317"/>
      <c r="QKG67" s="317"/>
      <c r="QKH67" s="317"/>
      <c r="QKI67" s="317"/>
      <c r="QKJ67" s="317"/>
      <c r="QKK67" s="317"/>
      <c r="QKL67" s="317"/>
      <c r="QKM67" s="317"/>
      <c r="QKN67" s="317"/>
      <c r="QKO67" s="317"/>
      <c r="QKP67" s="317"/>
      <c r="QKQ67" s="317"/>
      <c r="QKR67" s="317"/>
      <c r="QKS67" s="317"/>
      <c r="QKT67" s="317"/>
      <c r="QKU67" s="317"/>
      <c r="QKV67" s="317"/>
      <c r="QKW67" s="317"/>
      <c r="QKX67" s="317"/>
      <c r="QKY67" s="317"/>
      <c r="QKZ67" s="317"/>
      <c r="QLA67" s="317"/>
      <c r="QLB67" s="317"/>
      <c r="QLC67" s="317"/>
      <c r="QLD67" s="317"/>
      <c r="QLE67" s="317"/>
      <c r="QLF67" s="317"/>
      <c r="QLG67" s="317"/>
      <c r="QLH67" s="317"/>
      <c r="QLI67" s="317"/>
      <c r="QLJ67" s="317"/>
      <c r="QLK67" s="317"/>
      <c r="QLL67" s="317"/>
      <c r="QLM67" s="317"/>
      <c r="QLN67" s="317"/>
      <c r="QLO67" s="317"/>
      <c r="QLP67" s="317"/>
      <c r="QLQ67" s="317"/>
      <c r="QLR67" s="317"/>
      <c r="QLS67" s="317"/>
      <c r="QLT67" s="317"/>
      <c r="QLU67" s="317"/>
      <c r="QLV67" s="317"/>
      <c r="QLW67" s="317"/>
      <c r="QLX67" s="317"/>
      <c r="QLY67" s="317"/>
      <c r="QLZ67" s="317"/>
      <c r="QMA67" s="317"/>
      <c r="QMB67" s="317"/>
      <c r="QMC67" s="317"/>
      <c r="QMD67" s="317"/>
      <c r="QME67" s="317"/>
      <c r="QMF67" s="317"/>
      <c r="QMG67" s="317"/>
      <c r="QMH67" s="317"/>
      <c r="QMI67" s="317"/>
      <c r="QMJ67" s="317"/>
      <c r="QMK67" s="317"/>
      <c r="QML67" s="317"/>
      <c r="QMM67" s="317"/>
      <c r="QMN67" s="317"/>
      <c r="QMO67" s="317"/>
      <c r="QMP67" s="317"/>
      <c r="QMQ67" s="317"/>
      <c r="QMR67" s="317"/>
      <c r="QMS67" s="317"/>
      <c r="QMT67" s="317"/>
      <c r="QMU67" s="317"/>
      <c r="QMV67" s="317"/>
      <c r="QMW67" s="317"/>
      <c r="QMX67" s="317"/>
      <c r="QMY67" s="317"/>
      <c r="QMZ67" s="317"/>
      <c r="QNA67" s="317"/>
      <c r="QNB67" s="317"/>
      <c r="QNC67" s="317"/>
      <c r="QND67" s="317"/>
      <c r="QNE67" s="317"/>
      <c r="QNF67" s="317"/>
      <c r="QNG67" s="317"/>
      <c r="QNH67" s="317"/>
      <c r="QNI67" s="317"/>
      <c r="QNJ67" s="317"/>
      <c r="QNK67" s="317"/>
      <c r="QNL67" s="317"/>
      <c r="QNM67" s="317"/>
      <c r="QNN67" s="317"/>
      <c r="QNO67" s="317"/>
      <c r="QNP67" s="317"/>
      <c r="QNQ67" s="317"/>
      <c r="QNR67" s="317"/>
      <c r="QNS67" s="317"/>
      <c r="QNT67" s="317"/>
      <c r="QNU67" s="317"/>
      <c r="QNV67" s="317"/>
      <c r="QNW67" s="317"/>
      <c r="QNX67" s="317"/>
      <c r="QNY67" s="317"/>
      <c r="QNZ67" s="317"/>
      <c r="QOA67" s="317"/>
      <c r="QOB67" s="317"/>
      <c r="QOC67" s="317"/>
      <c r="QOD67" s="317"/>
      <c r="QOE67" s="317"/>
      <c r="QOF67" s="317"/>
      <c r="QOG67" s="317"/>
      <c r="QOH67" s="317"/>
      <c r="QOI67" s="317"/>
      <c r="QOJ67" s="317"/>
      <c r="QOK67" s="317"/>
      <c r="QOL67" s="317"/>
      <c r="QOM67" s="317"/>
      <c r="QON67" s="317"/>
      <c r="QOO67" s="317"/>
      <c r="QOP67" s="317"/>
      <c r="QOQ67" s="317"/>
      <c r="QOR67" s="317"/>
      <c r="QOS67" s="317"/>
      <c r="QOT67" s="317"/>
      <c r="QOU67" s="317"/>
      <c r="QOV67" s="317"/>
      <c r="QOW67" s="317"/>
      <c r="QOX67" s="317"/>
      <c r="QOY67" s="317"/>
      <c r="QOZ67" s="317"/>
      <c r="QPA67" s="317"/>
      <c r="QPB67" s="317"/>
      <c r="QPC67" s="317"/>
      <c r="QPD67" s="317"/>
      <c r="QPE67" s="317"/>
      <c r="QPF67" s="317"/>
      <c r="QPG67" s="317"/>
      <c r="QPH67" s="317"/>
      <c r="QPI67" s="317"/>
      <c r="QPJ67" s="317"/>
      <c r="QPK67" s="317"/>
      <c r="QPL67" s="317"/>
      <c r="QPM67" s="317"/>
      <c r="QPN67" s="317"/>
      <c r="QPO67" s="317"/>
      <c r="QPP67" s="317"/>
      <c r="QPQ67" s="317"/>
      <c r="QPR67" s="317"/>
      <c r="QPS67" s="317"/>
      <c r="QPT67" s="317"/>
      <c r="QPU67" s="317"/>
      <c r="QPV67" s="317"/>
      <c r="QPW67" s="317"/>
      <c r="QPX67" s="317"/>
      <c r="QPY67" s="317"/>
      <c r="QPZ67" s="317"/>
      <c r="QQA67" s="317"/>
      <c r="QQB67" s="317"/>
      <c r="QQC67" s="317"/>
      <c r="QQD67" s="317"/>
      <c r="QQE67" s="317"/>
      <c r="QQF67" s="317"/>
      <c r="QQG67" s="317"/>
      <c r="QQH67" s="317"/>
      <c r="QQI67" s="317"/>
      <c r="QQJ67" s="317"/>
      <c r="QQK67" s="317"/>
      <c r="QQL67" s="317"/>
      <c r="QQM67" s="317"/>
      <c r="QQN67" s="317"/>
      <c r="QQO67" s="317"/>
      <c r="QQP67" s="317"/>
      <c r="QQQ67" s="317"/>
      <c r="QQR67" s="317"/>
      <c r="QQS67" s="317"/>
      <c r="QQT67" s="317"/>
      <c r="QQU67" s="317"/>
      <c r="QQV67" s="317"/>
      <c r="QQW67" s="317"/>
      <c r="QQX67" s="317"/>
      <c r="QQY67" s="317"/>
      <c r="QQZ67" s="317"/>
      <c r="QRA67" s="317"/>
      <c r="QRB67" s="317"/>
      <c r="QRC67" s="317"/>
      <c r="QRD67" s="317"/>
      <c r="QRE67" s="317"/>
      <c r="QRF67" s="317"/>
      <c r="QRG67" s="317"/>
      <c r="QRH67" s="317"/>
      <c r="QRI67" s="317"/>
      <c r="QRJ67" s="317"/>
      <c r="QRK67" s="317"/>
      <c r="QRL67" s="317"/>
      <c r="QRM67" s="317"/>
      <c r="QRN67" s="317"/>
      <c r="QRO67" s="317"/>
      <c r="QRP67" s="317"/>
      <c r="QRQ67" s="317"/>
      <c r="QRR67" s="317"/>
      <c r="QRS67" s="317"/>
      <c r="QRT67" s="317"/>
      <c r="QRU67" s="317"/>
      <c r="QRV67" s="317"/>
      <c r="QRW67" s="317"/>
      <c r="QRX67" s="317"/>
      <c r="QRY67" s="317"/>
      <c r="QRZ67" s="317"/>
      <c r="QSA67" s="317"/>
      <c r="QSB67" s="317"/>
      <c r="QSC67" s="317"/>
      <c r="QSD67" s="317"/>
      <c r="QSE67" s="317"/>
      <c r="QSF67" s="317"/>
      <c r="QSG67" s="317"/>
      <c r="QSH67" s="317"/>
      <c r="QSI67" s="317"/>
      <c r="QSJ67" s="317"/>
      <c r="QSK67" s="317"/>
      <c r="QSL67" s="317"/>
      <c r="QSM67" s="317"/>
      <c r="QSN67" s="317"/>
      <c r="QSO67" s="317"/>
      <c r="QSP67" s="317"/>
      <c r="QSQ67" s="317"/>
      <c r="QSR67" s="317"/>
      <c r="QSS67" s="317"/>
      <c r="QST67" s="317"/>
      <c r="QSU67" s="317"/>
      <c r="QSV67" s="317"/>
      <c r="QSW67" s="317"/>
      <c r="QSX67" s="317"/>
      <c r="QSY67" s="317"/>
      <c r="QSZ67" s="317"/>
      <c r="QTA67" s="317"/>
      <c r="QTB67" s="317"/>
      <c r="QTC67" s="317"/>
      <c r="QTD67" s="317"/>
      <c r="QTE67" s="317"/>
      <c r="QTF67" s="317"/>
      <c r="QTG67" s="317"/>
      <c r="QTH67" s="317"/>
      <c r="QTI67" s="317"/>
      <c r="QTJ67" s="317"/>
      <c r="QTK67" s="317"/>
      <c r="QTL67" s="317"/>
      <c r="QTM67" s="317"/>
      <c r="QTN67" s="317"/>
      <c r="QTO67" s="317"/>
      <c r="QTP67" s="317"/>
      <c r="QTQ67" s="317"/>
      <c r="QTR67" s="317"/>
      <c r="QTS67" s="317"/>
      <c r="QTT67" s="317"/>
      <c r="QTU67" s="317"/>
      <c r="QTV67" s="317"/>
      <c r="QTW67" s="317"/>
      <c r="QTX67" s="317"/>
      <c r="QTY67" s="317"/>
      <c r="QTZ67" s="317"/>
      <c r="QUA67" s="317"/>
      <c r="QUB67" s="317"/>
      <c r="QUC67" s="317"/>
      <c r="QUD67" s="317"/>
      <c r="QUE67" s="317"/>
      <c r="QUF67" s="317"/>
      <c r="QUG67" s="317"/>
      <c r="QUH67" s="317"/>
      <c r="QUI67" s="317"/>
      <c r="QUJ67" s="317"/>
      <c r="QUK67" s="317"/>
      <c r="QUL67" s="317"/>
      <c r="QUM67" s="317"/>
      <c r="QUN67" s="317"/>
      <c r="QUO67" s="317"/>
      <c r="QUP67" s="317"/>
      <c r="QUQ67" s="317"/>
      <c r="QUR67" s="317"/>
      <c r="QUS67" s="317"/>
      <c r="QUT67" s="317"/>
      <c r="QUU67" s="317"/>
      <c r="QUV67" s="317"/>
      <c r="QUW67" s="317"/>
      <c r="QUX67" s="317"/>
      <c r="QUY67" s="317"/>
      <c r="QUZ67" s="317"/>
      <c r="QVA67" s="317"/>
      <c r="QVB67" s="317"/>
      <c r="QVC67" s="317"/>
      <c r="QVD67" s="317"/>
      <c r="QVE67" s="317"/>
      <c r="QVF67" s="317"/>
      <c r="QVG67" s="317"/>
      <c r="QVH67" s="317"/>
      <c r="QVI67" s="317"/>
      <c r="QVJ67" s="317"/>
      <c r="QVK67" s="317"/>
      <c r="QVL67" s="317"/>
      <c r="QVM67" s="317"/>
      <c r="QVN67" s="317"/>
      <c r="QVO67" s="317"/>
      <c r="QVP67" s="317"/>
      <c r="QVQ67" s="317"/>
      <c r="QVR67" s="317"/>
      <c r="QVS67" s="317"/>
      <c r="QVT67" s="317"/>
      <c r="QVU67" s="317"/>
      <c r="QVV67" s="317"/>
      <c r="QVW67" s="317"/>
      <c r="QVX67" s="317"/>
      <c r="QVY67" s="317"/>
      <c r="QVZ67" s="317"/>
      <c r="QWA67" s="317"/>
      <c r="QWB67" s="317"/>
      <c r="QWC67" s="317"/>
      <c r="QWD67" s="317"/>
      <c r="QWE67" s="317"/>
      <c r="QWF67" s="317"/>
      <c r="QWG67" s="317"/>
      <c r="QWH67" s="317"/>
      <c r="QWI67" s="317"/>
      <c r="QWJ67" s="317"/>
      <c r="QWK67" s="317"/>
      <c r="QWL67" s="317"/>
      <c r="QWM67" s="317"/>
      <c r="QWN67" s="317"/>
      <c r="QWO67" s="317"/>
      <c r="QWP67" s="317"/>
      <c r="QWQ67" s="317"/>
      <c r="QWR67" s="317"/>
      <c r="QWS67" s="317"/>
      <c r="QWT67" s="317"/>
      <c r="QWU67" s="317"/>
      <c r="QWV67" s="317"/>
      <c r="QWW67" s="317"/>
      <c r="QWX67" s="317"/>
      <c r="QWY67" s="317"/>
      <c r="QWZ67" s="317"/>
      <c r="QXA67" s="317"/>
      <c r="QXB67" s="317"/>
      <c r="QXC67" s="317"/>
      <c r="QXD67" s="317"/>
      <c r="QXE67" s="317"/>
      <c r="QXF67" s="317"/>
      <c r="QXG67" s="317"/>
      <c r="QXH67" s="317"/>
      <c r="QXI67" s="317"/>
      <c r="QXJ67" s="317"/>
      <c r="QXK67" s="317"/>
      <c r="QXL67" s="317"/>
      <c r="QXM67" s="317"/>
      <c r="QXN67" s="317"/>
      <c r="QXO67" s="317"/>
      <c r="QXP67" s="317"/>
      <c r="QXQ67" s="317"/>
      <c r="QXR67" s="317"/>
      <c r="QXS67" s="317"/>
      <c r="QXT67" s="317"/>
      <c r="QXU67" s="317"/>
      <c r="QXV67" s="317"/>
      <c r="QXW67" s="317"/>
      <c r="QXX67" s="317"/>
      <c r="QXY67" s="317"/>
      <c r="QXZ67" s="317"/>
      <c r="QYA67" s="317"/>
      <c r="QYB67" s="317"/>
      <c r="QYC67" s="317"/>
      <c r="QYD67" s="317"/>
      <c r="QYE67" s="317"/>
      <c r="QYF67" s="317"/>
      <c r="QYG67" s="317"/>
      <c r="QYH67" s="317"/>
      <c r="QYI67" s="317"/>
      <c r="QYJ67" s="317"/>
      <c r="QYK67" s="317"/>
      <c r="QYL67" s="317"/>
      <c r="QYM67" s="317"/>
      <c r="QYN67" s="317"/>
      <c r="QYO67" s="317"/>
      <c r="QYP67" s="317"/>
      <c r="QYQ67" s="317"/>
      <c r="QYR67" s="317"/>
      <c r="QYS67" s="317"/>
      <c r="QYT67" s="317"/>
      <c r="QYU67" s="317"/>
      <c r="QYV67" s="317"/>
      <c r="QYW67" s="317"/>
      <c r="QYX67" s="317"/>
      <c r="QYY67" s="317"/>
      <c r="QYZ67" s="317"/>
      <c r="QZA67" s="317"/>
      <c r="QZB67" s="317"/>
      <c r="QZC67" s="317"/>
      <c r="QZD67" s="317"/>
      <c r="QZE67" s="317"/>
      <c r="QZF67" s="317"/>
      <c r="QZG67" s="317"/>
      <c r="QZH67" s="317"/>
      <c r="QZI67" s="317"/>
      <c r="QZJ67" s="317"/>
      <c r="QZK67" s="317"/>
      <c r="QZL67" s="317"/>
      <c r="QZM67" s="317"/>
      <c r="QZN67" s="317"/>
      <c r="QZO67" s="317"/>
      <c r="QZP67" s="317"/>
      <c r="QZQ67" s="317"/>
      <c r="QZR67" s="317"/>
      <c r="QZS67" s="317"/>
      <c r="QZT67" s="317"/>
      <c r="QZU67" s="317"/>
      <c r="QZV67" s="317"/>
      <c r="QZW67" s="317"/>
      <c r="QZX67" s="317"/>
      <c r="QZY67" s="317"/>
      <c r="QZZ67" s="317"/>
      <c r="RAA67" s="317"/>
      <c r="RAB67" s="317"/>
      <c r="RAC67" s="317"/>
      <c r="RAD67" s="317"/>
      <c r="RAE67" s="317"/>
      <c r="RAF67" s="317"/>
      <c r="RAG67" s="317"/>
      <c r="RAH67" s="317"/>
      <c r="RAI67" s="317"/>
      <c r="RAJ67" s="317"/>
      <c r="RAK67" s="317"/>
      <c r="RAL67" s="317"/>
      <c r="RAM67" s="317"/>
      <c r="RAN67" s="317"/>
      <c r="RAO67" s="317"/>
      <c r="RAP67" s="317"/>
      <c r="RAQ67" s="317"/>
      <c r="RAR67" s="317"/>
      <c r="RAS67" s="317"/>
      <c r="RAT67" s="317"/>
      <c r="RAU67" s="317"/>
      <c r="RAV67" s="317"/>
      <c r="RAW67" s="317"/>
      <c r="RAX67" s="317"/>
      <c r="RAY67" s="317"/>
      <c r="RAZ67" s="317"/>
      <c r="RBA67" s="317"/>
      <c r="RBB67" s="317"/>
      <c r="RBC67" s="317"/>
      <c r="RBD67" s="317"/>
      <c r="RBE67" s="317"/>
      <c r="RBF67" s="317"/>
      <c r="RBG67" s="317"/>
      <c r="RBH67" s="317"/>
      <c r="RBI67" s="317"/>
      <c r="RBJ67" s="317"/>
      <c r="RBK67" s="317"/>
      <c r="RBL67" s="317"/>
      <c r="RBM67" s="317"/>
      <c r="RBN67" s="317"/>
      <c r="RBO67" s="317"/>
      <c r="RBP67" s="317"/>
      <c r="RBQ67" s="317"/>
      <c r="RBR67" s="317"/>
      <c r="RBS67" s="317"/>
      <c r="RBT67" s="317"/>
      <c r="RBU67" s="317"/>
      <c r="RBV67" s="317"/>
      <c r="RBW67" s="317"/>
      <c r="RBX67" s="317"/>
      <c r="RBY67" s="317"/>
      <c r="RBZ67" s="317"/>
      <c r="RCA67" s="317"/>
      <c r="RCB67" s="317"/>
      <c r="RCC67" s="317"/>
      <c r="RCD67" s="317"/>
      <c r="RCE67" s="317"/>
      <c r="RCF67" s="317"/>
      <c r="RCG67" s="317"/>
      <c r="RCH67" s="317"/>
      <c r="RCI67" s="317"/>
      <c r="RCJ67" s="317"/>
      <c r="RCK67" s="317"/>
      <c r="RCL67" s="317"/>
      <c r="RCM67" s="317"/>
      <c r="RCN67" s="317"/>
      <c r="RCO67" s="317"/>
      <c r="RCP67" s="317"/>
      <c r="RCQ67" s="317"/>
      <c r="RCR67" s="317"/>
      <c r="RCS67" s="317"/>
      <c r="RCT67" s="317"/>
      <c r="RCU67" s="317"/>
      <c r="RCV67" s="317"/>
      <c r="RCW67" s="317"/>
      <c r="RCX67" s="317"/>
      <c r="RCY67" s="317"/>
      <c r="RCZ67" s="317"/>
      <c r="RDA67" s="317"/>
      <c r="RDB67" s="317"/>
      <c r="RDC67" s="317"/>
      <c r="RDD67" s="317"/>
      <c r="RDE67" s="317"/>
      <c r="RDF67" s="317"/>
      <c r="RDG67" s="317"/>
      <c r="RDH67" s="317"/>
      <c r="RDI67" s="317"/>
      <c r="RDJ67" s="317"/>
      <c r="RDK67" s="317"/>
      <c r="RDL67" s="317"/>
      <c r="RDM67" s="317"/>
      <c r="RDN67" s="317"/>
      <c r="RDO67" s="317"/>
      <c r="RDP67" s="317"/>
      <c r="RDQ67" s="317"/>
      <c r="RDR67" s="317"/>
      <c r="RDS67" s="317"/>
      <c r="RDT67" s="317"/>
      <c r="RDU67" s="317"/>
      <c r="RDV67" s="317"/>
      <c r="RDW67" s="317"/>
      <c r="RDX67" s="317"/>
      <c r="RDY67" s="317"/>
      <c r="RDZ67" s="317"/>
      <c r="REA67" s="317"/>
      <c r="REB67" s="317"/>
      <c r="REC67" s="317"/>
      <c r="RED67" s="317"/>
      <c r="REE67" s="317"/>
      <c r="REF67" s="317"/>
      <c r="REG67" s="317"/>
      <c r="REH67" s="317"/>
      <c r="REI67" s="317"/>
      <c r="REJ67" s="317"/>
      <c r="REK67" s="317"/>
      <c r="REL67" s="317"/>
      <c r="REM67" s="317"/>
      <c r="REN67" s="317"/>
      <c r="REO67" s="317"/>
      <c r="REP67" s="317"/>
      <c r="REQ67" s="317"/>
      <c r="RER67" s="317"/>
      <c r="RES67" s="317"/>
      <c r="RET67" s="317"/>
      <c r="REU67" s="317"/>
      <c r="REV67" s="317"/>
      <c r="REW67" s="317"/>
      <c r="REX67" s="317"/>
      <c r="REY67" s="317"/>
      <c r="REZ67" s="317"/>
      <c r="RFA67" s="317"/>
      <c r="RFB67" s="317"/>
      <c r="RFC67" s="317"/>
      <c r="RFD67" s="317"/>
      <c r="RFE67" s="317"/>
      <c r="RFF67" s="317"/>
      <c r="RFG67" s="317"/>
      <c r="RFH67" s="317"/>
      <c r="RFI67" s="317"/>
      <c r="RFJ67" s="317"/>
      <c r="RFK67" s="317"/>
      <c r="RFL67" s="317"/>
      <c r="RFM67" s="317"/>
      <c r="RFN67" s="317"/>
      <c r="RFO67" s="317"/>
      <c r="RFP67" s="317"/>
      <c r="RFQ67" s="317"/>
      <c r="RFR67" s="317"/>
      <c r="RFS67" s="317"/>
      <c r="RFT67" s="317"/>
      <c r="RFU67" s="317"/>
      <c r="RFV67" s="317"/>
      <c r="RFW67" s="317"/>
      <c r="RFX67" s="317"/>
      <c r="RFY67" s="317"/>
      <c r="RFZ67" s="317"/>
      <c r="RGA67" s="317"/>
      <c r="RGB67" s="317"/>
      <c r="RGC67" s="317"/>
      <c r="RGD67" s="317"/>
      <c r="RGE67" s="317"/>
      <c r="RGF67" s="317"/>
      <c r="RGG67" s="317"/>
      <c r="RGH67" s="317"/>
      <c r="RGI67" s="317"/>
      <c r="RGJ67" s="317"/>
      <c r="RGK67" s="317"/>
      <c r="RGL67" s="317"/>
      <c r="RGM67" s="317"/>
      <c r="RGN67" s="317"/>
      <c r="RGO67" s="317"/>
      <c r="RGP67" s="317"/>
      <c r="RGQ67" s="317"/>
      <c r="RGR67" s="317"/>
      <c r="RGS67" s="317"/>
      <c r="RGT67" s="317"/>
      <c r="RGU67" s="317"/>
      <c r="RGV67" s="317"/>
      <c r="RGW67" s="317"/>
      <c r="RGX67" s="317"/>
      <c r="RGY67" s="317"/>
      <c r="RGZ67" s="317"/>
      <c r="RHA67" s="317"/>
      <c r="RHB67" s="317"/>
      <c r="RHC67" s="317"/>
      <c r="RHD67" s="317"/>
      <c r="RHE67" s="317"/>
      <c r="RHF67" s="317"/>
      <c r="RHG67" s="317"/>
      <c r="RHH67" s="317"/>
      <c r="RHI67" s="317"/>
      <c r="RHJ67" s="317"/>
      <c r="RHK67" s="317"/>
      <c r="RHL67" s="317"/>
      <c r="RHM67" s="317"/>
      <c r="RHN67" s="317"/>
      <c r="RHO67" s="317"/>
      <c r="RHP67" s="317"/>
      <c r="RHQ67" s="317"/>
      <c r="RHR67" s="317"/>
      <c r="RHS67" s="317"/>
      <c r="RHT67" s="317"/>
      <c r="RHU67" s="317"/>
      <c r="RHV67" s="317"/>
      <c r="RHW67" s="317"/>
      <c r="RHX67" s="317"/>
      <c r="RHY67" s="317"/>
      <c r="RHZ67" s="317"/>
      <c r="RIA67" s="317"/>
      <c r="RIB67" s="317"/>
      <c r="RIC67" s="317"/>
      <c r="RID67" s="317"/>
      <c r="RIE67" s="317"/>
      <c r="RIF67" s="317"/>
      <c r="RIG67" s="317"/>
      <c r="RIH67" s="317"/>
      <c r="RII67" s="317"/>
      <c r="RIJ67" s="317"/>
      <c r="RIK67" s="317"/>
      <c r="RIL67" s="317"/>
      <c r="RIM67" s="317"/>
      <c r="RIN67" s="317"/>
      <c r="RIO67" s="317"/>
      <c r="RIP67" s="317"/>
      <c r="RIQ67" s="317"/>
      <c r="RIR67" s="317"/>
      <c r="RIS67" s="317"/>
      <c r="RIT67" s="317"/>
      <c r="RIU67" s="317"/>
      <c r="RIV67" s="317"/>
      <c r="RIW67" s="317"/>
      <c r="RIX67" s="317"/>
      <c r="RIY67" s="317"/>
      <c r="RIZ67" s="317"/>
      <c r="RJA67" s="317"/>
      <c r="RJB67" s="317"/>
      <c r="RJC67" s="317"/>
      <c r="RJD67" s="317"/>
      <c r="RJE67" s="317"/>
      <c r="RJF67" s="317"/>
      <c r="RJG67" s="317"/>
      <c r="RJH67" s="317"/>
      <c r="RJI67" s="317"/>
      <c r="RJJ67" s="317"/>
      <c r="RJK67" s="317"/>
      <c r="RJL67" s="317"/>
      <c r="RJM67" s="317"/>
      <c r="RJN67" s="317"/>
      <c r="RJO67" s="317"/>
      <c r="RJP67" s="317"/>
      <c r="RJQ67" s="317"/>
      <c r="RJR67" s="317"/>
      <c r="RJS67" s="317"/>
      <c r="RJT67" s="317"/>
      <c r="RJU67" s="317"/>
      <c r="RJV67" s="317"/>
      <c r="RJW67" s="317"/>
      <c r="RJX67" s="317"/>
      <c r="RJY67" s="317"/>
      <c r="RJZ67" s="317"/>
      <c r="RKA67" s="317"/>
      <c r="RKB67" s="317"/>
      <c r="RKC67" s="317"/>
      <c r="RKD67" s="317"/>
      <c r="RKE67" s="317"/>
      <c r="RKF67" s="317"/>
      <c r="RKG67" s="317"/>
      <c r="RKH67" s="317"/>
      <c r="RKI67" s="317"/>
      <c r="RKJ67" s="317"/>
      <c r="RKK67" s="317"/>
      <c r="RKL67" s="317"/>
      <c r="RKM67" s="317"/>
      <c r="RKN67" s="317"/>
      <c r="RKO67" s="317"/>
      <c r="RKP67" s="317"/>
      <c r="RKQ67" s="317"/>
      <c r="RKR67" s="317"/>
      <c r="RKS67" s="317"/>
      <c r="RKT67" s="317"/>
      <c r="RKU67" s="317"/>
      <c r="RKV67" s="317"/>
      <c r="RKW67" s="317"/>
      <c r="RKX67" s="317"/>
      <c r="RKY67" s="317"/>
      <c r="RKZ67" s="317"/>
      <c r="RLA67" s="317"/>
      <c r="RLB67" s="317"/>
      <c r="RLC67" s="317"/>
      <c r="RLD67" s="317"/>
      <c r="RLE67" s="317"/>
      <c r="RLF67" s="317"/>
      <c r="RLG67" s="317"/>
      <c r="RLH67" s="317"/>
      <c r="RLI67" s="317"/>
      <c r="RLJ67" s="317"/>
      <c r="RLK67" s="317"/>
      <c r="RLL67" s="317"/>
      <c r="RLM67" s="317"/>
      <c r="RLN67" s="317"/>
      <c r="RLO67" s="317"/>
      <c r="RLP67" s="317"/>
      <c r="RLQ67" s="317"/>
      <c r="RLR67" s="317"/>
      <c r="RLS67" s="317"/>
      <c r="RLT67" s="317"/>
      <c r="RLU67" s="317"/>
      <c r="RLV67" s="317"/>
      <c r="RLW67" s="317"/>
      <c r="RLX67" s="317"/>
      <c r="RLY67" s="317"/>
      <c r="RLZ67" s="317"/>
      <c r="RMA67" s="317"/>
      <c r="RMB67" s="317"/>
      <c r="RMC67" s="317"/>
      <c r="RMD67" s="317"/>
      <c r="RME67" s="317"/>
      <c r="RMF67" s="317"/>
      <c r="RMG67" s="317"/>
      <c r="RMH67" s="317"/>
      <c r="RMI67" s="317"/>
      <c r="RMJ67" s="317"/>
      <c r="RMK67" s="317"/>
      <c r="RML67" s="317"/>
      <c r="RMM67" s="317"/>
      <c r="RMN67" s="317"/>
      <c r="RMO67" s="317"/>
      <c r="RMP67" s="317"/>
      <c r="RMQ67" s="317"/>
      <c r="RMR67" s="317"/>
      <c r="RMS67" s="317"/>
      <c r="RMT67" s="317"/>
      <c r="RMU67" s="317"/>
      <c r="RMV67" s="317"/>
      <c r="RMW67" s="317"/>
      <c r="RMX67" s="317"/>
      <c r="RMY67" s="317"/>
      <c r="RMZ67" s="317"/>
      <c r="RNA67" s="317"/>
      <c r="RNB67" s="317"/>
      <c r="RNC67" s="317"/>
      <c r="RND67" s="317"/>
      <c r="RNE67" s="317"/>
      <c r="RNF67" s="317"/>
      <c r="RNG67" s="317"/>
      <c r="RNH67" s="317"/>
      <c r="RNI67" s="317"/>
      <c r="RNJ67" s="317"/>
      <c r="RNK67" s="317"/>
      <c r="RNL67" s="317"/>
      <c r="RNM67" s="317"/>
      <c r="RNN67" s="317"/>
      <c r="RNO67" s="317"/>
      <c r="RNP67" s="317"/>
      <c r="RNQ67" s="317"/>
      <c r="RNR67" s="317"/>
      <c r="RNS67" s="317"/>
      <c r="RNT67" s="317"/>
      <c r="RNU67" s="317"/>
      <c r="RNV67" s="317"/>
      <c r="RNW67" s="317"/>
      <c r="RNX67" s="317"/>
      <c r="RNY67" s="317"/>
      <c r="RNZ67" s="317"/>
      <c r="ROA67" s="317"/>
      <c r="ROB67" s="317"/>
      <c r="ROC67" s="317"/>
      <c r="ROD67" s="317"/>
      <c r="ROE67" s="317"/>
      <c r="ROF67" s="317"/>
      <c r="ROG67" s="317"/>
      <c r="ROH67" s="317"/>
      <c r="ROI67" s="317"/>
      <c r="ROJ67" s="317"/>
      <c r="ROK67" s="317"/>
      <c r="ROL67" s="317"/>
      <c r="ROM67" s="317"/>
      <c r="RON67" s="317"/>
      <c r="ROO67" s="317"/>
      <c r="ROP67" s="317"/>
      <c r="ROQ67" s="317"/>
      <c r="ROR67" s="317"/>
      <c r="ROS67" s="317"/>
      <c r="ROT67" s="317"/>
      <c r="ROU67" s="317"/>
      <c r="ROV67" s="317"/>
      <c r="ROW67" s="317"/>
      <c r="ROX67" s="317"/>
      <c r="ROY67" s="317"/>
      <c r="ROZ67" s="317"/>
      <c r="RPA67" s="317"/>
      <c r="RPB67" s="317"/>
      <c r="RPC67" s="317"/>
      <c r="RPD67" s="317"/>
      <c r="RPE67" s="317"/>
      <c r="RPF67" s="317"/>
      <c r="RPG67" s="317"/>
      <c r="RPH67" s="317"/>
      <c r="RPI67" s="317"/>
      <c r="RPJ67" s="317"/>
      <c r="RPK67" s="317"/>
      <c r="RPL67" s="317"/>
      <c r="RPM67" s="317"/>
      <c r="RPN67" s="317"/>
      <c r="RPO67" s="317"/>
      <c r="RPP67" s="317"/>
      <c r="RPQ67" s="317"/>
      <c r="RPR67" s="317"/>
      <c r="RPS67" s="317"/>
      <c r="RPT67" s="317"/>
      <c r="RPU67" s="317"/>
      <c r="RPV67" s="317"/>
      <c r="RPW67" s="317"/>
      <c r="RPX67" s="317"/>
      <c r="RPY67" s="317"/>
      <c r="RPZ67" s="317"/>
      <c r="RQA67" s="317"/>
      <c r="RQB67" s="317"/>
      <c r="RQC67" s="317"/>
      <c r="RQD67" s="317"/>
      <c r="RQE67" s="317"/>
      <c r="RQF67" s="317"/>
      <c r="RQG67" s="317"/>
      <c r="RQH67" s="317"/>
      <c r="RQI67" s="317"/>
      <c r="RQJ67" s="317"/>
      <c r="RQK67" s="317"/>
      <c r="RQL67" s="317"/>
      <c r="RQM67" s="317"/>
      <c r="RQN67" s="317"/>
      <c r="RQO67" s="317"/>
      <c r="RQP67" s="317"/>
      <c r="RQQ67" s="317"/>
      <c r="RQR67" s="317"/>
      <c r="RQS67" s="317"/>
      <c r="RQT67" s="317"/>
      <c r="RQU67" s="317"/>
      <c r="RQV67" s="317"/>
      <c r="RQW67" s="317"/>
      <c r="RQX67" s="317"/>
      <c r="RQY67" s="317"/>
      <c r="RQZ67" s="317"/>
      <c r="RRA67" s="317"/>
      <c r="RRB67" s="317"/>
      <c r="RRC67" s="317"/>
      <c r="RRD67" s="317"/>
      <c r="RRE67" s="317"/>
      <c r="RRF67" s="317"/>
      <c r="RRG67" s="317"/>
      <c r="RRH67" s="317"/>
      <c r="RRI67" s="317"/>
      <c r="RRJ67" s="317"/>
      <c r="RRK67" s="317"/>
      <c r="RRL67" s="317"/>
      <c r="RRM67" s="317"/>
      <c r="RRN67" s="317"/>
      <c r="RRO67" s="317"/>
      <c r="RRP67" s="317"/>
      <c r="RRQ67" s="317"/>
      <c r="RRR67" s="317"/>
      <c r="RRS67" s="317"/>
      <c r="RRT67" s="317"/>
      <c r="RRU67" s="317"/>
      <c r="RRV67" s="317"/>
      <c r="RRW67" s="317"/>
      <c r="RRX67" s="317"/>
      <c r="RRY67" s="317"/>
      <c r="RRZ67" s="317"/>
      <c r="RSA67" s="317"/>
      <c r="RSB67" s="317"/>
      <c r="RSC67" s="317"/>
      <c r="RSD67" s="317"/>
      <c r="RSE67" s="317"/>
      <c r="RSF67" s="317"/>
      <c r="RSG67" s="317"/>
      <c r="RSH67" s="317"/>
      <c r="RSI67" s="317"/>
      <c r="RSJ67" s="317"/>
      <c r="RSK67" s="317"/>
      <c r="RSL67" s="317"/>
      <c r="RSM67" s="317"/>
      <c r="RSN67" s="317"/>
      <c r="RSO67" s="317"/>
      <c r="RSP67" s="317"/>
      <c r="RSQ67" s="317"/>
      <c r="RSR67" s="317"/>
      <c r="RSS67" s="317"/>
      <c r="RST67" s="317"/>
      <c r="RSU67" s="317"/>
      <c r="RSV67" s="317"/>
      <c r="RSW67" s="317"/>
      <c r="RSX67" s="317"/>
      <c r="RSY67" s="317"/>
      <c r="RSZ67" s="317"/>
      <c r="RTA67" s="317"/>
      <c r="RTB67" s="317"/>
      <c r="RTC67" s="317"/>
      <c r="RTD67" s="317"/>
      <c r="RTE67" s="317"/>
      <c r="RTF67" s="317"/>
      <c r="RTG67" s="317"/>
      <c r="RTH67" s="317"/>
      <c r="RTI67" s="317"/>
      <c r="RTJ67" s="317"/>
      <c r="RTK67" s="317"/>
      <c r="RTL67" s="317"/>
      <c r="RTM67" s="317"/>
      <c r="RTN67" s="317"/>
      <c r="RTO67" s="317"/>
      <c r="RTP67" s="317"/>
      <c r="RTQ67" s="317"/>
      <c r="RTR67" s="317"/>
      <c r="RTS67" s="317"/>
      <c r="RTT67" s="317"/>
      <c r="RTU67" s="317"/>
      <c r="RTV67" s="317"/>
      <c r="RTW67" s="317"/>
      <c r="RTX67" s="317"/>
      <c r="RTY67" s="317"/>
      <c r="RTZ67" s="317"/>
      <c r="RUA67" s="317"/>
      <c r="RUB67" s="317"/>
      <c r="RUC67" s="317"/>
      <c r="RUD67" s="317"/>
      <c r="RUE67" s="317"/>
      <c r="RUF67" s="317"/>
      <c r="RUG67" s="317"/>
      <c r="RUH67" s="317"/>
      <c r="RUI67" s="317"/>
      <c r="RUJ67" s="317"/>
      <c r="RUK67" s="317"/>
      <c r="RUL67" s="317"/>
      <c r="RUM67" s="317"/>
      <c r="RUN67" s="317"/>
      <c r="RUO67" s="317"/>
      <c r="RUP67" s="317"/>
      <c r="RUQ67" s="317"/>
      <c r="RUR67" s="317"/>
      <c r="RUS67" s="317"/>
      <c r="RUT67" s="317"/>
      <c r="RUU67" s="317"/>
      <c r="RUV67" s="317"/>
      <c r="RUW67" s="317"/>
      <c r="RUX67" s="317"/>
      <c r="RUY67" s="317"/>
      <c r="RUZ67" s="317"/>
      <c r="RVA67" s="317"/>
      <c r="RVB67" s="317"/>
      <c r="RVC67" s="317"/>
      <c r="RVD67" s="317"/>
      <c r="RVE67" s="317"/>
      <c r="RVF67" s="317"/>
      <c r="RVG67" s="317"/>
      <c r="RVH67" s="317"/>
      <c r="RVI67" s="317"/>
      <c r="RVJ67" s="317"/>
      <c r="RVK67" s="317"/>
      <c r="RVL67" s="317"/>
      <c r="RVM67" s="317"/>
      <c r="RVN67" s="317"/>
      <c r="RVO67" s="317"/>
      <c r="RVP67" s="317"/>
      <c r="RVQ67" s="317"/>
      <c r="RVR67" s="317"/>
      <c r="RVS67" s="317"/>
      <c r="RVT67" s="317"/>
      <c r="RVU67" s="317"/>
      <c r="RVV67" s="317"/>
      <c r="RVW67" s="317"/>
      <c r="RVX67" s="317"/>
      <c r="RVY67" s="317"/>
      <c r="RVZ67" s="317"/>
      <c r="RWA67" s="317"/>
      <c r="RWB67" s="317"/>
      <c r="RWC67" s="317"/>
      <c r="RWD67" s="317"/>
      <c r="RWE67" s="317"/>
      <c r="RWF67" s="317"/>
      <c r="RWG67" s="317"/>
      <c r="RWH67" s="317"/>
      <c r="RWI67" s="317"/>
      <c r="RWJ67" s="317"/>
      <c r="RWK67" s="317"/>
      <c r="RWL67" s="317"/>
      <c r="RWM67" s="317"/>
      <c r="RWN67" s="317"/>
      <c r="RWO67" s="317"/>
      <c r="RWP67" s="317"/>
      <c r="RWQ67" s="317"/>
      <c r="RWR67" s="317"/>
      <c r="RWS67" s="317"/>
      <c r="RWT67" s="317"/>
      <c r="RWU67" s="317"/>
      <c r="RWV67" s="317"/>
      <c r="RWW67" s="317"/>
      <c r="RWX67" s="317"/>
      <c r="RWY67" s="317"/>
      <c r="RWZ67" s="317"/>
      <c r="RXA67" s="317"/>
      <c r="RXB67" s="317"/>
      <c r="RXC67" s="317"/>
      <c r="RXD67" s="317"/>
      <c r="RXE67" s="317"/>
      <c r="RXF67" s="317"/>
      <c r="RXG67" s="317"/>
      <c r="RXH67" s="317"/>
      <c r="RXI67" s="317"/>
      <c r="RXJ67" s="317"/>
      <c r="RXK67" s="317"/>
      <c r="RXL67" s="317"/>
      <c r="RXM67" s="317"/>
      <c r="RXN67" s="317"/>
      <c r="RXO67" s="317"/>
      <c r="RXP67" s="317"/>
      <c r="RXQ67" s="317"/>
      <c r="RXR67" s="317"/>
      <c r="RXS67" s="317"/>
      <c r="RXT67" s="317"/>
      <c r="RXU67" s="317"/>
      <c r="RXV67" s="317"/>
      <c r="RXW67" s="317"/>
      <c r="RXX67" s="317"/>
      <c r="RXY67" s="317"/>
      <c r="RXZ67" s="317"/>
      <c r="RYA67" s="317"/>
      <c r="RYB67" s="317"/>
      <c r="RYC67" s="317"/>
      <c r="RYD67" s="317"/>
      <c r="RYE67" s="317"/>
      <c r="RYF67" s="317"/>
      <c r="RYG67" s="317"/>
      <c r="RYH67" s="317"/>
      <c r="RYI67" s="317"/>
      <c r="RYJ67" s="317"/>
      <c r="RYK67" s="317"/>
      <c r="RYL67" s="317"/>
      <c r="RYM67" s="317"/>
      <c r="RYN67" s="317"/>
      <c r="RYO67" s="317"/>
      <c r="RYP67" s="317"/>
      <c r="RYQ67" s="317"/>
      <c r="RYR67" s="317"/>
      <c r="RYS67" s="317"/>
      <c r="RYT67" s="317"/>
      <c r="RYU67" s="317"/>
      <c r="RYV67" s="317"/>
      <c r="RYW67" s="317"/>
      <c r="RYX67" s="317"/>
      <c r="RYY67" s="317"/>
      <c r="RYZ67" s="317"/>
      <c r="RZA67" s="317"/>
      <c r="RZB67" s="317"/>
      <c r="RZC67" s="317"/>
      <c r="RZD67" s="317"/>
      <c r="RZE67" s="317"/>
      <c r="RZF67" s="317"/>
      <c r="RZG67" s="317"/>
      <c r="RZH67" s="317"/>
      <c r="RZI67" s="317"/>
      <c r="RZJ67" s="317"/>
      <c r="RZK67" s="317"/>
      <c r="RZL67" s="317"/>
      <c r="RZM67" s="317"/>
      <c r="RZN67" s="317"/>
      <c r="RZO67" s="317"/>
      <c r="RZP67" s="317"/>
      <c r="RZQ67" s="317"/>
      <c r="RZR67" s="317"/>
      <c r="RZS67" s="317"/>
      <c r="RZT67" s="317"/>
      <c r="RZU67" s="317"/>
      <c r="RZV67" s="317"/>
      <c r="RZW67" s="317"/>
      <c r="RZX67" s="317"/>
      <c r="RZY67" s="317"/>
      <c r="RZZ67" s="317"/>
      <c r="SAA67" s="317"/>
      <c r="SAB67" s="317"/>
      <c r="SAC67" s="317"/>
      <c r="SAD67" s="317"/>
      <c r="SAE67" s="317"/>
      <c r="SAF67" s="317"/>
      <c r="SAG67" s="317"/>
      <c r="SAH67" s="317"/>
      <c r="SAI67" s="317"/>
      <c r="SAJ67" s="317"/>
      <c r="SAK67" s="317"/>
      <c r="SAL67" s="317"/>
      <c r="SAM67" s="317"/>
      <c r="SAN67" s="317"/>
      <c r="SAO67" s="317"/>
      <c r="SAP67" s="317"/>
      <c r="SAQ67" s="317"/>
      <c r="SAR67" s="317"/>
      <c r="SAS67" s="317"/>
      <c r="SAT67" s="317"/>
      <c r="SAU67" s="317"/>
      <c r="SAV67" s="317"/>
      <c r="SAW67" s="317"/>
      <c r="SAX67" s="317"/>
      <c r="SAY67" s="317"/>
      <c r="SAZ67" s="317"/>
      <c r="SBA67" s="317"/>
      <c r="SBB67" s="317"/>
      <c r="SBC67" s="317"/>
      <c r="SBD67" s="317"/>
      <c r="SBE67" s="317"/>
      <c r="SBF67" s="317"/>
      <c r="SBG67" s="317"/>
      <c r="SBH67" s="317"/>
      <c r="SBI67" s="317"/>
      <c r="SBJ67" s="317"/>
      <c r="SBK67" s="317"/>
      <c r="SBL67" s="317"/>
      <c r="SBM67" s="317"/>
      <c r="SBN67" s="317"/>
      <c r="SBO67" s="317"/>
      <c r="SBP67" s="317"/>
      <c r="SBQ67" s="317"/>
      <c r="SBR67" s="317"/>
      <c r="SBS67" s="317"/>
      <c r="SBT67" s="317"/>
      <c r="SBU67" s="317"/>
      <c r="SBV67" s="317"/>
      <c r="SBW67" s="317"/>
      <c r="SBX67" s="317"/>
      <c r="SBY67" s="317"/>
      <c r="SBZ67" s="317"/>
      <c r="SCA67" s="317"/>
      <c r="SCB67" s="317"/>
      <c r="SCC67" s="317"/>
      <c r="SCD67" s="317"/>
      <c r="SCE67" s="317"/>
      <c r="SCF67" s="317"/>
      <c r="SCG67" s="317"/>
      <c r="SCH67" s="317"/>
      <c r="SCI67" s="317"/>
      <c r="SCJ67" s="317"/>
      <c r="SCK67" s="317"/>
      <c r="SCL67" s="317"/>
      <c r="SCM67" s="317"/>
      <c r="SCN67" s="317"/>
      <c r="SCO67" s="317"/>
      <c r="SCP67" s="317"/>
      <c r="SCQ67" s="317"/>
      <c r="SCR67" s="317"/>
      <c r="SCS67" s="317"/>
      <c r="SCT67" s="317"/>
      <c r="SCU67" s="317"/>
      <c r="SCV67" s="317"/>
      <c r="SCW67" s="317"/>
      <c r="SCX67" s="317"/>
      <c r="SCY67" s="317"/>
      <c r="SCZ67" s="317"/>
      <c r="SDA67" s="317"/>
      <c r="SDB67" s="317"/>
      <c r="SDC67" s="317"/>
      <c r="SDD67" s="317"/>
      <c r="SDE67" s="317"/>
      <c r="SDF67" s="317"/>
      <c r="SDG67" s="317"/>
      <c r="SDH67" s="317"/>
      <c r="SDI67" s="317"/>
      <c r="SDJ67" s="317"/>
      <c r="SDK67" s="317"/>
      <c r="SDL67" s="317"/>
      <c r="SDM67" s="317"/>
      <c r="SDN67" s="317"/>
      <c r="SDO67" s="317"/>
      <c r="SDP67" s="317"/>
      <c r="SDQ67" s="317"/>
      <c r="SDR67" s="317"/>
      <c r="SDS67" s="317"/>
      <c r="SDT67" s="317"/>
      <c r="SDU67" s="317"/>
      <c r="SDV67" s="317"/>
      <c r="SDW67" s="317"/>
      <c r="SDX67" s="317"/>
      <c r="SDY67" s="317"/>
      <c r="SDZ67" s="317"/>
      <c r="SEA67" s="317"/>
      <c r="SEB67" s="317"/>
      <c r="SEC67" s="317"/>
      <c r="SED67" s="317"/>
      <c r="SEE67" s="317"/>
      <c r="SEF67" s="317"/>
      <c r="SEG67" s="317"/>
      <c r="SEH67" s="317"/>
      <c r="SEI67" s="317"/>
      <c r="SEJ67" s="317"/>
      <c r="SEK67" s="317"/>
      <c r="SEL67" s="317"/>
      <c r="SEM67" s="317"/>
      <c r="SEN67" s="317"/>
      <c r="SEO67" s="317"/>
      <c r="SEP67" s="317"/>
      <c r="SEQ67" s="317"/>
      <c r="SER67" s="317"/>
      <c r="SES67" s="317"/>
      <c r="SET67" s="317"/>
      <c r="SEU67" s="317"/>
      <c r="SEV67" s="317"/>
      <c r="SEW67" s="317"/>
      <c r="SEX67" s="317"/>
      <c r="SEY67" s="317"/>
      <c r="SEZ67" s="317"/>
      <c r="SFA67" s="317"/>
      <c r="SFB67" s="317"/>
      <c r="SFC67" s="317"/>
      <c r="SFD67" s="317"/>
      <c r="SFE67" s="317"/>
      <c r="SFF67" s="317"/>
      <c r="SFG67" s="317"/>
      <c r="SFH67" s="317"/>
      <c r="SFI67" s="317"/>
      <c r="SFJ67" s="317"/>
      <c r="SFK67" s="317"/>
      <c r="SFL67" s="317"/>
      <c r="SFM67" s="317"/>
      <c r="SFN67" s="317"/>
      <c r="SFO67" s="317"/>
      <c r="SFP67" s="317"/>
      <c r="SFQ67" s="317"/>
      <c r="SFR67" s="317"/>
      <c r="SFS67" s="317"/>
      <c r="SFT67" s="317"/>
      <c r="SFU67" s="317"/>
      <c r="SFV67" s="317"/>
      <c r="SFW67" s="317"/>
      <c r="SFX67" s="317"/>
      <c r="SFY67" s="317"/>
      <c r="SFZ67" s="317"/>
      <c r="SGA67" s="317"/>
      <c r="SGB67" s="317"/>
      <c r="SGC67" s="317"/>
      <c r="SGD67" s="317"/>
      <c r="SGE67" s="317"/>
      <c r="SGF67" s="317"/>
      <c r="SGG67" s="317"/>
      <c r="SGH67" s="317"/>
      <c r="SGI67" s="317"/>
      <c r="SGJ67" s="317"/>
      <c r="SGK67" s="317"/>
      <c r="SGL67" s="317"/>
      <c r="SGM67" s="317"/>
      <c r="SGN67" s="317"/>
      <c r="SGO67" s="317"/>
      <c r="SGP67" s="317"/>
      <c r="SGQ67" s="317"/>
      <c r="SGR67" s="317"/>
      <c r="SGS67" s="317"/>
      <c r="SGT67" s="317"/>
      <c r="SGU67" s="317"/>
      <c r="SGV67" s="317"/>
      <c r="SGW67" s="317"/>
      <c r="SGX67" s="317"/>
      <c r="SGY67" s="317"/>
      <c r="SGZ67" s="317"/>
      <c r="SHA67" s="317"/>
      <c r="SHB67" s="317"/>
      <c r="SHC67" s="317"/>
      <c r="SHD67" s="317"/>
      <c r="SHE67" s="317"/>
      <c r="SHF67" s="317"/>
      <c r="SHG67" s="317"/>
      <c r="SHH67" s="317"/>
      <c r="SHI67" s="317"/>
      <c r="SHJ67" s="317"/>
      <c r="SHK67" s="317"/>
      <c r="SHL67" s="317"/>
      <c r="SHM67" s="317"/>
      <c r="SHN67" s="317"/>
      <c r="SHO67" s="317"/>
      <c r="SHP67" s="317"/>
      <c r="SHQ67" s="317"/>
      <c r="SHR67" s="317"/>
      <c r="SHS67" s="317"/>
      <c r="SHT67" s="317"/>
      <c r="SHU67" s="317"/>
      <c r="SHV67" s="317"/>
      <c r="SHW67" s="317"/>
      <c r="SHX67" s="317"/>
      <c r="SHY67" s="317"/>
      <c r="SHZ67" s="317"/>
      <c r="SIA67" s="317"/>
      <c r="SIB67" s="317"/>
      <c r="SIC67" s="317"/>
      <c r="SID67" s="317"/>
      <c r="SIE67" s="317"/>
      <c r="SIF67" s="317"/>
      <c r="SIG67" s="317"/>
      <c r="SIH67" s="317"/>
      <c r="SII67" s="317"/>
      <c r="SIJ67" s="317"/>
      <c r="SIK67" s="317"/>
      <c r="SIL67" s="317"/>
      <c r="SIM67" s="317"/>
      <c r="SIN67" s="317"/>
      <c r="SIO67" s="317"/>
      <c r="SIP67" s="317"/>
      <c r="SIQ67" s="317"/>
      <c r="SIR67" s="317"/>
      <c r="SIS67" s="317"/>
      <c r="SIT67" s="317"/>
      <c r="SIU67" s="317"/>
      <c r="SIV67" s="317"/>
      <c r="SIW67" s="317"/>
      <c r="SIX67" s="317"/>
      <c r="SIY67" s="317"/>
      <c r="SIZ67" s="317"/>
      <c r="SJA67" s="317"/>
      <c r="SJB67" s="317"/>
      <c r="SJC67" s="317"/>
      <c r="SJD67" s="317"/>
      <c r="SJE67" s="317"/>
      <c r="SJF67" s="317"/>
      <c r="SJG67" s="317"/>
      <c r="SJH67" s="317"/>
      <c r="SJI67" s="317"/>
      <c r="SJJ67" s="317"/>
      <c r="SJK67" s="317"/>
      <c r="SJL67" s="317"/>
      <c r="SJM67" s="317"/>
      <c r="SJN67" s="317"/>
      <c r="SJO67" s="317"/>
      <c r="SJP67" s="317"/>
      <c r="SJQ67" s="317"/>
      <c r="SJR67" s="317"/>
      <c r="SJS67" s="317"/>
      <c r="SJT67" s="317"/>
      <c r="SJU67" s="317"/>
      <c r="SJV67" s="317"/>
      <c r="SJW67" s="317"/>
      <c r="SJX67" s="317"/>
      <c r="SJY67" s="317"/>
      <c r="SJZ67" s="317"/>
      <c r="SKA67" s="317"/>
      <c r="SKB67" s="317"/>
      <c r="SKC67" s="317"/>
      <c r="SKD67" s="317"/>
      <c r="SKE67" s="317"/>
      <c r="SKF67" s="317"/>
      <c r="SKG67" s="317"/>
      <c r="SKH67" s="317"/>
      <c r="SKI67" s="317"/>
      <c r="SKJ67" s="317"/>
      <c r="SKK67" s="317"/>
      <c r="SKL67" s="317"/>
      <c r="SKM67" s="317"/>
      <c r="SKN67" s="317"/>
      <c r="SKO67" s="317"/>
      <c r="SKP67" s="317"/>
      <c r="SKQ67" s="317"/>
      <c r="SKR67" s="317"/>
      <c r="SKS67" s="317"/>
      <c r="SKT67" s="317"/>
      <c r="SKU67" s="317"/>
      <c r="SKV67" s="317"/>
      <c r="SKW67" s="317"/>
      <c r="SKX67" s="317"/>
      <c r="SKY67" s="317"/>
      <c r="SKZ67" s="317"/>
      <c r="SLA67" s="317"/>
      <c r="SLB67" s="317"/>
      <c r="SLC67" s="317"/>
      <c r="SLD67" s="317"/>
      <c r="SLE67" s="317"/>
      <c r="SLF67" s="317"/>
      <c r="SLG67" s="317"/>
      <c r="SLH67" s="317"/>
      <c r="SLI67" s="317"/>
      <c r="SLJ67" s="317"/>
      <c r="SLK67" s="317"/>
      <c r="SLL67" s="317"/>
      <c r="SLM67" s="317"/>
      <c r="SLN67" s="317"/>
      <c r="SLO67" s="317"/>
      <c r="SLP67" s="317"/>
      <c r="SLQ67" s="317"/>
      <c r="SLR67" s="317"/>
      <c r="SLS67" s="317"/>
      <c r="SLT67" s="317"/>
      <c r="SLU67" s="317"/>
      <c r="SLV67" s="317"/>
      <c r="SLW67" s="317"/>
      <c r="SLX67" s="317"/>
      <c r="SLY67" s="317"/>
      <c r="SLZ67" s="317"/>
      <c r="SMA67" s="317"/>
      <c r="SMB67" s="317"/>
      <c r="SMC67" s="317"/>
      <c r="SMD67" s="317"/>
      <c r="SME67" s="317"/>
      <c r="SMF67" s="317"/>
      <c r="SMG67" s="317"/>
      <c r="SMH67" s="317"/>
      <c r="SMI67" s="317"/>
      <c r="SMJ67" s="317"/>
      <c r="SMK67" s="317"/>
      <c r="SML67" s="317"/>
      <c r="SMM67" s="317"/>
      <c r="SMN67" s="317"/>
      <c r="SMO67" s="317"/>
      <c r="SMP67" s="317"/>
      <c r="SMQ67" s="317"/>
      <c r="SMR67" s="317"/>
      <c r="SMS67" s="317"/>
      <c r="SMT67" s="317"/>
      <c r="SMU67" s="317"/>
      <c r="SMV67" s="317"/>
      <c r="SMW67" s="317"/>
      <c r="SMX67" s="317"/>
      <c r="SMY67" s="317"/>
      <c r="SMZ67" s="317"/>
      <c r="SNA67" s="317"/>
      <c r="SNB67" s="317"/>
      <c r="SNC67" s="317"/>
      <c r="SND67" s="317"/>
      <c r="SNE67" s="317"/>
      <c r="SNF67" s="317"/>
      <c r="SNG67" s="317"/>
      <c r="SNH67" s="317"/>
      <c r="SNI67" s="317"/>
      <c r="SNJ67" s="317"/>
      <c r="SNK67" s="317"/>
      <c r="SNL67" s="317"/>
      <c r="SNM67" s="317"/>
      <c r="SNN67" s="317"/>
      <c r="SNO67" s="317"/>
      <c r="SNP67" s="317"/>
      <c r="SNQ67" s="317"/>
      <c r="SNR67" s="317"/>
      <c r="SNS67" s="317"/>
      <c r="SNT67" s="317"/>
      <c r="SNU67" s="317"/>
      <c r="SNV67" s="317"/>
      <c r="SNW67" s="317"/>
      <c r="SNX67" s="317"/>
      <c r="SNY67" s="317"/>
      <c r="SNZ67" s="317"/>
      <c r="SOA67" s="317"/>
      <c r="SOB67" s="317"/>
      <c r="SOC67" s="317"/>
      <c r="SOD67" s="317"/>
      <c r="SOE67" s="317"/>
      <c r="SOF67" s="317"/>
      <c r="SOG67" s="317"/>
      <c r="SOH67" s="317"/>
      <c r="SOI67" s="317"/>
      <c r="SOJ67" s="317"/>
      <c r="SOK67" s="317"/>
      <c r="SOL67" s="317"/>
      <c r="SOM67" s="317"/>
      <c r="SON67" s="317"/>
      <c r="SOO67" s="317"/>
      <c r="SOP67" s="317"/>
      <c r="SOQ67" s="317"/>
      <c r="SOR67" s="317"/>
      <c r="SOS67" s="317"/>
      <c r="SOT67" s="317"/>
      <c r="SOU67" s="317"/>
      <c r="SOV67" s="317"/>
      <c r="SOW67" s="317"/>
      <c r="SOX67" s="317"/>
      <c r="SOY67" s="317"/>
      <c r="SOZ67" s="317"/>
      <c r="SPA67" s="317"/>
      <c r="SPB67" s="317"/>
      <c r="SPC67" s="317"/>
      <c r="SPD67" s="317"/>
      <c r="SPE67" s="317"/>
      <c r="SPF67" s="317"/>
      <c r="SPG67" s="317"/>
      <c r="SPH67" s="317"/>
      <c r="SPI67" s="317"/>
      <c r="SPJ67" s="317"/>
      <c r="SPK67" s="317"/>
      <c r="SPL67" s="317"/>
      <c r="SPM67" s="317"/>
      <c r="SPN67" s="317"/>
      <c r="SPO67" s="317"/>
      <c r="SPP67" s="317"/>
      <c r="SPQ67" s="317"/>
      <c r="SPR67" s="317"/>
      <c r="SPS67" s="317"/>
      <c r="SPT67" s="317"/>
      <c r="SPU67" s="317"/>
      <c r="SPV67" s="317"/>
      <c r="SPW67" s="317"/>
      <c r="SPX67" s="317"/>
      <c r="SPY67" s="317"/>
      <c r="SPZ67" s="317"/>
      <c r="SQA67" s="317"/>
      <c r="SQB67" s="317"/>
      <c r="SQC67" s="317"/>
      <c r="SQD67" s="317"/>
      <c r="SQE67" s="317"/>
      <c r="SQF67" s="317"/>
      <c r="SQG67" s="317"/>
      <c r="SQH67" s="317"/>
      <c r="SQI67" s="317"/>
      <c r="SQJ67" s="317"/>
      <c r="SQK67" s="317"/>
      <c r="SQL67" s="317"/>
      <c r="SQM67" s="317"/>
      <c r="SQN67" s="317"/>
      <c r="SQO67" s="317"/>
      <c r="SQP67" s="317"/>
      <c r="SQQ67" s="317"/>
      <c r="SQR67" s="317"/>
      <c r="SQS67" s="317"/>
      <c r="SQT67" s="317"/>
      <c r="SQU67" s="317"/>
      <c r="SQV67" s="317"/>
      <c r="SQW67" s="317"/>
      <c r="SQX67" s="317"/>
      <c r="SQY67" s="317"/>
      <c r="SQZ67" s="317"/>
      <c r="SRA67" s="317"/>
      <c r="SRB67" s="317"/>
      <c r="SRC67" s="317"/>
      <c r="SRD67" s="317"/>
      <c r="SRE67" s="317"/>
      <c r="SRF67" s="317"/>
      <c r="SRG67" s="317"/>
      <c r="SRH67" s="317"/>
      <c r="SRI67" s="317"/>
      <c r="SRJ67" s="317"/>
      <c r="SRK67" s="317"/>
      <c r="SRL67" s="317"/>
      <c r="SRM67" s="317"/>
      <c r="SRN67" s="317"/>
      <c r="SRO67" s="317"/>
      <c r="SRP67" s="317"/>
      <c r="SRQ67" s="317"/>
      <c r="SRR67" s="317"/>
      <c r="SRS67" s="317"/>
      <c r="SRT67" s="317"/>
      <c r="SRU67" s="317"/>
      <c r="SRV67" s="317"/>
      <c r="SRW67" s="317"/>
      <c r="SRX67" s="317"/>
      <c r="SRY67" s="317"/>
      <c r="SRZ67" s="317"/>
      <c r="SSA67" s="317"/>
      <c r="SSB67" s="317"/>
      <c r="SSC67" s="317"/>
      <c r="SSD67" s="317"/>
      <c r="SSE67" s="317"/>
      <c r="SSF67" s="317"/>
      <c r="SSG67" s="317"/>
      <c r="SSH67" s="317"/>
      <c r="SSI67" s="317"/>
      <c r="SSJ67" s="317"/>
      <c r="SSK67" s="317"/>
      <c r="SSL67" s="317"/>
      <c r="SSM67" s="317"/>
      <c r="SSN67" s="317"/>
      <c r="SSO67" s="317"/>
      <c r="SSP67" s="317"/>
      <c r="SSQ67" s="317"/>
      <c r="SSR67" s="317"/>
      <c r="SSS67" s="317"/>
      <c r="SST67" s="317"/>
      <c r="SSU67" s="317"/>
      <c r="SSV67" s="317"/>
      <c r="SSW67" s="317"/>
      <c r="SSX67" s="317"/>
      <c r="SSY67" s="317"/>
      <c r="SSZ67" s="317"/>
      <c r="STA67" s="317"/>
      <c r="STB67" s="317"/>
      <c r="STC67" s="317"/>
      <c r="STD67" s="317"/>
      <c r="STE67" s="317"/>
      <c r="STF67" s="317"/>
      <c r="STG67" s="317"/>
      <c r="STH67" s="317"/>
      <c r="STI67" s="317"/>
      <c r="STJ67" s="317"/>
      <c r="STK67" s="317"/>
      <c r="STL67" s="317"/>
      <c r="STM67" s="317"/>
      <c r="STN67" s="317"/>
      <c r="STO67" s="317"/>
      <c r="STP67" s="317"/>
      <c r="STQ67" s="317"/>
      <c r="STR67" s="317"/>
      <c r="STS67" s="317"/>
      <c r="STT67" s="317"/>
      <c r="STU67" s="317"/>
      <c r="STV67" s="317"/>
      <c r="STW67" s="317"/>
      <c r="STX67" s="317"/>
      <c r="STY67" s="317"/>
      <c r="STZ67" s="317"/>
      <c r="SUA67" s="317"/>
      <c r="SUB67" s="317"/>
      <c r="SUC67" s="317"/>
      <c r="SUD67" s="317"/>
      <c r="SUE67" s="317"/>
      <c r="SUF67" s="317"/>
      <c r="SUG67" s="317"/>
      <c r="SUH67" s="317"/>
      <c r="SUI67" s="317"/>
      <c r="SUJ67" s="317"/>
      <c r="SUK67" s="317"/>
      <c r="SUL67" s="317"/>
      <c r="SUM67" s="317"/>
      <c r="SUN67" s="317"/>
      <c r="SUO67" s="317"/>
      <c r="SUP67" s="317"/>
      <c r="SUQ67" s="317"/>
      <c r="SUR67" s="317"/>
      <c r="SUS67" s="317"/>
      <c r="SUT67" s="317"/>
      <c r="SUU67" s="317"/>
      <c r="SUV67" s="317"/>
      <c r="SUW67" s="317"/>
      <c r="SUX67" s="317"/>
      <c r="SUY67" s="317"/>
      <c r="SUZ67" s="317"/>
      <c r="SVA67" s="317"/>
      <c r="SVB67" s="317"/>
      <c r="SVC67" s="317"/>
      <c r="SVD67" s="317"/>
      <c r="SVE67" s="317"/>
      <c r="SVF67" s="317"/>
      <c r="SVG67" s="317"/>
      <c r="SVH67" s="317"/>
      <c r="SVI67" s="317"/>
      <c r="SVJ67" s="317"/>
      <c r="SVK67" s="317"/>
      <c r="SVL67" s="317"/>
      <c r="SVM67" s="317"/>
      <c r="SVN67" s="317"/>
      <c r="SVO67" s="317"/>
      <c r="SVP67" s="317"/>
      <c r="SVQ67" s="317"/>
      <c r="SVR67" s="317"/>
      <c r="SVS67" s="317"/>
      <c r="SVT67" s="317"/>
      <c r="SVU67" s="317"/>
      <c r="SVV67" s="317"/>
      <c r="SVW67" s="317"/>
      <c r="SVX67" s="317"/>
      <c r="SVY67" s="317"/>
      <c r="SVZ67" s="317"/>
      <c r="SWA67" s="317"/>
      <c r="SWB67" s="317"/>
      <c r="SWC67" s="317"/>
      <c r="SWD67" s="317"/>
      <c r="SWE67" s="317"/>
      <c r="SWF67" s="317"/>
      <c r="SWG67" s="317"/>
      <c r="SWH67" s="317"/>
      <c r="SWI67" s="317"/>
      <c r="SWJ67" s="317"/>
      <c r="SWK67" s="317"/>
      <c r="SWL67" s="317"/>
      <c r="SWM67" s="317"/>
      <c r="SWN67" s="317"/>
      <c r="SWO67" s="317"/>
      <c r="SWP67" s="317"/>
      <c r="SWQ67" s="317"/>
      <c r="SWR67" s="317"/>
      <c r="SWS67" s="317"/>
      <c r="SWT67" s="317"/>
      <c r="SWU67" s="317"/>
      <c r="SWV67" s="317"/>
      <c r="SWW67" s="317"/>
      <c r="SWX67" s="317"/>
      <c r="SWY67" s="317"/>
      <c r="SWZ67" s="317"/>
      <c r="SXA67" s="317"/>
      <c r="SXB67" s="317"/>
      <c r="SXC67" s="317"/>
      <c r="SXD67" s="317"/>
      <c r="SXE67" s="317"/>
      <c r="SXF67" s="317"/>
      <c r="SXG67" s="317"/>
      <c r="SXH67" s="317"/>
      <c r="SXI67" s="317"/>
      <c r="SXJ67" s="317"/>
      <c r="SXK67" s="317"/>
      <c r="SXL67" s="317"/>
      <c r="SXM67" s="317"/>
      <c r="SXN67" s="317"/>
      <c r="SXO67" s="317"/>
      <c r="SXP67" s="317"/>
      <c r="SXQ67" s="317"/>
      <c r="SXR67" s="317"/>
      <c r="SXS67" s="317"/>
      <c r="SXT67" s="317"/>
      <c r="SXU67" s="317"/>
      <c r="SXV67" s="317"/>
      <c r="SXW67" s="317"/>
      <c r="SXX67" s="317"/>
      <c r="SXY67" s="317"/>
      <c r="SXZ67" s="317"/>
      <c r="SYA67" s="317"/>
      <c r="SYB67" s="317"/>
      <c r="SYC67" s="317"/>
      <c r="SYD67" s="317"/>
      <c r="SYE67" s="317"/>
      <c r="SYF67" s="317"/>
      <c r="SYG67" s="317"/>
      <c r="SYH67" s="317"/>
      <c r="SYI67" s="317"/>
      <c r="SYJ67" s="317"/>
      <c r="SYK67" s="317"/>
      <c r="SYL67" s="317"/>
      <c r="SYM67" s="317"/>
      <c r="SYN67" s="317"/>
      <c r="SYO67" s="317"/>
      <c r="SYP67" s="317"/>
      <c r="SYQ67" s="317"/>
      <c r="SYR67" s="317"/>
      <c r="SYS67" s="317"/>
      <c r="SYT67" s="317"/>
      <c r="SYU67" s="317"/>
      <c r="SYV67" s="317"/>
      <c r="SYW67" s="317"/>
      <c r="SYX67" s="317"/>
      <c r="SYY67" s="317"/>
      <c r="SYZ67" s="317"/>
      <c r="SZA67" s="317"/>
      <c r="SZB67" s="317"/>
      <c r="SZC67" s="317"/>
      <c r="SZD67" s="317"/>
      <c r="SZE67" s="317"/>
      <c r="SZF67" s="317"/>
      <c r="SZG67" s="317"/>
      <c r="SZH67" s="317"/>
      <c r="SZI67" s="317"/>
      <c r="SZJ67" s="317"/>
      <c r="SZK67" s="317"/>
      <c r="SZL67" s="317"/>
      <c r="SZM67" s="317"/>
      <c r="SZN67" s="317"/>
      <c r="SZO67" s="317"/>
      <c r="SZP67" s="317"/>
      <c r="SZQ67" s="317"/>
      <c r="SZR67" s="317"/>
      <c r="SZS67" s="317"/>
      <c r="SZT67" s="317"/>
      <c r="SZU67" s="317"/>
      <c r="SZV67" s="317"/>
      <c r="SZW67" s="317"/>
      <c r="SZX67" s="317"/>
      <c r="SZY67" s="317"/>
      <c r="SZZ67" s="317"/>
      <c r="TAA67" s="317"/>
      <c r="TAB67" s="317"/>
      <c r="TAC67" s="317"/>
      <c r="TAD67" s="317"/>
      <c r="TAE67" s="317"/>
      <c r="TAF67" s="317"/>
      <c r="TAG67" s="317"/>
      <c r="TAH67" s="317"/>
      <c r="TAI67" s="317"/>
      <c r="TAJ67" s="317"/>
      <c r="TAK67" s="317"/>
      <c r="TAL67" s="317"/>
      <c r="TAM67" s="317"/>
      <c r="TAN67" s="317"/>
      <c r="TAO67" s="317"/>
      <c r="TAP67" s="317"/>
      <c r="TAQ67" s="317"/>
      <c r="TAR67" s="317"/>
      <c r="TAS67" s="317"/>
      <c r="TAT67" s="317"/>
      <c r="TAU67" s="317"/>
      <c r="TAV67" s="317"/>
      <c r="TAW67" s="317"/>
      <c r="TAX67" s="317"/>
      <c r="TAY67" s="317"/>
      <c r="TAZ67" s="317"/>
      <c r="TBA67" s="317"/>
      <c r="TBB67" s="317"/>
      <c r="TBC67" s="317"/>
      <c r="TBD67" s="317"/>
      <c r="TBE67" s="317"/>
      <c r="TBF67" s="317"/>
      <c r="TBG67" s="317"/>
      <c r="TBH67" s="317"/>
      <c r="TBI67" s="317"/>
      <c r="TBJ67" s="317"/>
      <c r="TBK67" s="317"/>
      <c r="TBL67" s="317"/>
      <c r="TBM67" s="317"/>
      <c r="TBN67" s="317"/>
      <c r="TBO67" s="317"/>
      <c r="TBP67" s="317"/>
      <c r="TBQ67" s="317"/>
      <c r="TBR67" s="317"/>
      <c r="TBS67" s="317"/>
      <c r="TBT67" s="317"/>
      <c r="TBU67" s="317"/>
      <c r="TBV67" s="317"/>
      <c r="TBW67" s="317"/>
      <c r="TBX67" s="317"/>
      <c r="TBY67" s="317"/>
      <c r="TBZ67" s="317"/>
      <c r="TCA67" s="317"/>
      <c r="TCB67" s="317"/>
      <c r="TCC67" s="317"/>
      <c r="TCD67" s="317"/>
      <c r="TCE67" s="317"/>
      <c r="TCF67" s="317"/>
      <c r="TCG67" s="317"/>
      <c r="TCH67" s="317"/>
      <c r="TCI67" s="317"/>
      <c r="TCJ67" s="317"/>
      <c r="TCK67" s="317"/>
      <c r="TCL67" s="317"/>
      <c r="TCM67" s="317"/>
      <c r="TCN67" s="317"/>
      <c r="TCO67" s="317"/>
      <c r="TCP67" s="317"/>
      <c r="TCQ67" s="317"/>
      <c r="TCR67" s="317"/>
      <c r="TCS67" s="317"/>
      <c r="TCT67" s="317"/>
      <c r="TCU67" s="317"/>
      <c r="TCV67" s="317"/>
      <c r="TCW67" s="317"/>
      <c r="TCX67" s="317"/>
      <c r="TCY67" s="317"/>
      <c r="TCZ67" s="317"/>
      <c r="TDA67" s="317"/>
      <c r="TDB67" s="317"/>
      <c r="TDC67" s="317"/>
      <c r="TDD67" s="317"/>
      <c r="TDE67" s="317"/>
      <c r="TDF67" s="317"/>
      <c r="TDG67" s="317"/>
      <c r="TDH67" s="317"/>
      <c r="TDI67" s="317"/>
      <c r="TDJ67" s="317"/>
      <c r="TDK67" s="317"/>
      <c r="TDL67" s="317"/>
      <c r="TDM67" s="317"/>
      <c r="TDN67" s="317"/>
      <c r="TDO67" s="317"/>
      <c r="TDP67" s="317"/>
      <c r="TDQ67" s="317"/>
      <c r="TDR67" s="317"/>
      <c r="TDS67" s="317"/>
      <c r="TDT67" s="317"/>
      <c r="TDU67" s="317"/>
      <c r="TDV67" s="317"/>
      <c r="TDW67" s="317"/>
      <c r="TDX67" s="317"/>
      <c r="TDY67" s="317"/>
      <c r="TDZ67" s="317"/>
      <c r="TEA67" s="317"/>
      <c r="TEB67" s="317"/>
      <c r="TEC67" s="317"/>
      <c r="TED67" s="317"/>
      <c r="TEE67" s="317"/>
      <c r="TEF67" s="317"/>
      <c r="TEG67" s="317"/>
      <c r="TEH67" s="317"/>
      <c r="TEI67" s="317"/>
      <c r="TEJ67" s="317"/>
      <c r="TEK67" s="317"/>
      <c r="TEL67" s="317"/>
      <c r="TEM67" s="317"/>
      <c r="TEN67" s="317"/>
      <c r="TEO67" s="317"/>
      <c r="TEP67" s="317"/>
      <c r="TEQ67" s="317"/>
      <c r="TER67" s="317"/>
      <c r="TES67" s="317"/>
      <c r="TET67" s="317"/>
      <c r="TEU67" s="317"/>
      <c r="TEV67" s="317"/>
      <c r="TEW67" s="317"/>
      <c r="TEX67" s="317"/>
      <c r="TEY67" s="317"/>
      <c r="TEZ67" s="317"/>
      <c r="TFA67" s="317"/>
      <c r="TFB67" s="317"/>
      <c r="TFC67" s="317"/>
      <c r="TFD67" s="317"/>
      <c r="TFE67" s="317"/>
      <c r="TFF67" s="317"/>
      <c r="TFG67" s="317"/>
      <c r="TFH67" s="317"/>
      <c r="TFI67" s="317"/>
      <c r="TFJ67" s="317"/>
      <c r="TFK67" s="317"/>
      <c r="TFL67" s="317"/>
      <c r="TFM67" s="317"/>
      <c r="TFN67" s="317"/>
      <c r="TFO67" s="317"/>
      <c r="TFP67" s="317"/>
      <c r="TFQ67" s="317"/>
      <c r="TFR67" s="317"/>
      <c r="TFS67" s="317"/>
      <c r="TFT67" s="317"/>
      <c r="TFU67" s="317"/>
      <c r="TFV67" s="317"/>
      <c r="TFW67" s="317"/>
      <c r="TFX67" s="317"/>
      <c r="TFY67" s="317"/>
      <c r="TFZ67" s="317"/>
      <c r="TGA67" s="317"/>
      <c r="TGB67" s="317"/>
      <c r="TGC67" s="317"/>
      <c r="TGD67" s="317"/>
      <c r="TGE67" s="317"/>
      <c r="TGF67" s="317"/>
      <c r="TGG67" s="317"/>
      <c r="TGH67" s="317"/>
      <c r="TGI67" s="317"/>
      <c r="TGJ67" s="317"/>
      <c r="TGK67" s="317"/>
      <c r="TGL67" s="317"/>
      <c r="TGM67" s="317"/>
      <c r="TGN67" s="317"/>
      <c r="TGO67" s="317"/>
      <c r="TGP67" s="317"/>
      <c r="TGQ67" s="317"/>
      <c r="TGR67" s="317"/>
      <c r="TGS67" s="317"/>
      <c r="TGT67" s="317"/>
      <c r="TGU67" s="317"/>
      <c r="TGV67" s="317"/>
      <c r="TGW67" s="317"/>
      <c r="TGX67" s="317"/>
      <c r="TGY67" s="317"/>
      <c r="TGZ67" s="317"/>
      <c r="THA67" s="317"/>
      <c r="THB67" s="317"/>
      <c r="THC67" s="317"/>
      <c r="THD67" s="317"/>
      <c r="THE67" s="317"/>
      <c r="THF67" s="317"/>
      <c r="THG67" s="317"/>
      <c r="THH67" s="317"/>
      <c r="THI67" s="317"/>
      <c r="THJ67" s="317"/>
      <c r="THK67" s="317"/>
      <c r="THL67" s="317"/>
      <c r="THM67" s="317"/>
      <c r="THN67" s="317"/>
      <c r="THO67" s="317"/>
      <c r="THP67" s="317"/>
      <c r="THQ67" s="317"/>
      <c r="THR67" s="317"/>
      <c r="THS67" s="317"/>
      <c r="THT67" s="317"/>
      <c r="THU67" s="317"/>
      <c r="THV67" s="317"/>
      <c r="THW67" s="317"/>
      <c r="THX67" s="317"/>
      <c r="THY67" s="317"/>
      <c r="THZ67" s="317"/>
      <c r="TIA67" s="317"/>
      <c r="TIB67" s="317"/>
      <c r="TIC67" s="317"/>
      <c r="TID67" s="317"/>
      <c r="TIE67" s="317"/>
      <c r="TIF67" s="317"/>
      <c r="TIG67" s="317"/>
      <c r="TIH67" s="317"/>
      <c r="TII67" s="317"/>
      <c r="TIJ67" s="317"/>
      <c r="TIK67" s="317"/>
      <c r="TIL67" s="317"/>
      <c r="TIM67" s="317"/>
      <c r="TIN67" s="317"/>
      <c r="TIO67" s="317"/>
      <c r="TIP67" s="317"/>
      <c r="TIQ67" s="317"/>
      <c r="TIR67" s="317"/>
      <c r="TIS67" s="317"/>
      <c r="TIT67" s="317"/>
      <c r="TIU67" s="317"/>
      <c r="TIV67" s="317"/>
      <c r="TIW67" s="317"/>
      <c r="TIX67" s="317"/>
      <c r="TIY67" s="317"/>
      <c r="TIZ67" s="317"/>
      <c r="TJA67" s="317"/>
      <c r="TJB67" s="317"/>
      <c r="TJC67" s="317"/>
      <c r="TJD67" s="317"/>
      <c r="TJE67" s="317"/>
      <c r="TJF67" s="317"/>
      <c r="TJG67" s="317"/>
      <c r="TJH67" s="317"/>
      <c r="TJI67" s="317"/>
      <c r="TJJ67" s="317"/>
      <c r="TJK67" s="317"/>
      <c r="TJL67" s="317"/>
      <c r="TJM67" s="317"/>
      <c r="TJN67" s="317"/>
      <c r="TJO67" s="317"/>
      <c r="TJP67" s="317"/>
      <c r="TJQ67" s="317"/>
      <c r="TJR67" s="317"/>
      <c r="TJS67" s="317"/>
      <c r="TJT67" s="317"/>
      <c r="TJU67" s="317"/>
      <c r="TJV67" s="317"/>
      <c r="TJW67" s="317"/>
      <c r="TJX67" s="317"/>
      <c r="TJY67" s="317"/>
      <c r="TJZ67" s="317"/>
      <c r="TKA67" s="317"/>
      <c r="TKB67" s="317"/>
      <c r="TKC67" s="317"/>
      <c r="TKD67" s="317"/>
      <c r="TKE67" s="317"/>
      <c r="TKF67" s="317"/>
      <c r="TKG67" s="317"/>
      <c r="TKH67" s="317"/>
      <c r="TKI67" s="317"/>
      <c r="TKJ67" s="317"/>
      <c r="TKK67" s="317"/>
      <c r="TKL67" s="317"/>
      <c r="TKM67" s="317"/>
      <c r="TKN67" s="317"/>
      <c r="TKO67" s="317"/>
      <c r="TKP67" s="317"/>
      <c r="TKQ67" s="317"/>
      <c r="TKR67" s="317"/>
      <c r="TKS67" s="317"/>
      <c r="TKT67" s="317"/>
      <c r="TKU67" s="317"/>
      <c r="TKV67" s="317"/>
      <c r="TKW67" s="317"/>
      <c r="TKX67" s="317"/>
      <c r="TKY67" s="317"/>
      <c r="TKZ67" s="317"/>
      <c r="TLA67" s="317"/>
      <c r="TLB67" s="317"/>
      <c r="TLC67" s="317"/>
      <c r="TLD67" s="317"/>
      <c r="TLE67" s="317"/>
      <c r="TLF67" s="317"/>
      <c r="TLG67" s="317"/>
      <c r="TLH67" s="317"/>
      <c r="TLI67" s="317"/>
      <c r="TLJ67" s="317"/>
      <c r="TLK67" s="317"/>
      <c r="TLL67" s="317"/>
      <c r="TLM67" s="317"/>
      <c r="TLN67" s="317"/>
      <c r="TLO67" s="317"/>
      <c r="TLP67" s="317"/>
      <c r="TLQ67" s="317"/>
      <c r="TLR67" s="317"/>
      <c r="TLS67" s="317"/>
      <c r="TLT67" s="317"/>
      <c r="TLU67" s="317"/>
      <c r="TLV67" s="317"/>
      <c r="TLW67" s="317"/>
      <c r="TLX67" s="317"/>
      <c r="TLY67" s="317"/>
      <c r="TLZ67" s="317"/>
      <c r="TMA67" s="317"/>
      <c r="TMB67" s="317"/>
      <c r="TMC67" s="317"/>
      <c r="TMD67" s="317"/>
      <c r="TME67" s="317"/>
      <c r="TMF67" s="317"/>
      <c r="TMG67" s="317"/>
      <c r="TMH67" s="317"/>
      <c r="TMI67" s="317"/>
      <c r="TMJ67" s="317"/>
      <c r="TMK67" s="317"/>
      <c r="TML67" s="317"/>
      <c r="TMM67" s="317"/>
      <c r="TMN67" s="317"/>
      <c r="TMO67" s="317"/>
      <c r="TMP67" s="317"/>
      <c r="TMQ67" s="317"/>
      <c r="TMR67" s="317"/>
      <c r="TMS67" s="317"/>
      <c r="TMT67" s="317"/>
      <c r="TMU67" s="317"/>
      <c r="TMV67" s="317"/>
      <c r="TMW67" s="317"/>
      <c r="TMX67" s="317"/>
      <c r="TMY67" s="317"/>
      <c r="TMZ67" s="317"/>
      <c r="TNA67" s="317"/>
      <c r="TNB67" s="317"/>
      <c r="TNC67" s="317"/>
      <c r="TND67" s="317"/>
      <c r="TNE67" s="317"/>
      <c r="TNF67" s="317"/>
      <c r="TNG67" s="317"/>
      <c r="TNH67" s="317"/>
      <c r="TNI67" s="317"/>
      <c r="TNJ67" s="317"/>
      <c r="TNK67" s="317"/>
      <c r="TNL67" s="317"/>
      <c r="TNM67" s="317"/>
      <c r="TNN67" s="317"/>
      <c r="TNO67" s="317"/>
      <c r="TNP67" s="317"/>
      <c r="TNQ67" s="317"/>
      <c r="TNR67" s="317"/>
      <c r="TNS67" s="317"/>
      <c r="TNT67" s="317"/>
      <c r="TNU67" s="317"/>
      <c r="TNV67" s="317"/>
      <c r="TNW67" s="317"/>
      <c r="TNX67" s="317"/>
      <c r="TNY67" s="317"/>
      <c r="TNZ67" s="317"/>
      <c r="TOA67" s="317"/>
      <c r="TOB67" s="317"/>
      <c r="TOC67" s="317"/>
      <c r="TOD67" s="317"/>
      <c r="TOE67" s="317"/>
      <c r="TOF67" s="317"/>
      <c r="TOG67" s="317"/>
      <c r="TOH67" s="317"/>
      <c r="TOI67" s="317"/>
      <c r="TOJ67" s="317"/>
      <c r="TOK67" s="317"/>
      <c r="TOL67" s="317"/>
      <c r="TOM67" s="317"/>
      <c r="TON67" s="317"/>
      <c r="TOO67" s="317"/>
      <c r="TOP67" s="317"/>
      <c r="TOQ67" s="317"/>
      <c r="TOR67" s="317"/>
      <c r="TOS67" s="317"/>
      <c r="TOT67" s="317"/>
      <c r="TOU67" s="317"/>
      <c r="TOV67" s="317"/>
      <c r="TOW67" s="317"/>
      <c r="TOX67" s="317"/>
      <c r="TOY67" s="317"/>
      <c r="TOZ67" s="317"/>
      <c r="TPA67" s="317"/>
      <c r="TPB67" s="317"/>
      <c r="TPC67" s="317"/>
      <c r="TPD67" s="317"/>
      <c r="TPE67" s="317"/>
      <c r="TPF67" s="317"/>
      <c r="TPG67" s="317"/>
      <c r="TPH67" s="317"/>
      <c r="TPI67" s="317"/>
      <c r="TPJ67" s="317"/>
      <c r="TPK67" s="317"/>
      <c r="TPL67" s="317"/>
      <c r="TPM67" s="317"/>
      <c r="TPN67" s="317"/>
      <c r="TPO67" s="317"/>
      <c r="TPP67" s="317"/>
      <c r="TPQ67" s="317"/>
      <c r="TPR67" s="317"/>
      <c r="TPS67" s="317"/>
      <c r="TPT67" s="317"/>
      <c r="TPU67" s="317"/>
      <c r="TPV67" s="317"/>
      <c r="TPW67" s="317"/>
      <c r="TPX67" s="317"/>
      <c r="TPY67" s="317"/>
      <c r="TPZ67" s="317"/>
      <c r="TQA67" s="317"/>
      <c r="TQB67" s="317"/>
      <c r="TQC67" s="317"/>
      <c r="TQD67" s="317"/>
      <c r="TQE67" s="317"/>
      <c r="TQF67" s="317"/>
      <c r="TQG67" s="317"/>
      <c r="TQH67" s="317"/>
      <c r="TQI67" s="317"/>
      <c r="TQJ67" s="317"/>
      <c r="TQK67" s="317"/>
      <c r="TQL67" s="317"/>
      <c r="TQM67" s="317"/>
      <c r="TQN67" s="317"/>
      <c r="TQO67" s="317"/>
      <c r="TQP67" s="317"/>
      <c r="TQQ67" s="317"/>
      <c r="TQR67" s="317"/>
      <c r="TQS67" s="317"/>
      <c r="TQT67" s="317"/>
      <c r="TQU67" s="317"/>
      <c r="TQV67" s="317"/>
      <c r="TQW67" s="317"/>
      <c r="TQX67" s="317"/>
      <c r="TQY67" s="317"/>
      <c r="TQZ67" s="317"/>
      <c r="TRA67" s="317"/>
      <c r="TRB67" s="317"/>
      <c r="TRC67" s="317"/>
      <c r="TRD67" s="317"/>
      <c r="TRE67" s="317"/>
      <c r="TRF67" s="317"/>
      <c r="TRG67" s="317"/>
      <c r="TRH67" s="317"/>
      <c r="TRI67" s="317"/>
      <c r="TRJ67" s="317"/>
      <c r="TRK67" s="317"/>
      <c r="TRL67" s="317"/>
      <c r="TRM67" s="317"/>
      <c r="TRN67" s="317"/>
      <c r="TRO67" s="317"/>
      <c r="TRP67" s="317"/>
      <c r="TRQ67" s="317"/>
      <c r="TRR67" s="317"/>
      <c r="TRS67" s="317"/>
      <c r="TRT67" s="317"/>
      <c r="TRU67" s="317"/>
      <c r="TRV67" s="317"/>
      <c r="TRW67" s="317"/>
      <c r="TRX67" s="317"/>
      <c r="TRY67" s="317"/>
      <c r="TRZ67" s="317"/>
      <c r="TSA67" s="317"/>
      <c r="TSB67" s="317"/>
      <c r="TSC67" s="317"/>
      <c r="TSD67" s="317"/>
      <c r="TSE67" s="317"/>
      <c r="TSF67" s="317"/>
      <c r="TSG67" s="317"/>
      <c r="TSH67" s="317"/>
      <c r="TSI67" s="317"/>
      <c r="TSJ67" s="317"/>
      <c r="TSK67" s="317"/>
      <c r="TSL67" s="317"/>
      <c r="TSM67" s="317"/>
      <c r="TSN67" s="317"/>
      <c r="TSO67" s="317"/>
      <c r="TSP67" s="317"/>
      <c r="TSQ67" s="317"/>
      <c r="TSR67" s="317"/>
      <c r="TSS67" s="317"/>
      <c r="TST67" s="317"/>
      <c r="TSU67" s="317"/>
      <c r="TSV67" s="317"/>
      <c r="TSW67" s="317"/>
      <c r="TSX67" s="317"/>
      <c r="TSY67" s="317"/>
      <c r="TSZ67" s="317"/>
      <c r="TTA67" s="317"/>
      <c r="TTB67" s="317"/>
      <c r="TTC67" s="317"/>
      <c r="TTD67" s="317"/>
      <c r="TTE67" s="317"/>
      <c r="TTF67" s="317"/>
      <c r="TTG67" s="317"/>
      <c r="TTH67" s="317"/>
      <c r="TTI67" s="317"/>
      <c r="TTJ67" s="317"/>
      <c r="TTK67" s="317"/>
      <c r="TTL67" s="317"/>
      <c r="TTM67" s="317"/>
      <c r="TTN67" s="317"/>
      <c r="TTO67" s="317"/>
      <c r="TTP67" s="317"/>
      <c r="TTQ67" s="317"/>
      <c r="TTR67" s="317"/>
      <c r="TTS67" s="317"/>
      <c r="TTT67" s="317"/>
      <c r="TTU67" s="317"/>
      <c r="TTV67" s="317"/>
      <c r="TTW67" s="317"/>
      <c r="TTX67" s="317"/>
      <c r="TTY67" s="317"/>
      <c r="TTZ67" s="317"/>
      <c r="TUA67" s="317"/>
      <c r="TUB67" s="317"/>
      <c r="TUC67" s="317"/>
      <c r="TUD67" s="317"/>
      <c r="TUE67" s="317"/>
      <c r="TUF67" s="317"/>
      <c r="TUG67" s="317"/>
      <c r="TUH67" s="317"/>
      <c r="TUI67" s="317"/>
      <c r="TUJ67" s="317"/>
      <c r="TUK67" s="317"/>
      <c r="TUL67" s="317"/>
      <c r="TUM67" s="317"/>
      <c r="TUN67" s="317"/>
      <c r="TUO67" s="317"/>
      <c r="TUP67" s="317"/>
      <c r="TUQ67" s="317"/>
      <c r="TUR67" s="317"/>
      <c r="TUS67" s="317"/>
      <c r="TUT67" s="317"/>
      <c r="TUU67" s="317"/>
      <c r="TUV67" s="317"/>
      <c r="TUW67" s="317"/>
      <c r="TUX67" s="317"/>
      <c r="TUY67" s="317"/>
      <c r="TUZ67" s="317"/>
      <c r="TVA67" s="317"/>
      <c r="TVB67" s="317"/>
      <c r="TVC67" s="317"/>
      <c r="TVD67" s="317"/>
      <c r="TVE67" s="317"/>
      <c r="TVF67" s="317"/>
      <c r="TVG67" s="317"/>
      <c r="TVH67" s="317"/>
      <c r="TVI67" s="317"/>
      <c r="TVJ67" s="317"/>
      <c r="TVK67" s="317"/>
      <c r="TVL67" s="317"/>
      <c r="TVM67" s="317"/>
      <c r="TVN67" s="317"/>
      <c r="TVO67" s="317"/>
      <c r="TVP67" s="317"/>
      <c r="TVQ67" s="317"/>
      <c r="TVR67" s="317"/>
      <c r="TVS67" s="317"/>
      <c r="TVT67" s="317"/>
      <c r="TVU67" s="317"/>
      <c r="TVV67" s="317"/>
      <c r="TVW67" s="317"/>
      <c r="TVX67" s="317"/>
      <c r="TVY67" s="317"/>
      <c r="TVZ67" s="317"/>
      <c r="TWA67" s="317"/>
      <c r="TWB67" s="317"/>
      <c r="TWC67" s="317"/>
      <c r="TWD67" s="317"/>
      <c r="TWE67" s="317"/>
      <c r="TWF67" s="317"/>
      <c r="TWG67" s="317"/>
      <c r="TWH67" s="317"/>
      <c r="TWI67" s="317"/>
      <c r="TWJ67" s="317"/>
      <c r="TWK67" s="317"/>
      <c r="TWL67" s="317"/>
      <c r="TWM67" s="317"/>
      <c r="TWN67" s="317"/>
      <c r="TWO67" s="317"/>
      <c r="TWP67" s="317"/>
      <c r="TWQ67" s="317"/>
      <c r="TWR67" s="317"/>
      <c r="TWS67" s="317"/>
      <c r="TWT67" s="317"/>
      <c r="TWU67" s="317"/>
      <c r="TWV67" s="317"/>
      <c r="TWW67" s="317"/>
      <c r="TWX67" s="317"/>
      <c r="TWY67" s="317"/>
      <c r="TWZ67" s="317"/>
      <c r="TXA67" s="317"/>
      <c r="TXB67" s="317"/>
      <c r="TXC67" s="317"/>
      <c r="TXD67" s="317"/>
      <c r="TXE67" s="317"/>
      <c r="TXF67" s="317"/>
      <c r="TXG67" s="317"/>
      <c r="TXH67" s="317"/>
      <c r="TXI67" s="317"/>
      <c r="TXJ67" s="317"/>
      <c r="TXK67" s="317"/>
      <c r="TXL67" s="317"/>
      <c r="TXM67" s="317"/>
      <c r="TXN67" s="317"/>
      <c r="TXO67" s="317"/>
      <c r="TXP67" s="317"/>
      <c r="TXQ67" s="317"/>
      <c r="TXR67" s="317"/>
      <c r="TXS67" s="317"/>
      <c r="TXT67" s="317"/>
      <c r="TXU67" s="317"/>
      <c r="TXV67" s="317"/>
      <c r="TXW67" s="317"/>
      <c r="TXX67" s="317"/>
      <c r="TXY67" s="317"/>
      <c r="TXZ67" s="317"/>
      <c r="TYA67" s="317"/>
      <c r="TYB67" s="317"/>
      <c r="TYC67" s="317"/>
      <c r="TYD67" s="317"/>
      <c r="TYE67" s="317"/>
      <c r="TYF67" s="317"/>
      <c r="TYG67" s="317"/>
      <c r="TYH67" s="317"/>
      <c r="TYI67" s="317"/>
      <c r="TYJ67" s="317"/>
      <c r="TYK67" s="317"/>
      <c r="TYL67" s="317"/>
      <c r="TYM67" s="317"/>
      <c r="TYN67" s="317"/>
      <c r="TYO67" s="317"/>
      <c r="TYP67" s="317"/>
      <c r="TYQ67" s="317"/>
      <c r="TYR67" s="317"/>
      <c r="TYS67" s="317"/>
      <c r="TYT67" s="317"/>
      <c r="TYU67" s="317"/>
      <c r="TYV67" s="317"/>
      <c r="TYW67" s="317"/>
      <c r="TYX67" s="317"/>
      <c r="TYY67" s="317"/>
      <c r="TYZ67" s="317"/>
      <c r="TZA67" s="317"/>
      <c r="TZB67" s="317"/>
      <c r="TZC67" s="317"/>
      <c r="TZD67" s="317"/>
      <c r="TZE67" s="317"/>
      <c r="TZF67" s="317"/>
      <c r="TZG67" s="317"/>
      <c r="TZH67" s="317"/>
      <c r="TZI67" s="317"/>
      <c r="TZJ67" s="317"/>
      <c r="TZK67" s="317"/>
      <c r="TZL67" s="317"/>
      <c r="TZM67" s="317"/>
      <c r="TZN67" s="317"/>
      <c r="TZO67" s="317"/>
      <c r="TZP67" s="317"/>
      <c r="TZQ67" s="317"/>
      <c r="TZR67" s="317"/>
      <c r="TZS67" s="317"/>
      <c r="TZT67" s="317"/>
      <c r="TZU67" s="317"/>
      <c r="TZV67" s="317"/>
      <c r="TZW67" s="317"/>
      <c r="TZX67" s="317"/>
      <c r="TZY67" s="317"/>
      <c r="TZZ67" s="317"/>
      <c r="UAA67" s="317"/>
      <c r="UAB67" s="317"/>
      <c r="UAC67" s="317"/>
      <c r="UAD67" s="317"/>
      <c r="UAE67" s="317"/>
      <c r="UAF67" s="317"/>
      <c r="UAG67" s="317"/>
      <c r="UAH67" s="317"/>
      <c r="UAI67" s="317"/>
      <c r="UAJ67" s="317"/>
      <c r="UAK67" s="317"/>
      <c r="UAL67" s="317"/>
      <c r="UAM67" s="317"/>
      <c r="UAN67" s="317"/>
      <c r="UAO67" s="317"/>
      <c r="UAP67" s="317"/>
      <c r="UAQ67" s="317"/>
      <c r="UAR67" s="317"/>
      <c r="UAS67" s="317"/>
      <c r="UAT67" s="317"/>
      <c r="UAU67" s="317"/>
      <c r="UAV67" s="317"/>
      <c r="UAW67" s="317"/>
      <c r="UAX67" s="317"/>
      <c r="UAY67" s="317"/>
      <c r="UAZ67" s="317"/>
      <c r="UBA67" s="317"/>
      <c r="UBB67" s="317"/>
      <c r="UBC67" s="317"/>
      <c r="UBD67" s="317"/>
      <c r="UBE67" s="317"/>
      <c r="UBF67" s="317"/>
      <c r="UBG67" s="317"/>
      <c r="UBH67" s="317"/>
      <c r="UBI67" s="317"/>
      <c r="UBJ67" s="317"/>
      <c r="UBK67" s="317"/>
      <c r="UBL67" s="317"/>
      <c r="UBM67" s="317"/>
      <c r="UBN67" s="317"/>
      <c r="UBO67" s="317"/>
      <c r="UBP67" s="317"/>
      <c r="UBQ67" s="317"/>
      <c r="UBR67" s="317"/>
      <c r="UBS67" s="317"/>
      <c r="UBT67" s="317"/>
      <c r="UBU67" s="317"/>
      <c r="UBV67" s="317"/>
      <c r="UBW67" s="317"/>
      <c r="UBX67" s="317"/>
      <c r="UBY67" s="317"/>
      <c r="UBZ67" s="317"/>
      <c r="UCA67" s="317"/>
      <c r="UCB67" s="317"/>
      <c r="UCC67" s="317"/>
      <c r="UCD67" s="317"/>
      <c r="UCE67" s="317"/>
      <c r="UCF67" s="317"/>
      <c r="UCG67" s="317"/>
      <c r="UCH67" s="317"/>
      <c r="UCI67" s="317"/>
      <c r="UCJ67" s="317"/>
      <c r="UCK67" s="317"/>
      <c r="UCL67" s="317"/>
      <c r="UCM67" s="317"/>
      <c r="UCN67" s="317"/>
      <c r="UCO67" s="317"/>
      <c r="UCP67" s="317"/>
      <c r="UCQ67" s="317"/>
      <c r="UCR67" s="317"/>
      <c r="UCS67" s="317"/>
      <c r="UCT67" s="317"/>
      <c r="UCU67" s="317"/>
      <c r="UCV67" s="317"/>
      <c r="UCW67" s="317"/>
      <c r="UCX67" s="317"/>
      <c r="UCY67" s="317"/>
      <c r="UCZ67" s="317"/>
      <c r="UDA67" s="317"/>
      <c r="UDB67" s="317"/>
      <c r="UDC67" s="317"/>
      <c r="UDD67" s="317"/>
      <c r="UDE67" s="317"/>
      <c r="UDF67" s="317"/>
      <c r="UDG67" s="317"/>
      <c r="UDH67" s="317"/>
      <c r="UDI67" s="317"/>
      <c r="UDJ67" s="317"/>
      <c r="UDK67" s="317"/>
      <c r="UDL67" s="317"/>
      <c r="UDM67" s="317"/>
      <c r="UDN67" s="317"/>
      <c r="UDO67" s="317"/>
      <c r="UDP67" s="317"/>
      <c r="UDQ67" s="317"/>
      <c r="UDR67" s="317"/>
      <c r="UDS67" s="317"/>
      <c r="UDT67" s="317"/>
      <c r="UDU67" s="317"/>
      <c r="UDV67" s="317"/>
      <c r="UDW67" s="317"/>
      <c r="UDX67" s="317"/>
      <c r="UDY67" s="317"/>
      <c r="UDZ67" s="317"/>
      <c r="UEA67" s="317"/>
      <c r="UEB67" s="317"/>
      <c r="UEC67" s="317"/>
      <c r="UED67" s="317"/>
      <c r="UEE67" s="317"/>
      <c r="UEF67" s="317"/>
      <c r="UEG67" s="317"/>
      <c r="UEH67" s="317"/>
      <c r="UEI67" s="317"/>
      <c r="UEJ67" s="317"/>
      <c r="UEK67" s="317"/>
      <c r="UEL67" s="317"/>
      <c r="UEM67" s="317"/>
      <c r="UEN67" s="317"/>
      <c r="UEO67" s="317"/>
      <c r="UEP67" s="317"/>
      <c r="UEQ67" s="317"/>
      <c r="UER67" s="317"/>
      <c r="UES67" s="317"/>
      <c r="UET67" s="317"/>
      <c r="UEU67" s="317"/>
      <c r="UEV67" s="317"/>
      <c r="UEW67" s="317"/>
      <c r="UEX67" s="317"/>
      <c r="UEY67" s="317"/>
      <c r="UEZ67" s="317"/>
      <c r="UFA67" s="317"/>
      <c r="UFB67" s="317"/>
      <c r="UFC67" s="317"/>
      <c r="UFD67" s="317"/>
      <c r="UFE67" s="317"/>
      <c r="UFF67" s="317"/>
      <c r="UFG67" s="317"/>
      <c r="UFH67" s="317"/>
      <c r="UFI67" s="317"/>
      <c r="UFJ67" s="317"/>
      <c r="UFK67" s="317"/>
      <c r="UFL67" s="317"/>
      <c r="UFM67" s="317"/>
      <c r="UFN67" s="317"/>
      <c r="UFO67" s="317"/>
      <c r="UFP67" s="317"/>
      <c r="UFQ67" s="317"/>
      <c r="UFR67" s="317"/>
      <c r="UFS67" s="317"/>
      <c r="UFT67" s="317"/>
      <c r="UFU67" s="317"/>
      <c r="UFV67" s="317"/>
      <c r="UFW67" s="317"/>
      <c r="UFX67" s="317"/>
      <c r="UFY67" s="317"/>
      <c r="UFZ67" s="317"/>
      <c r="UGA67" s="317"/>
      <c r="UGB67" s="317"/>
      <c r="UGC67" s="317"/>
      <c r="UGD67" s="317"/>
      <c r="UGE67" s="317"/>
      <c r="UGF67" s="317"/>
      <c r="UGG67" s="317"/>
      <c r="UGH67" s="317"/>
      <c r="UGI67" s="317"/>
      <c r="UGJ67" s="317"/>
      <c r="UGK67" s="317"/>
      <c r="UGL67" s="317"/>
      <c r="UGM67" s="317"/>
      <c r="UGN67" s="317"/>
      <c r="UGO67" s="317"/>
      <c r="UGP67" s="317"/>
      <c r="UGQ67" s="317"/>
      <c r="UGR67" s="317"/>
      <c r="UGS67" s="317"/>
      <c r="UGT67" s="317"/>
      <c r="UGU67" s="317"/>
      <c r="UGV67" s="317"/>
      <c r="UGW67" s="317"/>
      <c r="UGX67" s="317"/>
      <c r="UGY67" s="317"/>
      <c r="UGZ67" s="317"/>
      <c r="UHA67" s="317"/>
      <c r="UHB67" s="317"/>
      <c r="UHC67" s="317"/>
      <c r="UHD67" s="317"/>
      <c r="UHE67" s="317"/>
      <c r="UHF67" s="317"/>
      <c r="UHG67" s="317"/>
      <c r="UHH67" s="317"/>
      <c r="UHI67" s="317"/>
      <c r="UHJ67" s="317"/>
      <c r="UHK67" s="317"/>
      <c r="UHL67" s="317"/>
      <c r="UHM67" s="317"/>
      <c r="UHN67" s="317"/>
      <c r="UHO67" s="317"/>
      <c r="UHP67" s="317"/>
      <c r="UHQ67" s="317"/>
      <c r="UHR67" s="317"/>
      <c r="UHS67" s="317"/>
      <c r="UHT67" s="317"/>
      <c r="UHU67" s="317"/>
      <c r="UHV67" s="317"/>
      <c r="UHW67" s="317"/>
      <c r="UHX67" s="317"/>
      <c r="UHY67" s="317"/>
      <c r="UHZ67" s="317"/>
      <c r="UIA67" s="317"/>
      <c r="UIB67" s="317"/>
      <c r="UIC67" s="317"/>
      <c r="UID67" s="317"/>
      <c r="UIE67" s="317"/>
      <c r="UIF67" s="317"/>
      <c r="UIG67" s="317"/>
      <c r="UIH67" s="317"/>
      <c r="UII67" s="317"/>
      <c r="UIJ67" s="317"/>
      <c r="UIK67" s="317"/>
      <c r="UIL67" s="317"/>
      <c r="UIM67" s="317"/>
      <c r="UIN67" s="317"/>
      <c r="UIO67" s="317"/>
      <c r="UIP67" s="317"/>
      <c r="UIQ67" s="317"/>
      <c r="UIR67" s="317"/>
      <c r="UIS67" s="317"/>
      <c r="UIT67" s="317"/>
      <c r="UIU67" s="317"/>
      <c r="UIV67" s="317"/>
      <c r="UIW67" s="317"/>
      <c r="UIX67" s="317"/>
      <c r="UIY67" s="317"/>
      <c r="UIZ67" s="317"/>
      <c r="UJA67" s="317"/>
      <c r="UJB67" s="317"/>
      <c r="UJC67" s="317"/>
      <c r="UJD67" s="317"/>
      <c r="UJE67" s="317"/>
      <c r="UJF67" s="317"/>
      <c r="UJG67" s="317"/>
      <c r="UJH67" s="317"/>
      <c r="UJI67" s="317"/>
      <c r="UJJ67" s="317"/>
      <c r="UJK67" s="317"/>
      <c r="UJL67" s="317"/>
      <c r="UJM67" s="317"/>
      <c r="UJN67" s="317"/>
      <c r="UJO67" s="317"/>
      <c r="UJP67" s="317"/>
      <c r="UJQ67" s="317"/>
      <c r="UJR67" s="317"/>
      <c r="UJS67" s="317"/>
      <c r="UJT67" s="317"/>
      <c r="UJU67" s="317"/>
      <c r="UJV67" s="317"/>
      <c r="UJW67" s="317"/>
      <c r="UJX67" s="317"/>
      <c r="UJY67" s="317"/>
      <c r="UJZ67" s="317"/>
      <c r="UKA67" s="317"/>
      <c r="UKB67" s="317"/>
      <c r="UKC67" s="317"/>
      <c r="UKD67" s="317"/>
      <c r="UKE67" s="317"/>
      <c r="UKF67" s="317"/>
      <c r="UKG67" s="317"/>
      <c r="UKH67" s="317"/>
      <c r="UKI67" s="317"/>
      <c r="UKJ67" s="317"/>
      <c r="UKK67" s="317"/>
      <c r="UKL67" s="317"/>
      <c r="UKM67" s="317"/>
      <c r="UKN67" s="317"/>
      <c r="UKO67" s="317"/>
      <c r="UKP67" s="317"/>
      <c r="UKQ67" s="317"/>
      <c r="UKR67" s="317"/>
      <c r="UKS67" s="317"/>
      <c r="UKT67" s="317"/>
      <c r="UKU67" s="317"/>
      <c r="UKV67" s="317"/>
      <c r="UKW67" s="317"/>
      <c r="UKX67" s="317"/>
      <c r="UKY67" s="317"/>
      <c r="UKZ67" s="317"/>
      <c r="ULA67" s="317"/>
      <c r="ULB67" s="317"/>
      <c r="ULC67" s="317"/>
      <c r="ULD67" s="317"/>
      <c r="ULE67" s="317"/>
      <c r="ULF67" s="317"/>
      <c r="ULG67" s="317"/>
      <c r="ULH67" s="317"/>
      <c r="ULI67" s="317"/>
      <c r="ULJ67" s="317"/>
      <c r="ULK67" s="317"/>
      <c r="ULL67" s="317"/>
      <c r="ULM67" s="317"/>
      <c r="ULN67" s="317"/>
      <c r="ULO67" s="317"/>
      <c r="ULP67" s="317"/>
      <c r="ULQ67" s="317"/>
      <c r="ULR67" s="317"/>
      <c r="ULS67" s="317"/>
      <c r="ULT67" s="317"/>
      <c r="ULU67" s="317"/>
      <c r="ULV67" s="317"/>
      <c r="ULW67" s="317"/>
      <c r="ULX67" s="317"/>
      <c r="ULY67" s="317"/>
      <c r="ULZ67" s="317"/>
      <c r="UMA67" s="317"/>
      <c r="UMB67" s="317"/>
      <c r="UMC67" s="317"/>
      <c r="UMD67" s="317"/>
      <c r="UME67" s="317"/>
      <c r="UMF67" s="317"/>
      <c r="UMG67" s="317"/>
      <c r="UMH67" s="317"/>
      <c r="UMI67" s="317"/>
      <c r="UMJ67" s="317"/>
      <c r="UMK67" s="317"/>
      <c r="UML67" s="317"/>
      <c r="UMM67" s="317"/>
      <c r="UMN67" s="317"/>
      <c r="UMO67" s="317"/>
      <c r="UMP67" s="317"/>
      <c r="UMQ67" s="317"/>
      <c r="UMR67" s="317"/>
      <c r="UMS67" s="317"/>
      <c r="UMT67" s="317"/>
      <c r="UMU67" s="317"/>
      <c r="UMV67" s="317"/>
      <c r="UMW67" s="317"/>
      <c r="UMX67" s="317"/>
      <c r="UMY67" s="317"/>
      <c r="UMZ67" s="317"/>
      <c r="UNA67" s="317"/>
      <c r="UNB67" s="317"/>
      <c r="UNC67" s="317"/>
      <c r="UND67" s="317"/>
      <c r="UNE67" s="317"/>
      <c r="UNF67" s="317"/>
      <c r="UNG67" s="317"/>
      <c r="UNH67" s="317"/>
      <c r="UNI67" s="317"/>
      <c r="UNJ67" s="317"/>
      <c r="UNK67" s="317"/>
      <c r="UNL67" s="317"/>
      <c r="UNM67" s="317"/>
      <c r="UNN67" s="317"/>
      <c r="UNO67" s="317"/>
      <c r="UNP67" s="317"/>
      <c r="UNQ67" s="317"/>
      <c r="UNR67" s="317"/>
      <c r="UNS67" s="317"/>
      <c r="UNT67" s="317"/>
      <c r="UNU67" s="317"/>
      <c r="UNV67" s="317"/>
      <c r="UNW67" s="317"/>
      <c r="UNX67" s="317"/>
      <c r="UNY67" s="317"/>
      <c r="UNZ67" s="317"/>
      <c r="UOA67" s="317"/>
      <c r="UOB67" s="317"/>
      <c r="UOC67" s="317"/>
      <c r="UOD67" s="317"/>
      <c r="UOE67" s="317"/>
      <c r="UOF67" s="317"/>
      <c r="UOG67" s="317"/>
      <c r="UOH67" s="317"/>
      <c r="UOI67" s="317"/>
      <c r="UOJ67" s="317"/>
      <c r="UOK67" s="317"/>
      <c r="UOL67" s="317"/>
      <c r="UOM67" s="317"/>
      <c r="UON67" s="317"/>
      <c r="UOO67" s="317"/>
      <c r="UOP67" s="317"/>
      <c r="UOQ67" s="317"/>
      <c r="UOR67" s="317"/>
      <c r="UOS67" s="317"/>
      <c r="UOT67" s="317"/>
      <c r="UOU67" s="317"/>
      <c r="UOV67" s="317"/>
      <c r="UOW67" s="317"/>
      <c r="UOX67" s="317"/>
      <c r="UOY67" s="317"/>
      <c r="UOZ67" s="317"/>
      <c r="UPA67" s="317"/>
      <c r="UPB67" s="317"/>
      <c r="UPC67" s="317"/>
      <c r="UPD67" s="317"/>
      <c r="UPE67" s="317"/>
      <c r="UPF67" s="317"/>
      <c r="UPG67" s="317"/>
      <c r="UPH67" s="317"/>
      <c r="UPI67" s="317"/>
      <c r="UPJ67" s="317"/>
      <c r="UPK67" s="317"/>
      <c r="UPL67" s="317"/>
      <c r="UPM67" s="317"/>
      <c r="UPN67" s="317"/>
      <c r="UPO67" s="317"/>
      <c r="UPP67" s="317"/>
      <c r="UPQ67" s="317"/>
      <c r="UPR67" s="317"/>
      <c r="UPS67" s="317"/>
      <c r="UPT67" s="317"/>
      <c r="UPU67" s="317"/>
      <c r="UPV67" s="317"/>
      <c r="UPW67" s="317"/>
      <c r="UPX67" s="317"/>
      <c r="UPY67" s="317"/>
      <c r="UPZ67" s="317"/>
      <c r="UQA67" s="317"/>
      <c r="UQB67" s="317"/>
      <c r="UQC67" s="317"/>
      <c r="UQD67" s="317"/>
      <c r="UQE67" s="317"/>
      <c r="UQF67" s="317"/>
      <c r="UQG67" s="317"/>
      <c r="UQH67" s="317"/>
      <c r="UQI67" s="317"/>
      <c r="UQJ67" s="317"/>
      <c r="UQK67" s="317"/>
      <c r="UQL67" s="317"/>
      <c r="UQM67" s="317"/>
      <c r="UQN67" s="317"/>
      <c r="UQO67" s="317"/>
      <c r="UQP67" s="317"/>
      <c r="UQQ67" s="317"/>
      <c r="UQR67" s="317"/>
      <c r="UQS67" s="317"/>
      <c r="UQT67" s="317"/>
      <c r="UQU67" s="317"/>
      <c r="UQV67" s="317"/>
      <c r="UQW67" s="317"/>
      <c r="UQX67" s="317"/>
      <c r="UQY67" s="317"/>
      <c r="UQZ67" s="317"/>
      <c r="URA67" s="317"/>
      <c r="URB67" s="317"/>
      <c r="URC67" s="317"/>
      <c r="URD67" s="317"/>
      <c r="URE67" s="317"/>
      <c r="URF67" s="317"/>
      <c r="URG67" s="317"/>
      <c r="URH67" s="317"/>
      <c r="URI67" s="317"/>
      <c r="URJ67" s="317"/>
      <c r="URK67" s="317"/>
      <c r="URL67" s="317"/>
      <c r="URM67" s="317"/>
      <c r="URN67" s="317"/>
      <c r="URO67" s="317"/>
      <c r="URP67" s="317"/>
      <c r="URQ67" s="317"/>
      <c r="URR67" s="317"/>
      <c r="URS67" s="317"/>
      <c r="URT67" s="317"/>
      <c r="URU67" s="317"/>
      <c r="URV67" s="317"/>
      <c r="URW67" s="317"/>
      <c r="URX67" s="317"/>
      <c r="URY67" s="317"/>
      <c r="URZ67" s="317"/>
      <c r="USA67" s="317"/>
      <c r="USB67" s="317"/>
      <c r="USC67" s="317"/>
      <c r="USD67" s="317"/>
      <c r="USE67" s="317"/>
      <c r="USF67" s="317"/>
      <c r="USG67" s="317"/>
      <c r="USH67" s="317"/>
      <c r="USI67" s="317"/>
      <c r="USJ67" s="317"/>
      <c r="USK67" s="317"/>
      <c r="USL67" s="317"/>
      <c r="USM67" s="317"/>
      <c r="USN67" s="317"/>
      <c r="USO67" s="317"/>
      <c r="USP67" s="317"/>
      <c r="USQ67" s="317"/>
      <c r="USR67" s="317"/>
      <c r="USS67" s="317"/>
      <c r="UST67" s="317"/>
      <c r="USU67" s="317"/>
      <c r="USV67" s="317"/>
      <c r="USW67" s="317"/>
      <c r="USX67" s="317"/>
      <c r="USY67" s="317"/>
      <c r="USZ67" s="317"/>
      <c r="UTA67" s="317"/>
      <c r="UTB67" s="317"/>
      <c r="UTC67" s="317"/>
      <c r="UTD67" s="317"/>
      <c r="UTE67" s="317"/>
      <c r="UTF67" s="317"/>
      <c r="UTG67" s="317"/>
      <c r="UTH67" s="317"/>
      <c r="UTI67" s="317"/>
      <c r="UTJ67" s="317"/>
      <c r="UTK67" s="317"/>
      <c r="UTL67" s="317"/>
      <c r="UTM67" s="317"/>
      <c r="UTN67" s="317"/>
      <c r="UTO67" s="317"/>
      <c r="UTP67" s="317"/>
      <c r="UTQ67" s="317"/>
      <c r="UTR67" s="317"/>
      <c r="UTS67" s="317"/>
      <c r="UTT67" s="317"/>
      <c r="UTU67" s="317"/>
      <c r="UTV67" s="317"/>
      <c r="UTW67" s="317"/>
      <c r="UTX67" s="317"/>
      <c r="UTY67" s="317"/>
      <c r="UTZ67" s="317"/>
      <c r="UUA67" s="317"/>
      <c r="UUB67" s="317"/>
      <c r="UUC67" s="317"/>
      <c r="UUD67" s="317"/>
      <c r="UUE67" s="317"/>
      <c r="UUF67" s="317"/>
      <c r="UUG67" s="317"/>
      <c r="UUH67" s="317"/>
      <c r="UUI67" s="317"/>
      <c r="UUJ67" s="317"/>
      <c r="UUK67" s="317"/>
      <c r="UUL67" s="317"/>
      <c r="UUM67" s="317"/>
      <c r="UUN67" s="317"/>
      <c r="UUO67" s="317"/>
      <c r="UUP67" s="317"/>
      <c r="UUQ67" s="317"/>
      <c r="UUR67" s="317"/>
      <c r="UUS67" s="317"/>
      <c r="UUT67" s="317"/>
      <c r="UUU67" s="317"/>
      <c r="UUV67" s="317"/>
      <c r="UUW67" s="317"/>
      <c r="UUX67" s="317"/>
      <c r="UUY67" s="317"/>
      <c r="UUZ67" s="317"/>
      <c r="UVA67" s="317"/>
      <c r="UVB67" s="317"/>
      <c r="UVC67" s="317"/>
      <c r="UVD67" s="317"/>
      <c r="UVE67" s="317"/>
      <c r="UVF67" s="317"/>
      <c r="UVG67" s="317"/>
      <c r="UVH67" s="317"/>
      <c r="UVI67" s="317"/>
      <c r="UVJ67" s="317"/>
      <c r="UVK67" s="317"/>
      <c r="UVL67" s="317"/>
      <c r="UVM67" s="317"/>
      <c r="UVN67" s="317"/>
      <c r="UVO67" s="317"/>
      <c r="UVP67" s="317"/>
      <c r="UVQ67" s="317"/>
      <c r="UVR67" s="317"/>
      <c r="UVS67" s="317"/>
      <c r="UVT67" s="317"/>
      <c r="UVU67" s="317"/>
      <c r="UVV67" s="317"/>
      <c r="UVW67" s="317"/>
      <c r="UVX67" s="317"/>
      <c r="UVY67" s="317"/>
      <c r="UVZ67" s="317"/>
      <c r="UWA67" s="317"/>
      <c r="UWB67" s="317"/>
      <c r="UWC67" s="317"/>
      <c r="UWD67" s="317"/>
      <c r="UWE67" s="317"/>
      <c r="UWF67" s="317"/>
      <c r="UWG67" s="317"/>
      <c r="UWH67" s="317"/>
      <c r="UWI67" s="317"/>
      <c r="UWJ67" s="317"/>
      <c r="UWK67" s="317"/>
      <c r="UWL67" s="317"/>
      <c r="UWM67" s="317"/>
      <c r="UWN67" s="317"/>
      <c r="UWO67" s="317"/>
      <c r="UWP67" s="317"/>
      <c r="UWQ67" s="317"/>
      <c r="UWR67" s="317"/>
      <c r="UWS67" s="317"/>
      <c r="UWT67" s="317"/>
      <c r="UWU67" s="317"/>
      <c r="UWV67" s="317"/>
      <c r="UWW67" s="317"/>
      <c r="UWX67" s="317"/>
      <c r="UWY67" s="317"/>
      <c r="UWZ67" s="317"/>
      <c r="UXA67" s="317"/>
      <c r="UXB67" s="317"/>
      <c r="UXC67" s="317"/>
      <c r="UXD67" s="317"/>
      <c r="UXE67" s="317"/>
      <c r="UXF67" s="317"/>
      <c r="UXG67" s="317"/>
      <c r="UXH67" s="317"/>
      <c r="UXI67" s="317"/>
      <c r="UXJ67" s="317"/>
      <c r="UXK67" s="317"/>
      <c r="UXL67" s="317"/>
      <c r="UXM67" s="317"/>
      <c r="UXN67" s="317"/>
      <c r="UXO67" s="317"/>
      <c r="UXP67" s="317"/>
      <c r="UXQ67" s="317"/>
      <c r="UXR67" s="317"/>
      <c r="UXS67" s="317"/>
      <c r="UXT67" s="317"/>
      <c r="UXU67" s="317"/>
      <c r="UXV67" s="317"/>
      <c r="UXW67" s="317"/>
      <c r="UXX67" s="317"/>
      <c r="UXY67" s="317"/>
      <c r="UXZ67" s="317"/>
      <c r="UYA67" s="317"/>
      <c r="UYB67" s="317"/>
      <c r="UYC67" s="317"/>
      <c r="UYD67" s="317"/>
      <c r="UYE67" s="317"/>
      <c r="UYF67" s="317"/>
      <c r="UYG67" s="317"/>
      <c r="UYH67" s="317"/>
      <c r="UYI67" s="317"/>
      <c r="UYJ67" s="317"/>
      <c r="UYK67" s="317"/>
      <c r="UYL67" s="317"/>
      <c r="UYM67" s="317"/>
      <c r="UYN67" s="317"/>
      <c r="UYO67" s="317"/>
      <c r="UYP67" s="317"/>
      <c r="UYQ67" s="317"/>
      <c r="UYR67" s="317"/>
      <c r="UYS67" s="317"/>
      <c r="UYT67" s="317"/>
      <c r="UYU67" s="317"/>
      <c r="UYV67" s="317"/>
      <c r="UYW67" s="317"/>
      <c r="UYX67" s="317"/>
      <c r="UYY67" s="317"/>
      <c r="UYZ67" s="317"/>
      <c r="UZA67" s="317"/>
      <c r="UZB67" s="317"/>
      <c r="UZC67" s="317"/>
      <c r="UZD67" s="317"/>
      <c r="UZE67" s="317"/>
      <c r="UZF67" s="317"/>
      <c r="UZG67" s="317"/>
      <c r="UZH67" s="317"/>
      <c r="UZI67" s="317"/>
      <c r="UZJ67" s="317"/>
      <c r="UZK67" s="317"/>
      <c r="UZL67" s="317"/>
      <c r="UZM67" s="317"/>
      <c r="UZN67" s="317"/>
      <c r="UZO67" s="317"/>
      <c r="UZP67" s="317"/>
      <c r="UZQ67" s="317"/>
      <c r="UZR67" s="317"/>
      <c r="UZS67" s="317"/>
      <c r="UZT67" s="317"/>
      <c r="UZU67" s="317"/>
      <c r="UZV67" s="317"/>
      <c r="UZW67" s="317"/>
      <c r="UZX67" s="317"/>
      <c r="UZY67" s="317"/>
      <c r="UZZ67" s="317"/>
      <c r="VAA67" s="317"/>
      <c r="VAB67" s="317"/>
      <c r="VAC67" s="317"/>
      <c r="VAD67" s="317"/>
      <c r="VAE67" s="317"/>
      <c r="VAF67" s="317"/>
      <c r="VAG67" s="317"/>
      <c r="VAH67" s="317"/>
      <c r="VAI67" s="317"/>
      <c r="VAJ67" s="317"/>
      <c r="VAK67" s="317"/>
      <c r="VAL67" s="317"/>
      <c r="VAM67" s="317"/>
      <c r="VAN67" s="317"/>
      <c r="VAO67" s="317"/>
      <c r="VAP67" s="317"/>
      <c r="VAQ67" s="317"/>
      <c r="VAR67" s="317"/>
      <c r="VAS67" s="317"/>
      <c r="VAT67" s="317"/>
      <c r="VAU67" s="317"/>
      <c r="VAV67" s="317"/>
      <c r="VAW67" s="317"/>
      <c r="VAX67" s="317"/>
      <c r="VAY67" s="317"/>
      <c r="VAZ67" s="317"/>
      <c r="VBA67" s="317"/>
      <c r="VBB67" s="317"/>
      <c r="VBC67" s="317"/>
      <c r="VBD67" s="317"/>
      <c r="VBE67" s="317"/>
      <c r="VBF67" s="317"/>
      <c r="VBG67" s="317"/>
      <c r="VBH67" s="317"/>
      <c r="VBI67" s="317"/>
      <c r="VBJ67" s="317"/>
      <c r="VBK67" s="317"/>
      <c r="VBL67" s="317"/>
      <c r="VBM67" s="317"/>
      <c r="VBN67" s="317"/>
      <c r="VBO67" s="317"/>
      <c r="VBP67" s="317"/>
      <c r="VBQ67" s="317"/>
      <c r="VBR67" s="317"/>
      <c r="VBS67" s="317"/>
      <c r="VBT67" s="317"/>
      <c r="VBU67" s="317"/>
      <c r="VBV67" s="317"/>
      <c r="VBW67" s="317"/>
      <c r="VBX67" s="317"/>
      <c r="VBY67" s="317"/>
      <c r="VBZ67" s="317"/>
      <c r="VCA67" s="317"/>
      <c r="VCB67" s="317"/>
      <c r="VCC67" s="317"/>
      <c r="VCD67" s="317"/>
      <c r="VCE67" s="317"/>
      <c r="VCF67" s="317"/>
      <c r="VCG67" s="317"/>
      <c r="VCH67" s="317"/>
      <c r="VCI67" s="317"/>
      <c r="VCJ67" s="317"/>
      <c r="VCK67" s="317"/>
      <c r="VCL67" s="317"/>
      <c r="VCM67" s="317"/>
      <c r="VCN67" s="317"/>
      <c r="VCO67" s="317"/>
      <c r="VCP67" s="317"/>
      <c r="VCQ67" s="317"/>
      <c r="VCR67" s="317"/>
      <c r="VCS67" s="317"/>
      <c r="VCT67" s="317"/>
      <c r="VCU67" s="317"/>
      <c r="VCV67" s="317"/>
      <c r="VCW67" s="317"/>
      <c r="VCX67" s="317"/>
      <c r="VCY67" s="317"/>
      <c r="VCZ67" s="317"/>
      <c r="VDA67" s="317"/>
      <c r="VDB67" s="317"/>
      <c r="VDC67" s="317"/>
      <c r="VDD67" s="317"/>
      <c r="VDE67" s="317"/>
      <c r="VDF67" s="317"/>
      <c r="VDG67" s="317"/>
      <c r="VDH67" s="317"/>
      <c r="VDI67" s="317"/>
      <c r="VDJ67" s="317"/>
      <c r="VDK67" s="317"/>
      <c r="VDL67" s="317"/>
      <c r="VDM67" s="317"/>
      <c r="VDN67" s="317"/>
      <c r="VDO67" s="317"/>
      <c r="VDP67" s="317"/>
      <c r="VDQ67" s="317"/>
      <c r="VDR67" s="317"/>
      <c r="VDS67" s="317"/>
      <c r="VDT67" s="317"/>
      <c r="VDU67" s="317"/>
      <c r="VDV67" s="317"/>
      <c r="VDW67" s="317"/>
      <c r="VDX67" s="317"/>
      <c r="VDY67" s="317"/>
      <c r="VDZ67" s="317"/>
      <c r="VEA67" s="317"/>
      <c r="VEB67" s="317"/>
      <c r="VEC67" s="317"/>
      <c r="VED67" s="317"/>
      <c r="VEE67" s="317"/>
      <c r="VEF67" s="317"/>
      <c r="VEG67" s="317"/>
      <c r="VEH67" s="317"/>
      <c r="VEI67" s="317"/>
      <c r="VEJ67" s="317"/>
      <c r="VEK67" s="317"/>
      <c r="VEL67" s="317"/>
      <c r="VEM67" s="317"/>
      <c r="VEN67" s="317"/>
      <c r="VEO67" s="317"/>
      <c r="VEP67" s="317"/>
      <c r="VEQ67" s="317"/>
      <c r="VER67" s="317"/>
      <c r="VES67" s="317"/>
      <c r="VET67" s="317"/>
      <c r="VEU67" s="317"/>
      <c r="VEV67" s="317"/>
      <c r="VEW67" s="317"/>
      <c r="VEX67" s="317"/>
      <c r="VEY67" s="317"/>
      <c r="VEZ67" s="317"/>
      <c r="VFA67" s="317"/>
      <c r="VFB67" s="317"/>
      <c r="VFC67" s="317"/>
      <c r="VFD67" s="317"/>
      <c r="VFE67" s="317"/>
      <c r="VFF67" s="317"/>
      <c r="VFG67" s="317"/>
      <c r="VFH67" s="317"/>
      <c r="VFI67" s="317"/>
      <c r="VFJ67" s="317"/>
      <c r="VFK67" s="317"/>
      <c r="VFL67" s="317"/>
      <c r="VFM67" s="317"/>
      <c r="VFN67" s="317"/>
      <c r="VFO67" s="317"/>
      <c r="VFP67" s="317"/>
      <c r="VFQ67" s="317"/>
      <c r="VFR67" s="317"/>
      <c r="VFS67" s="317"/>
      <c r="VFT67" s="317"/>
      <c r="VFU67" s="317"/>
      <c r="VFV67" s="317"/>
      <c r="VFW67" s="317"/>
      <c r="VFX67" s="317"/>
      <c r="VFY67" s="317"/>
      <c r="VFZ67" s="317"/>
      <c r="VGA67" s="317"/>
      <c r="VGB67" s="317"/>
      <c r="VGC67" s="317"/>
      <c r="VGD67" s="317"/>
      <c r="VGE67" s="317"/>
      <c r="VGF67" s="317"/>
      <c r="VGG67" s="317"/>
      <c r="VGH67" s="317"/>
      <c r="VGI67" s="317"/>
      <c r="VGJ67" s="317"/>
      <c r="VGK67" s="317"/>
      <c r="VGL67" s="317"/>
      <c r="VGM67" s="317"/>
      <c r="VGN67" s="317"/>
      <c r="VGO67" s="317"/>
      <c r="VGP67" s="317"/>
      <c r="VGQ67" s="317"/>
      <c r="VGR67" s="317"/>
      <c r="VGS67" s="317"/>
      <c r="VGT67" s="317"/>
      <c r="VGU67" s="317"/>
      <c r="VGV67" s="317"/>
      <c r="VGW67" s="317"/>
      <c r="VGX67" s="317"/>
      <c r="VGY67" s="317"/>
      <c r="VGZ67" s="317"/>
      <c r="VHA67" s="317"/>
      <c r="VHB67" s="317"/>
      <c r="VHC67" s="317"/>
      <c r="VHD67" s="317"/>
      <c r="VHE67" s="317"/>
      <c r="VHF67" s="317"/>
      <c r="VHG67" s="317"/>
      <c r="VHH67" s="317"/>
      <c r="VHI67" s="317"/>
      <c r="VHJ67" s="317"/>
      <c r="VHK67" s="317"/>
      <c r="VHL67" s="317"/>
      <c r="VHM67" s="317"/>
      <c r="VHN67" s="317"/>
      <c r="VHO67" s="317"/>
      <c r="VHP67" s="317"/>
      <c r="VHQ67" s="317"/>
      <c r="VHR67" s="317"/>
      <c r="VHS67" s="317"/>
      <c r="VHT67" s="317"/>
      <c r="VHU67" s="317"/>
      <c r="VHV67" s="317"/>
      <c r="VHW67" s="317"/>
      <c r="VHX67" s="317"/>
      <c r="VHY67" s="317"/>
      <c r="VHZ67" s="317"/>
      <c r="VIA67" s="317"/>
      <c r="VIB67" s="317"/>
      <c r="VIC67" s="317"/>
      <c r="VID67" s="317"/>
      <c r="VIE67" s="317"/>
      <c r="VIF67" s="317"/>
      <c r="VIG67" s="317"/>
      <c r="VIH67" s="317"/>
      <c r="VII67" s="317"/>
      <c r="VIJ67" s="317"/>
      <c r="VIK67" s="317"/>
      <c r="VIL67" s="317"/>
      <c r="VIM67" s="317"/>
      <c r="VIN67" s="317"/>
      <c r="VIO67" s="317"/>
      <c r="VIP67" s="317"/>
      <c r="VIQ67" s="317"/>
      <c r="VIR67" s="317"/>
      <c r="VIS67" s="317"/>
      <c r="VIT67" s="317"/>
      <c r="VIU67" s="317"/>
      <c r="VIV67" s="317"/>
      <c r="VIW67" s="317"/>
      <c r="VIX67" s="317"/>
      <c r="VIY67" s="317"/>
      <c r="VIZ67" s="317"/>
      <c r="VJA67" s="317"/>
      <c r="VJB67" s="317"/>
      <c r="VJC67" s="317"/>
      <c r="VJD67" s="317"/>
      <c r="VJE67" s="317"/>
      <c r="VJF67" s="317"/>
      <c r="VJG67" s="317"/>
      <c r="VJH67" s="317"/>
      <c r="VJI67" s="317"/>
      <c r="VJJ67" s="317"/>
      <c r="VJK67" s="317"/>
      <c r="VJL67" s="317"/>
      <c r="VJM67" s="317"/>
      <c r="VJN67" s="317"/>
      <c r="VJO67" s="317"/>
      <c r="VJP67" s="317"/>
      <c r="VJQ67" s="317"/>
      <c r="VJR67" s="317"/>
      <c r="VJS67" s="317"/>
      <c r="VJT67" s="317"/>
      <c r="VJU67" s="317"/>
      <c r="VJV67" s="317"/>
      <c r="VJW67" s="317"/>
      <c r="VJX67" s="317"/>
      <c r="VJY67" s="317"/>
      <c r="VJZ67" s="317"/>
      <c r="VKA67" s="317"/>
      <c r="VKB67" s="317"/>
      <c r="VKC67" s="317"/>
      <c r="VKD67" s="317"/>
      <c r="VKE67" s="317"/>
      <c r="VKF67" s="317"/>
      <c r="VKG67" s="317"/>
      <c r="VKH67" s="317"/>
      <c r="VKI67" s="317"/>
      <c r="VKJ67" s="317"/>
      <c r="VKK67" s="317"/>
      <c r="VKL67" s="317"/>
      <c r="VKM67" s="317"/>
      <c r="VKN67" s="317"/>
      <c r="VKO67" s="317"/>
      <c r="VKP67" s="317"/>
      <c r="VKQ67" s="317"/>
      <c r="VKR67" s="317"/>
      <c r="VKS67" s="317"/>
      <c r="VKT67" s="317"/>
      <c r="VKU67" s="317"/>
      <c r="VKV67" s="317"/>
      <c r="VKW67" s="317"/>
      <c r="VKX67" s="317"/>
      <c r="VKY67" s="317"/>
      <c r="VKZ67" s="317"/>
      <c r="VLA67" s="317"/>
      <c r="VLB67" s="317"/>
      <c r="VLC67" s="317"/>
      <c r="VLD67" s="317"/>
      <c r="VLE67" s="317"/>
      <c r="VLF67" s="317"/>
      <c r="VLG67" s="317"/>
      <c r="VLH67" s="317"/>
      <c r="VLI67" s="317"/>
      <c r="VLJ67" s="317"/>
      <c r="VLK67" s="317"/>
      <c r="VLL67" s="317"/>
      <c r="VLM67" s="317"/>
      <c r="VLN67" s="317"/>
      <c r="VLO67" s="317"/>
      <c r="VLP67" s="317"/>
      <c r="VLQ67" s="317"/>
      <c r="VLR67" s="317"/>
      <c r="VLS67" s="317"/>
      <c r="VLT67" s="317"/>
      <c r="VLU67" s="317"/>
      <c r="VLV67" s="317"/>
      <c r="VLW67" s="317"/>
      <c r="VLX67" s="317"/>
      <c r="VLY67" s="317"/>
      <c r="VLZ67" s="317"/>
      <c r="VMA67" s="317"/>
      <c r="VMB67" s="317"/>
      <c r="VMC67" s="317"/>
      <c r="VMD67" s="317"/>
      <c r="VME67" s="317"/>
      <c r="VMF67" s="317"/>
      <c r="VMG67" s="317"/>
      <c r="VMH67" s="317"/>
      <c r="VMI67" s="317"/>
      <c r="VMJ67" s="317"/>
      <c r="VMK67" s="317"/>
      <c r="VML67" s="317"/>
      <c r="VMM67" s="317"/>
      <c r="VMN67" s="317"/>
      <c r="VMO67" s="317"/>
      <c r="VMP67" s="317"/>
      <c r="VMQ67" s="317"/>
      <c r="VMR67" s="317"/>
      <c r="VMS67" s="317"/>
      <c r="VMT67" s="317"/>
      <c r="VMU67" s="317"/>
      <c r="VMV67" s="317"/>
      <c r="VMW67" s="317"/>
      <c r="VMX67" s="317"/>
      <c r="VMY67" s="317"/>
      <c r="VMZ67" s="317"/>
      <c r="VNA67" s="317"/>
      <c r="VNB67" s="317"/>
      <c r="VNC67" s="317"/>
      <c r="VND67" s="317"/>
      <c r="VNE67" s="317"/>
      <c r="VNF67" s="317"/>
      <c r="VNG67" s="317"/>
      <c r="VNH67" s="317"/>
      <c r="VNI67" s="317"/>
      <c r="VNJ67" s="317"/>
      <c r="VNK67" s="317"/>
      <c r="VNL67" s="317"/>
      <c r="VNM67" s="317"/>
      <c r="VNN67" s="317"/>
      <c r="VNO67" s="317"/>
      <c r="VNP67" s="317"/>
      <c r="VNQ67" s="317"/>
      <c r="VNR67" s="317"/>
      <c r="VNS67" s="317"/>
      <c r="VNT67" s="317"/>
      <c r="VNU67" s="317"/>
      <c r="VNV67" s="317"/>
      <c r="VNW67" s="317"/>
      <c r="VNX67" s="317"/>
      <c r="VNY67" s="317"/>
      <c r="VNZ67" s="317"/>
      <c r="VOA67" s="317"/>
      <c r="VOB67" s="317"/>
      <c r="VOC67" s="317"/>
      <c r="VOD67" s="317"/>
      <c r="VOE67" s="317"/>
      <c r="VOF67" s="317"/>
      <c r="VOG67" s="317"/>
      <c r="VOH67" s="317"/>
      <c r="VOI67" s="317"/>
      <c r="VOJ67" s="317"/>
      <c r="VOK67" s="317"/>
      <c r="VOL67" s="317"/>
      <c r="VOM67" s="317"/>
      <c r="VON67" s="317"/>
      <c r="VOO67" s="317"/>
      <c r="VOP67" s="317"/>
      <c r="VOQ67" s="317"/>
      <c r="VOR67" s="317"/>
      <c r="VOS67" s="317"/>
      <c r="VOT67" s="317"/>
      <c r="VOU67" s="317"/>
      <c r="VOV67" s="317"/>
      <c r="VOW67" s="317"/>
      <c r="VOX67" s="317"/>
      <c r="VOY67" s="317"/>
      <c r="VOZ67" s="317"/>
      <c r="VPA67" s="317"/>
      <c r="VPB67" s="317"/>
      <c r="VPC67" s="317"/>
      <c r="VPD67" s="317"/>
      <c r="VPE67" s="317"/>
      <c r="VPF67" s="317"/>
      <c r="VPG67" s="317"/>
      <c r="VPH67" s="317"/>
      <c r="VPI67" s="317"/>
      <c r="VPJ67" s="317"/>
      <c r="VPK67" s="317"/>
      <c r="VPL67" s="317"/>
      <c r="VPM67" s="317"/>
      <c r="VPN67" s="317"/>
      <c r="VPO67" s="317"/>
      <c r="VPP67" s="317"/>
      <c r="VPQ67" s="317"/>
      <c r="VPR67" s="317"/>
      <c r="VPS67" s="317"/>
      <c r="VPT67" s="317"/>
      <c r="VPU67" s="317"/>
      <c r="VPV67" s="317"/>
      <c r="VPW67" s="317"/>
      <c r="VPX67" s="317"/>
      <c r="VPY67" s="317"/>
      <c r="VPZ67" s="317"/>
      <c r="VQA67" s="317"/>
      <c r="VQB67" s="317"/>
      <c r="VQC67" s="317"/>
      <c r="VQD67" s="317"/>
      <c r="VQE67" s="317"/>
      <c r="VQF67" s="317"/>
      <c r="VQG67" s="317"/>
      <c r="VQH67" s="317"/>
      <c r="VQI67" s="317"/>
      <c r="VQJ67" s="317"/>
      <c r="VQK67" s="317"/>
      <c r="VQL67" s="317"/>
      <c r="VQM67" s="317"/>
      <c r="VQN67" s="317"/>
      <c r="VQO67" s="317"/>
      <c r="VQP67" s="317"/>
      <c r="VQQ67" s="317"/>
      <c r="VQR67" s="317"/>
      <c r="VQS67" s="317"/>
      <c r="VQT67" s="317"/>
      <c r="VQU67" s="317"/>
      <c r="VQV67" s="317"/>
      <c r="VQW67" s="317"/>
      <c r="VQX67" s="317"/>
      <c r="VQY67" s="317"/>
      <c r="VQZ67" s="317"/>
      <c r="VRA67" s="317"/>
      <c r="VRB67" s="317"/>
      <c r="VRC67" s="317"/>
      <c r="VRD67" s="317"/>
      <c r="VRE67" s="317"/>
      <c r="VRF67" s="317"/>
      <c r="VRG67" s="317"/>
      <c r="VRH67" s="317"/>
      <c r="VRI67" s="317"/>
      <c r="VRJ67" s="317"/>
      <c r="VRK67" s="317"/>
      <c r="VRL67" s="317"/>
      <c r="VRM67" s="317"/>
      <c r="VRN67" s="317"/>
      <c r="VRO67" s="317"/>
      <c r="VRP67" s="317"/>
      <c r="VRQ67" s="317"/>
      <c r="VRR67" s="317"/>
      <c r="VRS67" s="317"/>
      <c r="VRT67" s="317"/>
      <c r="VRU67" s="317"/>
      <c r="VRV67" s="317"/>
      <c r="VRW67" s="317"/>
      <c r="VRX67" s="317"/>
      <c r="VRY67" s="317"/>
      <c r="VRZ67" s="317"/>
      <c r="VSA67" s="317"/>
      <c r="VSB67" s="317"/>
      <c r="VSC67" s="317"/>
      <c r="VSD67" s="317"/>
      <c r="VSE67" s="317"/>
      <c r="VSF67" s="317"/>
      <c r="VSG67" s="317"/>
      <c r="VSH67" s="317"/>
      <c r="VSI67" s="317"/>
      <c r="VSJ67" s="317"/>
      <c r="VSK67" s="317"/>
      <c r="VSL67" s="317"/>
      <c r="VSM67" s="317"/>
      <c r="VSN67" s="317"/>
      <c r="VSO67" s="317"/>
      <c r="VSP67" s="317"/>
      <c r="VSQ67" s="317"/>
      <c r="VSR67" s="317"/>
      <c r="VSS67" s="317"/>
      <c r="VST67" s="317"/>
      <c r="VSU67" s="317"/>
      <c r="VSV67" s="317"/>
      <c r="VSW67" s="317"/>
      <c r="VSX67" s="317"/>
      <c r="VSY67" s="317"/>
      <c r="VSZ67" s="317"/>
      <c r="VTA67" s="317"/>
      <c r="VTB67" s="317"/>
      <c r="VTC67" s="317"/>
      <c r="VTD67" s="317"/>
      <c r="VTE67" s="317"/>
      <c r="VTF67" s="317"/>
      <c r="VTG67" s="317"/>
      <c r="VTH67" s="317"/>
      <c r="VTI67" s="317"/>
      <c r="VTJ67" s="317"/>
      <c r="VTK67" s="317"/>
      <c r="VTL67" s="317"/>
      <c r="VTM67" s="317"/>
      <c r="VTN67" s="317"/>
      <c r="VTO67" s="317"/>
      <c r="VTP67" s="317"/>
      <c r="VTQ67" s="317"/>
      <c r="VTR67" s="317"/>
      <c r="VTS67" s="317"/>
      <c r="VTT67" s="317"/>
      <c r="VTU67" s="317"/>
      <c r="VTV67" s="317"/>
      <c r="VTW67" s="317"/>
      <c r="VTX67" s="317"/>
      <c r="VTY67" s="317"/>
      <c r="VTZ67" s="317"/>
      <c r="VUA67" s="317"/>
      <c r="VUB67" s="317"/>
      <c r="VUC67" s="317"/>
      <c r="VUD67" s="317"/>
      <c r="VUE67" s="317"/>
      <c r="VUF67" s="317"/>
      <c r="VUG67" s="317"/>
      <c r="VUH67" s="317"/>
      <c r="VUI67" s="317"/>
      <c r="VUJ67" s="317"/>
      <c r="VUK67" s="317"/>
      <c r="VUL67" s="317"/>
      <c r="VUM67" s="317"/>
      <c r="VUN67" s="317"/>
      <c r="VUO67" s="317"/>
      <c r="VUP67" s="317"/>
      <c r="VUQ67" s="317"/>
      <c r="VUR67" s="317"/>
      <c r="VUS67" s="317"/>
      <c r="VUT67" s="317"/>
      <c r="VUU67" s="317"/>
      <c r="VUV67" s="317"/>
      <c r="VUW67" s="317"/>
      <c r="VUX67" s="317"/>
      <c r="VUY67" s="317"/>
      <c r="VUZ67" s="317"/>
      <c r="VVA67" s="317"/>
      <c r="VVB67" s="317"/>
      <c r="VVC67" s="317"/>
      <c r="VVD67" s="317"/>
      <c r="VVE67" s="317"/>
      <c r="VVF67" s="317"/>
      <c r="VVG67" s="317"/>
      <c r="VVH67" s="317"/>
      <c r="VVI67" s="317"/>
      <c r="VVJ67" s="317"/>
      <c r="VVK67" s="317"/>
      <c r="VVL67" s="317"/>
      <c r="VVM67" s="317"/>
      <c r="VVN67" s="317"/>
      <c r="VVO67" s="317"/>
      <c r="VVP67" s="317"/>
      <c r="VVQ67" s="317"/>
      <c r="VVR67" s="317"/>
      <c r="VVS67" s="317"/>
      <c r="VVT67" s="317"/>
      <c r="VVU67" s="317"/>
      <c r="VVV67" s="317"/>
      <c r="VVW67" s="317"/>
      <c r="VVX67" s="317"/>
      <c r="VVY67" s="317"/>
      <c r="VVZ67" s="317"/>
      <c r="VWA67" s="317"/>
      <c r="VWB67" s="317"/>
      <c r="VWC67" s="317"/>
      <c r="VWD67" s="317"/>
      <c r="VWE67" s="317"/>
      <c r="VWF67" s="317"/>
      <c r="VWG67" s="317"/>
      <c r="VWH67" s="317"/>
      <c r="VWI67" s="317"/>
      <c r="VWJ67" s="317"/>
      <c r="VWK67" s="317"/>
      <c r="VWL67" s="317"/>
      <c r="VWM67" s="317"/>
      <c r="VWN67" s="317"/>
      <c r="VWO67" s="317"/>
      <c r="VWP67" s="317"/>
      <c r="VWQ67" s="317"/>
      <c r="VWR67" s="317"/>
      <c r="VWS67" s="317"/>
      <c r="VWT67" s="317"/>
      <c r="VWU67" s="317"/>
      <c r="VWV67" s="317"/>
      <c r="VWW67" s="317"/>
      <c r="VWX67" s="317"/>
      <c r="VWY67" s="317"/>
      <c r="VWZ67" s="317"/>
      <c r="VXA67" s="317"/>
      <c r="VXB67" s="317"/>
      <c r="VXC67" s="317"/>
      <c r="VXD67" s="317"/>
      <c r="VXE67" s="317"/>
      <c r="VXF67" s="317"/>
      <c r="VXG67" s="317"/>
      <c r="VXH67" s="317"/>
      <c r="VXI67" s="317"/>
      <c r="VXJ67" s="317"/>
      <c r="VXK67" s="317"/>
      <c r="VXL67" s="317"/>
      <c r="VXM67" s="317"/>
      <c r="VXN67" s="317"/>
      <c r="VXO67" s="317"/>
      <c r="VXP67" s="317"/>
      <c r="VXQ67" s="317"/>
      <c r="VXR67" s="317"/>
      <c r="VXS67" s="317"/>
      <c r="VXT67" s="317"/>
      <c r="VXU67" s="317"/>
      <c r="VXV67" s="317"/>
      <c r="VXW67" s="317"/>
      <c r="VXX67" s="317"/>
      <c r="VXY67" s="317"/>
      <c r="VXZ67" s="317"/>
      <c r="VYA67" s="317"/>
      <c r="VYB67" s="317"/>
      <c r="VYC67" s="317"/>
      <c r="VYD67" s="317"/>
      <c r="VYE67" s="317"/>
      <c r="VYF67" s="317"/>
      <c r="VYG67" s="317"/>
      <c r="VYH67" s="317"/>
      <c r="VYI67" s="317"/>
      <c r="VYJ67" s="317"/>
      <c r="VYK67" s="317"/>
      <c r="VYL67" s="317"/>
      <c r="VYM67" s="317"/>
      <c r="VYN67" s="317"/>
      <c r="VYO67" s="317"/>
      <c r="VYP67" s="317"/>
      <c r="VYQ67" s="317"/>
      <c r="VYR67" s="317"/>
      <c r="VYS67" s="317"/>
      <c r="VYT67" s="317"/>
      <c r="VYU67" s="317"/>
      <c r="VYV67" s="317"/>
      <c r="VYW67" s="317"/>
      <c r="VYX67" s="317"/>
      <c r="VYY67" s="317"/>
      <c r="VYZ67" s="317"/>
      <c r="VZA67" s="317"/>
      <c r="VZB67" s="317"/>
      <c r="VZC67" s="317"/>
      <c r="VZD67" s="317"/>
      <c r="VZE67" s="317"/>
      <c r="VZF67" s="317"/>
      <c r="VZG67" s="317"/>
      <c r="VZH67" s="317"/>
      <c r="VZI67" s="317"/>
      <c r="VZJ67" s="317"/>
      <c r="VZK67" s="317"/>
      <c r="VZL67" s="317"/>
      <c r="VZM67" s="317"/>
      <c r="VZN67" s="317"/>
      <c r="VZO67" s="317"/>
      <c r="VZP67" s="317"/>
      <c r="VZQ67" s="317"/>
      <c r="VZR67" s="317"/>
      <c r="VZS67" s="317"/>
      <c r="VZT67" s="317"/>
      <c r="VZU67" s="317"/>
      <c r="VZV67" s="317"/>
      <c r="VZW67" s="317"/>
      <c r="VZX67" s="317"/>
      <c r="VZY67" s="317"/>
      <c r="VZZ67" s="317"/>
      <c r="WAA67" s="317"/>
      <c r="WAB67" s="317"/>
      <c r="WAC67" s="317"/>
      <c r="WAD67" s="317"/>
      <c r="WAE67" s="317"/>
      <c r="WAF67" s="317"/>
      <c r="WAG67" s="317"/>
      <c r="WAH67" s="317"/>
      <c r="WAI67" s="317"/>
      <c r="WAJ67" s="317"/>
      <c r="WAK67" s="317"/>
      <c r="WAL67" s="317"/>
      <c r="WAM67" s="317"/>
      <c r="WAN67" s="317"/>
      <c r="WAO67" s="317"/>
      <c r="WAP67" s="317"/>
      <c r="WAQ67" s="317"/>
      <c r="WAR67" s="317"/>
      <c r="WAS67" s="317"/>
      <c r="WAT67" s="317"/>
      <c r="WAU67" s="317"/>
      <c r="WAV67" s="317"/>
      <c r="WAW67" s="317"/>
      <c r="WAX67" s="317"/>
      <c r="WAY67" s="317"/>
      <c r="WAZ67" s="317"/>
      <c r="WBA67" s="317"/>
      <c r="WBB67" s="317"/>
      <c r="WBC67" s="317"/>
      <c r="WBD67" s="317"/>
      <c r="WBE67" s="317"/>
      <c r="WBF67" s="317"/>
      <c r="WBG67" s="317"/>
      <c r="WBH67" s="317"/>
      <c r="WBI67" s="317"/>
      <c r="WBJ67" s="317"/>
      <c r="WBK67" s="317"/>
      <c r="WBL67" s="317"/>
      <c r="WBM67" s="317"/>
      <c r="WBN67" s="317"/>
      <c r="WBO67" s="317"/>
      <c r="WBP67" s="317"/>
      <c r="WBQ67" s="317"/>
      <c r="WBR67" s="317"/>
      <c r="WBS67" s="317"/>
      <c r="WBT67" s="317"/>
      <c r="WBU67" s="317"/>
      <c r="WBV67" s="317"/>
      <c r="WBW67" s="317"/>
      <c r="WBX67" s="317"/>
      <c r="WBY67" s="317"/>
      <c r="WBZ67" s="317"/>
      <c r="WCA67" s="317"/>
      <c r="WCB67" s="317"/>
      <c r="WCC67" s="317"/>
      <c r="WCD67" s="317"/>
      <c r="WCE67" s="317"/>
      <c r="WCF67" s="317"/>
      <c r="WCG67" s="317"/>
      <c r="WCH67" s="317"/>
      <c r="WCI67" s="317"/>
      <c r="WCJ67" s="317"/>
      <c r="WCK67" s="317"/>
      <c r="WCL67" s="317"/>
      <c r="WCM67" s="317"/>
      <c r="WCN67" s="317"/>
      <c r="WCO67" s="317"/>
      <c r="WCP67" s="317"/>
      <c r="WCQ67" s="317"/>
      <c r="WCR67" s="317"/>
      <c r="WCS67" s="317"/>
      <c r="WCT67" s="317"/>
      <c r="WCU67" s="317"/>
      <c r="WCV67" s="317"/>
      <c r="WCW67" s="317"/>
      <c r="WCX67" s="317"/>
      <c r="WCY67" s="317"/>
      <c r="WCZ67" s="317"/>
      <c r="WDA67" s="317"/>
      <c r="WDB67" s="317"/>
      <c r="WDC67" s="317"/>
      <c r="WDD67" s="317"/>
      <c r="WDE67" s="317"/>
      <c r="WDF67" s="317"/>
      <c r="WDG67" s="317"/>
      <c r="WDH67" s="317"/>
      <c r="WDI67" s="317"/>
      <c r="WDJ67" s="317"/>
      <c r="WDK67" s="317"/>
      <c r="WDL67" s="317"/>
      <c r="WDM67" s="317"/>
      <c r="WDN67" s="317"/>
      <c r="WDO67" s="317"/>
      <c r="WDP67" s="317"/>
      <c r="WDQ67" s="317"/>
      <c r="WDR67" s="317"/>
      <c r="WDS67" s="317"/>
      <c r="WDT67" s="317"/>
      <c r="WDU67" s="317"/>
      <c r="WDV67" s="317"/>
      <c r="WDW67" s="317"/>
      <c r="WDX67" s="317"/>
      <c r="WDY67" s="317"/>
      <c r="WDZ67" s="317"/>
      <c r="WEA67" s="317"/>
      <c r="WEB67" s="317"/>
      <c r="WEC67" s="317"/>
      <c r="WED67" s="317"/>
      <c r="WEE67" s="317"/>
      <c r="WEF67" s="317"/>
      <c r="WEG67" s="317"/>
      <c r="WEH67" s="317"/>
      <c r="WEI67" s="317"/>
      <c r="WEJ67" s="317"/>
      <c r="WEK67" s="317"/>
      <c r="WEL67" s="317"/>
      <c r="WEM67" s="317"/>
      <c r="WEN67" s="317"/>
      <c r="WEO67" s="317"/>
      <c r="WEP67" s="317"/>
      <c r="WEQ67" s="317"/>
      <c r="WER67" s="317"/>
      <c r="WES67" s="317"/>
      <c r="WET67" s="317"/>
      <c r="WEU67" s="317"/>
      <c r="WEV67" s="317"/>
      <c r="WEW67" s="317"/>
      <c r="WEX67" s="317"/>
      <c r="WEY67" s="317"/>
      <c r="WEZ67" s="317"/>
      <c r="WFA67" s="317"/>
      <c r="WFB67" s="317"/>
      <c r="WFC67" s="317"/>
      <c r="WFD67" s="317"/>
      <c r="WFE67" s="317"/>
      <c r="WFF67" s="317"/>
      <c r="WFG67" s="317"/>
      <c r="WFH67" s="317"/>
      <c r="WFI67" s="317"/>
      <c r="WFJ67" s="317"/>
      <c r="WFK67" s="317"/>
      <c r="WFL67" s="317"/>
      <c r="WFM67" s="317"/>
      <c r="WFN67" s="317"/>
      <c r="WFO67" s="317"/>
      <c r="WFP67" s="317"/>
      <c r="WFQ67" s="317"/>
      <c r="WFR67" s="317"/>
      <c r="WFS67" s="317"/>
      <c r="WFT67" s="317"/>
      <c r="WFU67" s="317"/>
      <c r="WFV67" s="317"/>
      <c r="WFW67" s="317"/>
      <c r="WFX67" s="317"/>
      <c r="WFY67" s="317"/>
      <c r="WFZ67" s="317"/>
      <c r="WGA67" s="317"/>
      <c r="WGB67" s="317"/>
      <c r="WGC67" s="317"/>
      <c r="WGD67" s="317"/>
      <c r="WGE67" s="317"/>
      <c r="WGF67" s="317"/>
      <c r="WGG67" s="317"/>
      <c r="WGH67" s="317"/>
      <c r="WGI67" s="317"/>
      <c r="WGJ67" s="317"/>
      <c r="WGK67" s="317"/>
      <c r="WGL67" s="317"/>
      <c r="WGM67" s="317"/>
      <c r="WGN67" s="317"/>
      <c r="WGO67" s="317"/>
      <c r="WGP67" s="317"/>
      <c r="WGQ67" s="317"/>
      <c r="WGR67" s="317"/>
      <c r="WGS67" s="317"/>
      <c r="WGT67" s="317"/>
      <c r="WGU67" s="317"/>
      <c r="WGV67" s="317"/>
      <c r="WGW67" s="317"/>
      <c r="WGX67" s="317"/>
      <c r="WGY67" s="317"/>
      <c r="WGZ67" s="317"/>
      <c r="WHA67" s="317"/>
      <c r="WHB67" s="317"/>
      <c r="WHC67" s="317"/>
      <c r="WHD67" s="317"/>
      <c r="WHE67" s="317"/>
      <c r="WHF67" s="317"/>
      <c r="WHG67" s="317"/>
      <c r="WHH67" s="317"/>
      <c r="WHI67" s="317"/>
      <c r="WHJ67" s="317"/>
      <c r="WHK67" s="317"/>
      <c r="WHL67" s="317"/>
      <c r="WHM67" s="317"/>
      <c r="WHN67" s="317"/>
      <c r="WHO67" s="317"/>
      <c r="WHP67" s="317"/>
      <c r="WHQ67" s="317"/>
      <c r="WHR67" s="317"/>
      <c r="WHS67" s="317"/>
      <c r="WHT67" s="317"/>
      <c r="WHU67" s="317"/>
      <c r="WHV67" s="317"/>
      <c r="WHW67" s="317"/>
      <c r="WHX67" s="317"/>
      <c r="WHY67" s="317"/>
      <c r="WHZ67" s="317"/>
      <c r="WIA67" s="317"/>
      <c r="WIB67" s="317"/>
      <c r="WIC67" s="317"/>
      <c r="WID67" s="317"/>
      <c r="WIE67" s="317"/>
      <c r="WIF67" s="317"/>
      <c r="WIG67" s="317"/>
      <c r="WIH67" s="317"/>
      <c r="WII67" s="317"/>
      <c r="WIJ67" s="317"/>
      <c r="WIK67" s="317"/>
      <c r="WIL67" s="317"/>
      <c r="WIM67" s="317"/>
      <c r="WIN67" s="317"/>
      <c r="WIO67" s="317"/>
      <c r="WIP67" s="317"/>
      <c r="WIQ67" s="317"/>
      <c r="WIR67" s="317"/>
      <c r="WIS67" s="317"/>
      <c r="WIT67" s="317"/>
      <c r="WIU67" s="317"/>
      <c r="WIV67" s="317"/>
      <c r="WIW67" s="317"/>
      <c r="WIX67" s="317"/>
      <c r="WIY67" s="317"/>
      <c r="WIZ67" s="317"/>
      <c r="WJA67" s="317"/>
      <c r="WJB67" s="317"/>
      <c r="WJC67" s="317"/>
      <c r="WJD67" s="317"/>
      <c r="WJE67" s="317"/>
      <c r="WJF67" s="317"/>
      <c r="WJG67" s="317"/>
      <c r="WJH67" s="317"/>
      <c r="WJI67" s="317"/>
      <c r="WJJ67" s="317"/>
      <c r="WJK67" s="317"/>
      <c r="WJL67" s="317"/>
      <c r="WJM67" s="317"/>
      <c r="WJN67" s="317"/>
      <c r="WJO67" s="317"/>
      <c r="WJP67" s="317"/>
      <c r="WJQ67" s="317"/>
      <c r="WJR67" s="317"/>
      <c r="WJS67" s="317"/>
      <c r="WJT67" s="317"/>
      <c r="WJU67" s="317"/>
      <c r="WJV67" s="317"/>
      <c r="WJW67" s="317"/>
      <c r="WJX67" s="317"/>
      <c r="WJY67" s="317"/>
      <c r="WJZ67" s="317"/>
      <c r="WKA67" s="317"/>
      <c r="WKB67" s="317"/>
      <c r="WKC67" s="317"/>
      <c r="WKD67" s="317"/>
      <c r="WKE67" s="317"/>
      <c r="WKF67" s="317"/>
      <c r="WKG67" s="317"/>
      <c r="WKH67" s="317"/>
      <c r="WKI67" s="317"/>
      <c r="WKJ67" s="317"/>
      <c r="WKK67" s="317"/>
      <c r="WKL67" s="317"/>
      <c r="WKM67" s="317"/>
      <c r="WKN67" s="317"/>
      <c r="WKO67" s="317"/>
      <c r="WKP67" s="317"/>
      <c r="WKQ67" s="317"/>
      <c r="WKR67" s="317"/>
      <c r="WKS67" s="317"/>
      <c r="WKT67" s="317"/>
      <c r="WKU67" s="317"/>
      <c r="WKV67" s="317"/>
      <c r="WKW67" s="317"/>
      <c r="WKX67" s="317"/>
      <c r="WKY67" s="317"/>
      <c r="WKZ67" s="317"/>
      <c r="WLA67" s="317"/>
      <c r="WLB67" s="317"/>
      <c r="WLC67" s="317"/>
      <c r="WLD67" s="317"/>
      <c r="WLE67" s="317"/>
      <c r="WLF67" s="317"/>
      <c r="WLG67" s="317"/>
      <c r="WLH67" s="317"/>
      <c r="WLI67" s="317"/>
      <c r="WLJ67" s="317"/>
      <c r="WLK67" s="317"/>
      <c r="WLL67" s="317"/>
      <c r="WLM67" s="317"/>
      <c r="WLN67" s="317"/>
      <c r="WLO67" s="317"/>
      <c r="WLP67" s="317"/>
      <c r="WLQ67" s="317"/>
      <c r="WLR67" s="317"/>
      <c r="WLS67" s="317"/>
      <c r="WLT67" s="317"/>
      <c r="WLU67" s="317"/>
      <c r="WLV67" s="317"/>
      <c r="WLW67" s="317"/>
      <c r="WLX67" s="317"/>
      <c r="WLY67" s="317"/>
      <c r="WLZ67" s="317"/>
      <c r="WMA67" s="317"/>
      <c r="WMB67" s="317"/>
      <c r="WMC67" s="317"/>
      <c r="WMD67" s="317"/>
      <c r="WME67" s="317"/>
      <c r="WMF67" s="317"/>
      <c r="WMG67" s="317"/>
      <c r="WMH67" s="317"/>
      <c r="WMI67" s="317"/>
      <c r="WMJ67" s="317"/>
      <c r="WMK67" s="317"/>
      <c r="WML67" s="317"/>
      <c r="WMM67" s="317"/>
      <c r="WMN67" s="317"/>
      <c r="WMO67" s="317"/>
      <c r="WMP67" s="317"/>
      <c r="WMQ67" s="317"/>
      <c r="WMR67" s="317"/>
      <c r="WMS67" s="317"/>
      <c r="WMT67" s="317"/>
      <c r="WMU67" s="317"/>
      <c r="WMV67" s="317"/>
      <c r="WMW67" s="317"/>
      <c r="WMX67" s="317"/>
      <c r="WMY67" s="317"/>
      <c r="WMZ67" s="317"/>
      <c r="WNA67" s="317"/>
      <c r="WNB67" s="317"/>
      <c r="WNC67" s="317"/>
      <c r="WND67" s="317"/>
      <c r="WNE67" s="317"/>
      <c r="WNF67" s="317"/>
      <c r="WNG67" s="317"/>
      <c r="WNH67" s="317"/>
      <c r="WNI67" s="317"/>
      <c r="WNJ67" s="317"/>
      <c r="WNK67" s="317"/>
      <c r="WNL67" s="317"/>
      <c r="WNM67" s="317"/>
      <c r="WNN67" s="317"/>
      <c r="WNO67" s="317"/>
      <c r="WNP67" s="317"/>
      <c r="WNQ67" s="317"/>
      <c r="WNR67" s="317"/>
      <c r="WNS67" s="317"/>
      <c r="WNT67" s="317"/>
      <c r="WNU67" s="317"/>
      <c r="WNV67" s="317"/>
      <c r="WNW67" s="317"/>
      <c r="WNX67" s="317"/>
      <c r="WNY67" s="317"/>
      <c r="WNZ67" s="317"/>
      <c r="WOA67" s="317"/>
      <c r="WOB67" s="317"/>
      <c r="WOC67" s="317"/>
      <c r="WOD67" s="317"/>
      <c r="WOE67" s="317"/>
      <c r="WOF67" s="317"/>
      <c r="WOG67" s="317"/>
      <c r="WOH67" s="317"/>
      <c r="WOI67" s="317"/>
      <c r="WOJ67" s="317"/>
      <c r="WOK67" s="317"/>
      <c r="WOL67" s="317"/>
      <c r="WOM67" s="317"/>
      <c r="WON67" s="317"/>
      <c r="WOO67" s="317"/>
      <c r="WOP67" s="317"/>
      <c r="WOQ67" s="317"/>
      <c r="WOR67" s="317"/>
      <c r="WOS67" s="317"/>
      <c r="WOT67" s="317"/>
      <c r="WOU67" s="317"/>
      <c r="WOV67" s="317"/>
      <c r="WOW67" s="317"/>
      <c r="WOX67" s="317"/>
      <c r="WOY67" s="317"/>
      <c r="WOZ67" s="317"/>
      <c r="WPA67" s="317"/>
      <c r="WPB67" s="317"/>
      <c r="WPC67" s="317"/>
      <c r="WPD67" s="317"/>
      <c r="WPE67" s="317"/>
      <c r="WPF67" s="317"/>
      <c r="WPG67" s="317"/>
      <c r="WPH67" s="317"/>
      <c r="WPI67" s="317"/>
      <c r="WPJ67" s="317"/>
      <c r="WPK67" s="317"/>
      <c r="WPL67" s="317"/>
      <c r="WPM67" s="317"/>
      <c r="WPN67" s="317"/>
      <c r="WPO67" s="317"/>
      <c r="WPP67" s="317"/>
      <c r="WPQ67" s="317"/>
      <c r="WPR67" s="317"/>
      <c r="WPS67" s="317"/>
      <c r="WPT67" s="317"/>
      <c r="WPU67" s="317"/>
      <c r="WPV67" s="317"/>
      <c r="WPW67" s="317"/>
      <c r="WPX67" s="317"/>
      <c r="WPY67" s="317"/>
      <c r="WPZ67" s="317"/>
      <c r="WQA67" s="317"/>
      <c r="WQB67" s="317"/>
      <c r="WQC67" s="317"/>
      <c r="WQD67" s="317"/>
      <c r="WQE67" s="317"/>
      <c r="WQF67" s="317"/>
      <c r="WQG67" s="317"/>
      <c r="WQH67" s="317"/>
      <c r="WQI67" s="317"/>
      <c r="WQJ67" s="317"/>
      <c r="WQK67" s="317"/>
      <c r="WQL67" s="317"/>
      <c r="WQM67" s="317"/>
      <c r="WQN67" s="317"/>
      <c r="WQO67" s="317"/>
      <c r="WQP67" s="317"/>
      <c r="WQQ67" s="317"/>
      <c r="WQR67" s="317"/>
      <c r="WQS67" s="317"/>
      <c r="WQT67" s="317"/>
      <c r="WQU67" s="317"/>
      <c r="WQV67" s="317"/>
      <c r="WQW67" s="317"/>
      <c r="WQX67" s="317"/>
      <c r="WQY67" s="317"/>
      <c r="WQZ67" s="317"/>
      <c r="WRA67" s="317"/>
      <c r="WRB67" s="317"/>
      <c r="WRC67" s="317"/>
      <c r="WRD67" s="317"/>
      <c r="WRE67" s="317"/>
      <c r="WRF67" s="317"/>
      <c r="WRG67" s="317"/>
      <c r="WRH67" s="317"/>
      <c r="WRI67" s="317"/>
      <c r="WRJ67" s="317"/>
      <c r="WRK67" s="317"/>
      <c r="WRL67" s="317"/>
      <c r="WRM67" s="317"/>
      <c r="WRN67" s="317"/>
      <c r="WRO67" s="317"/>
      <c r="WRP67" s="317"/>
      <c r="WRQ67" s="317"/>
      <c r="WRR67" s="317"/>
      <c r="WRS67" s="317"/>
      <c r="WRT67" s="317"/>
      <c r="WRU67" s="317"/>
      <c r="WRV67" s="317"/>
      <c r="WRW67" s="317"/>
      <c r="WRX67" s="317"/>
      <c r="WRY67" s="317"/>
      <c r="WRZ67" s="317"/>
      <c r="WSA67" s="317"/>
      <c r="WSB67" s="317"/>
      <c r="WSC67" s="317"/>
      <c r="WSD67" s="317"/>
      <c r="WSE67" s="317"/>
      <c r="WSF67" s="317"/>
      <c r="WSG67" s="317"/>
      <c r="WSH67" s="317"/>
      <c r="WSI67" s="317"/>
      <c r="WSJ67" s="317"/>
      <c r="WSK67" s="317"/>
      <c r="WSL67" s="317"/>
      <c r="WSM67" s="317"/>
      <c r="WSN67" s="317"/>
      <c r="WSO67" s="317"/>
      <c r="WSP67" s="317"/>
      <c r="WSQ67" s="317"/>
      <c r="WSR67" s="317"/>
      <c r="WSS67" s="317"/>
      <c r="WST67" s="317"/>
      <c r="WSU67" s="317"/>
      <c r="WSV67" s="317"/>
      <c r="WSW67" s="317"/>
      <c r="WSX67" s="317"/>
      <c r="WSY67" s="317"/>
      <c r="WSZ67" s="317"/>
      <c r="WTA67" s="317"/>
      <c r="WTB67" s="317"/>
      <c r="WTC67" s="317"/>
      <c r="WTD67" s="317"/>
      <c r="WTE67" s="317"/>
      <c r="WTF67" s="317"/>
      <c r="WTG67" s="317"/>
      <c r="WTH67" s="317"/>
      <c r="WTI67" s="317"/>
      <c r="WTJ67" s="317"/>
      <c r="WTK67" s="317"/>
      <c r="WTL67" s="317"/>
      <c r="WTM67" s="317"/>
      <c r="WTN67" s="317"/>
      <c r="WTO67" s="317"/>
      <c r="WTP67" s="317"/>
      <c r="WTQ67" s="317"/>
      <c r="WTR67" s="317"/>
      <c r="WTS67" s="317"/>
      <c r="WTT67" s="317"/>
      <c r="WTU67" s="317"/>
      <c r="WTV67" s="317"/>
      <c r="WTW67" s="317"/>
      <c r="WTX67" s="317"/>
      <c r="WTY67" s="317"/>
      <c r="WTZ67" s="317"/>
      <c r="WUA67" s="317"/>
      <c r="WUB67" s="317"/>
      <c r="WUC67" s="317"/>
      <c r="WUD67" s="317"/>
      <c r="WUE67" s="317"/>
      <c r="WUF67" s="317"/>
      <c r="WUG67" s="317"/>
      <c r="WUH67" s="317"/>
      <c r="WUI67" s="317"/>
      <c r="WUJ67" s="317"/>
      <c r="WUK67" s="317"/>
      <c r="WUL67" s="317"/>
      <c r="WUM67" s="317"/>
      <c r="WUN67" s="317"/>
      <c r="WUO67" s="317"/>
      <c r="WUP67" s="317"/>
      <c r="WUQ67" s="317"/>
      <c r="WUR67" s="317"/>
      <c r="WUS67" s="317"/>
      <c r="WUT67" s="317"/>
      <c r="WUU67" s="317"/>
      <c r="WUV67" s="317"/>
      <c r="WUW67" s="317"/>
      <c r="WUX67" s="317"/>
      <c r="WUY67" s="317"/>
      <c r="WUZ67" s="317"/>
      <c r="WVA67" s="317"/>
      <c r="WVB67" s="317"/>
      <c r="WVC67" s="317"/>
      <c r="WVD67" s="317"/>
      <c r="WVE67" s="317"/>
      <c r="WVF67" s="317"/>
      <c r="WVG67" s="317"/>
      <c r="WVH67" s="317"/>
      <c r="WVI67" s="317"/>
      <c r="WVJ67" s="317"/>
      <c r="WVK67" s="317"/>
      <c r="WVL67" s="317"/>
      <c r="WVM67" s="317"/>
      <c r="WVN67" s="317"/>
      <c r="WVO67" s="317"/>
      <c r="WVP67" s="317"/>
      <c r="WVQ67" s="317"/>
      <c r="WVR67" s="317"/>
      <c r="WVS67" s="317"/>
      <c r="WVT67" s="317"/>
      <c r="WVU67" s="317"/>
      <c r="WVV67" s="317"/>
      <c r="WVW67" s="317"/>
      <c r="WVX67" s="317"/>
      <c r="WVY67" s="317"/>
      <c r="WVZ67" s="317"/>
      <c r="WWA67" s="317"/>
      <c r="WWB67" s="317"/>
      <c r="WWC67" s="317"/>
      <c r="WWD67" s="317"/>
      <c r="WWE67" s="317"/>
      <c r="WWF67" s="317"/>
      <c r="WWG67" s="317"/>
      <c r="WWH67" s="317"/>
      <c r="WWI67" s="317"/>
      <c r="WWJ67" s="317"/>
      <c r="WWK67" s="317"/>
      <c r="WWL67" s="317"/>
      <c r="WWM67" s="317"/>
      <c r="WWN67" s="317"/>
      <c r="WWO67" s="317"/>
      <c r="WWP67" s="317"/>
      <c r="WWQ67" s="317"/>
      <c r="WWR67" s="317"/>
      <c r="WWS67" s="317"/>
      <c r="WWT67" s="317"/>
      <c r="WWU67" s="317"/>
      <c r="WWV67" s="317"/>
      <c r="WWW67" s="317"/>
      <c r="WWX67" s="317"/>
      <c r="WWY67" s="317"/>
      <c r="WWZ67" s="317"/>
      <c r="WXA67" s="317"/>
      <c r="WXB67" s="317"/>
      <c r="WXC67" s="317"/>
      <c r="WXD67" s="317"/>
      <c r="WXE67" s="317"/>
      <c r="WXF67" s="317"/>
      <c r="WXG67" s="317"/>
      <c r="WXH67" s="317"/>
      <c r="WXI67" s="317"/>
      <c r="WXJ67" s="317"/>
      <c r="WXK67" s="317"/>
      <c r="WXL67" s="317"/>
      <c r="WXM67" s="317"/>
      <c r="WXN67" s="317"/>
      <c r="WXO67" s="317"/>
      <c r="WXP67" s="317"/>
      <c r="WXQ67" s="317"/>
      <c r="WXR67" s="317"/>
      <c r="WXS67" s="317"/>
      <c r="WXT67" s="317"/>
      <c r="WXU67" s="317"/>
      <c r="WXV67" s="317"/>
      <c r="WXW67" s="317"/>
      <c r="WXX67" s="317"/>
      <c r="WXY67" s="317"/>
      <c r="WXZ67" s="317"/>
      <c r="WYA67" s="317"/>
      <c r="WYB67" s="317"/>
      <c r="WYC67" s="317"/>
      <c r="WYD67" s="317"/>
      <c r="WYE67" s="317"/>
      <c r="WYF67" s="317"/>
      <c r="WYG67" s="317"/>
      <c r="WYH67" s="317"/>
      <c r="WYI67" s="317"/>
      <c r="WYJ67" s="317"/>
      <c r="WYK67" s="317"/>
      <c r="WYL67" s="317"/>
      <c r="WYM67" s="317"/>
      <c r="WYN67" s="317"/>
      <c r="WYO67" s="317"/>
      <c r="WYP67" s="317"/>
      <c r="WYQ67" s="317"/>
      <c r="WYR67" s="317"/>
      <c r="WYS67" s="317"/>
      <c r="WYT67" s="317"/>
      <c r="WYU67" s="317"/>
      <c r="WYV67" s="317"/>
      <c r="WYW67" s="317"/>
      <c r="WYX67" s="317"/>
      <c r="WYY67" s="317"/>
      <c r="WYZ67" s="317"/>
      <c r="WZA67" s="317"/>
      <c r="WZB67" s="317"/>
      <c r="WZC67" s="317"/>
      <c r="WZD67" s="317"/>
      <c r="WZE67" s="317"/>
      <c r="WZF67" s="317"/>
      <c r="WZG67" s="317"/>
      <c r="WZH67" s="317"/>
      <c r="WZI67" s="317"/>
      <c r="WZJ67" s="317"/>
      <c r="WZK67" s="317"/>
      <c r="WZL67" s="317"/>
      <c r="WZM67" s="317"/>
      <c r="WZN67" s="317"/>
      <c r="WZO67" s="317"/>
      <c r="WZP67" s="317"/>
      <c r="WZQ67" s="317"/>
      <c r="WZR67" s="317"/>
      <c r="WZS67" s="317"/>
      <c r="WZT67" s="317"/>
      <c r="WZU67" s="317"/>
      <c r="WZV67" s="317"/>
      <c r="WZW67" s="317"/>
      <c r="WZX67" s="317"/>
      <c r="WZY67" s="317"/>
      <c r="WZZ67" s="317"/>
      <c r="XAA67" s="317"/>
      <c r="XAB67" s="317"/>
      <c r="XAC67" s="317"/>
      <c r="XAD67" s="317"/>
      <c r="XAE67" s="317"/>
      <c r="XAF67" s="317"/>
      <c r="XAG67" s="317"/>
      <c r="XAH67" s="317"/>
      <c r="XAI67" s="317"/>
      <c r="XAJ67" s="317"/>
      <c r="XAK67" s="317"/>
      <c r="XAL67" s="317"/>
      <c r="XAM67" s="317"/>
      <c r="XAN67" s="317"/>
      <c r="XAO67" s="317"/>
      <c r="XAP67" s="317"/>
      <c r="XAQ67" s="317"/>
      <c r="XAR67" s="317"/>
      <c r="XAS67" s="317"/>
      <c r="XAT67" s="317"/>
      <c r="XAU67" s="317"/>
      <c r="XAV67" s="317"/>
      <c r="XAW67" s="317"/>
      <c r="XAX67" s="317"/>
      <c r="XAY67" s="317"/>
      <c r="XAZ67" s="317"/>
      <c r="XBA67" s="317"/>
      <c r="XBB67" s="317"/>
      <c r="XBC67" s="317"/>
      <c r="XBD67" s="317"/>
      <c r="XBE67" s="317"/>
      <c r="XBF67" s="317"/>
      <c r="XBG67" s="317"/>
      <c r="XBH67" s="317"/>
      <c r="XBI67" s="317"/>
      <c r="XBJ67" s="317"/>
      <c r="XBK67" s="317"/>
      <c r="XBL67" s="317"/>
      <c r="XBM67" s="317"/>
      <c r="XBN67" s="317"/>
      <c r="XBO67" s="317"/>
      <c r="XBP67" s="317"/>
      <c r="XBQ67" s="317"/>
      <c r="XBR67" s="317"/>
      <c r="XBS67" s="317"/>
      <c r="XBT67" s="317"/>
      <c r="XBU67" s="317"/>
      <c r="XBV67" s="317"/>
      <c r="XBW67" s="317"/>
      <c r="XBX67" s="317"/>
      <c r="XBY67" s="317"/>
      <c r="XBZ67" s="317"/>
      <c r="XCA67" s="317"/>
      <c r="XCB67" s="317"/>
      <c r="XCC67" s="317"/>
      <c r="XCD67" s="317"/>
      <c r="XCE67" s="317"/>
      <c r="XCF67" s="317"/>
      <c r="XCG67" s="317"/>
      <c r="XCH67" s="317"/>
      <c r="XCI67" s="317"/>
      <c r="XCJ67" s="317"/>
      <c r="XCK67" s="317"/>
      <c r="XCL67" s="317"/>
      <c r="XCM67" s="317"/>
      <c r="XCN67" s="317"/>
      <c r="XCO67" s="317"/>
      <c r="XCP67" s="317"/>
      <c r="XCQ67" s="317"/>
      <c r="XCR67" s="317"/>
      <c r="XCS67" s="317"/>
      <c r="XCT67" s="317"/>
      <c r="XCU67" s="317"/>
      <c r="XCV67" s="317"/>
      <c r="XCW67" s="317"/>
      <c r="XCX67" s="317"/>
      <c r="XCY67" s="317"/>
      <c r="XCZ67" s="317"/>
      <c r="XDA67" s="317"/>
      <c r="XDB67" s="317"/>
      <c r="XDC67" s="317"/>
      <c r="XDD67" s="317"/>
      <c r="XDE67" s="317"/>
      <c r="XDF67" s="317"/>
      <c r="XDG67" s="317"/>
      <c r="XDH67" s="317"/>
      <c r="XDI67" s="317"/>
      <c r="XDJ67" s="317"/>
      <c r="XDK67" s="317"/>
      <c r="XDL67" s="317"/>
      <c r="XDM67" s="317"/>
      <c r="XDN67" s="317"/>
      <c r="XDO67" s="317"/>
      <c r="XDP67" s="317"/>
      <c r="XDQ67" s="317"/>
      <c r="XDR67" s="317"/>
      <c r="XDS67" s="317"/>
      <c r="XDT67" s="317"/>
      <c r="XDU67" s="317"/>
      <c r="XDV67" s="317"/>
      <c r="XDW67" s="317"/>
      <c r="XDX67" s="317"/>
      <c r="XDY67" s="317"/>
      <c r="XDZ67" s="317"/>
      <c r="XEA67" s="317"/>
      <c r="XEB67" s="317"/>
      <c r="XEC67" s="317"/>
      <c r="XED67" s="317"/>
      <c r="XEE67" s="317"/>
      <c r="XEF67" s="317"/>
      <c r="XEG67" s="317"/>
      <c r="XEH67" s="317"/>
      <c r="XEI67" s="317"/>
      <c r="XEJ67" s="317"/>
      <c r="XEK67" s="317"/>
      <c r="XEL67" s="317"/>
      <c r="XEM67" s="317"/>
    </row>
    <row r="68" spans="1:16367" s="147" customFormat="1" ht="409.5">
      <c r="A68" s="177" t="s">
        <v>527</v>
      </c>
      <c r="B68" s="178" t="s">
        <v>1586</v>
      </c>
      <c r="C68" s="192" t="s">
        <v>410</v>
      </c>
      <c r="D68" s="179" t="s">
        <v>217</v>
      </c>
      <c r="E68" s="179" t="s">
        <v>1542</v>
      </c>
      <c r="F68" s="193">
        <v>59</v>
      </c>
      <c r="G68" s="193">
        <f t="shared" si="5"/>
        <v>0</v>
      </c>
      <c r="H68" s="181" t="s">
        <v>561</v>
      </c>
      <c r="I68" s="181" t="s">
        <v>510</v>
      </c>
      <c r="J68" s="96" t="s">
        <v>442</v>
      </c>
      <c r="K68" s="51" t="s">
        <v>462</v>
      </c>
      <c r="L68" s="43" t="s">
        <v>412</v>
      </c>
      <c r="M68" s="183">
        <v>1</v>
      </c>
      <c r="N68" s="182">
        <v>43344</v>
      </c>
      <c r="O68" s="182">
        <v>43434</v>
      </c>
      <c r="P68" s="79">
        <f t="shared" si="6"/>
        <v>12.9</v>
      </c>
      <c r="Q68" s="176"/>
      <c r="R68" s="46">
        <f t="shared" si="7"/>
        <v>0</v>
      </c>
      <c r="S68" s="79">
        <f t="shared" si="8"/>
        <v>0</v>
      </c>
      <c r="T68" s="79">
        <f t="shared" si="9"/>
        <v>0</v>
      </c>
      <c r="U68" s="79">
        <f t="shared" si="10"/>
        <v>0</v>
      </c>
      <c r="V68" s="76"/>
      <c r="W68" s="154"/>
      <c r="X68" s="147" t="str">
        <f t="shared" si="11"/>
        <v>Actas</v>
      </c>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316"/>
      <c r="CX68" s="317"/>
      <c r="CY68" s="317"/>
      <c r="CZ68" s="317"/>
      <c r="DA68" s="317"/>
      <c r="DB68" s="317"/>
      <c r="DC68" s="317"/>
      <c r="DD68" s="317"/>
      <c r="DE68" s="317"/>
      <c r="DF68" s="317"/>
      <c r="DG68" s="317"/>
      <c r="DH68" s="317"/>
      <c r="DI68" s="317"/>
      <c r="DJ68" s="317"/>
      <c r="DK68" s="317"/>
      <c r="DL68" s="317"/>
      <c r="DM68" s="317"/>
      <c r="DN68" s="317"/>
      <c r="DO68" s="317"/>
      <c r="DP68" s="317"/>
      <c r="DQ68" s="317"/>
      <c r="DR68" s="317"/>
      <c r="DS68" s="317"/>
      <c r="DT68" s="317"/>
      <c r="DU68" s="317"/>
      <c r="DV68" s="317"/>
      <c r="DW68" s="317"/>
      <c r="DX68" s="317"/>
      <c r="DY68" s="317"/>
      <c r="DZ68" s="317"/>
      <c r="EA68" s="317"/>
      <c r="EB68" s="317"/>
      <c r="EC68" s="317"/>
      <c r="ED68" s="317"/>
      <c r="EE68" s="317"/>
      <c r="EF68" s="317"/>
      <c r="EG68" s="317"/>
      <c r="EH68" s="317"/>
      <c r="EI68" s="317"/>
      <c r="EJ68" s="317"/>
      <c r="EK68" s="317"/>
      <c r="EL68" s="317"/>
      <c r="EM68" s="317"/>
      <c r="EN68" s="317"/>
      <c r="EO68" s="317"/>
      <c r="EP68" s="317"/>
      <c r="EQ68" s="317"/>
      <c r="ER68" s="317"/>
      <c r="ES68" s="317"/>
      <c r="ET68" s="317"/>
      <c r="EU68" s="317"/>
      <c r="EV68" s="317"/>
      <c r="EW68" s="317"/>
      <c r="EX68" s="317"/>
      <c r="EY68" s="317"/>
      <c r="EZ68" s="317"/>
      <c r="FA68" s="317"/>
      <c r="FB68" s="317"/>
      <c r="FC68" s="317"/>
      <c r="FD68" s="317"/>
      <c r="FE68" s="317"/>
      <c r="FF68" s="317"/>
      <c r="FG68" s="317"/>
      <c r="FH68" s="317"/>
      <c r="FI68" s="317"/>
      <c r="FJ68" s="317"/>
      <c r="FK68" s="317"/>
      <c r="FL68" s="317"/>
      <c r="FM68" s="317"/>
      <c r="FN68" s="317"/>
      <c r="FO68" s="317"/>
      <c r="FP68" s="317"/>
      <c r="FQ68" s="317"/>
      <c r="FR68" s="317"/>
      <c r="FS68" s="317"/>
      <c r="FT68" s="317"/>
      <c r="FU68" s="317"/>
      <c r="FV68" s="317"/>
      <c r="FW68" s="317"/>
      <c r="FX68" s="317"/>
      <c r="FY68" s="317"/>
      <c r="FZ68" s="317"/>
      <c r="GA68" s="317"/>
      <c r="GB68" s="317"/>
      <c r="GC68" s="317"/>
      <c r="GD68" s="317"/>
      <c r="GE68" s="317"/>
      <c r="GF68" s="317"/>
      <c r="GG68" s="317"/>
      <c r="GH68" s="317"/>
      <c r="GI68" s="317"/>
      <c r="GJ68" s="317"/>
      <c r="GK68" s="317"/>
      <c r="GL68" s="317"/>
      <c r="GM68" s="317"/>
      <c r="GN68" s="317"/>
      <c r="GO68" s="317"/>
      <c r="GP68" s="317"/>
      <c r="GQ68" s="317"/>
      <c r="GR68" s="317"/>
      <c r="GS68" s="317"/>
      <c r="GT68" s="317"/>
      <c r="GU68" s="317"/>
      <c r="GV68" s="317"/>
      <c r="GW68" s="317"/>
      <c r="GX68" s="317"/>
      <c r="GY68" s="317"/>
      <c r="GZ68" s="317"/>
      <c r="HA68" s="317"/>
      <c r="HB68" s="317"/>
      <c r="HC68" s="317"/>
      <c r="HD68" s="317"/>
      <c r="HE68" s="317"/>
      <c r="HF68" s="317"/>
      <c r="HG68" s="317"/>
      <c r="HH68" s="317"/>
      <c r="HI68" s="317"/>
      <c r="HJ68" s="317"/>
      <c r="HK68" s="317"/>
      <c r="HL68" s="317"/>
      <c r="HM68" s="317"/>
      <c r="HN68" s="317"/>
      <c r="HO68" s="317"/>
      <c r="HP68" s="317"/>
      <c r="HQ68" s="317"/>
      <c r="HR68" s="317"/>
      <c r="HS68" s="317"/>
      <c r="HT68" s="317"/>
      <c r="HU68" s="317"/>
      <c r="HV68" s="317"/>
      <c r="HW68" s="317"/>
      <c r="HX68" s="317"/>
      <c r="HY68" s="317"/>
      <c r="HZ68" s="317"/>
      <c r="IA68" s="317"/>
      <c r="IB68" s="317"/>
      <c r="IC68" s="317"/>
      <c r="ID68" s="317"/>
      <c r="IE68" s="317"/>
      <c r="IF68" s="317"/>
      <c r="IG68" s="317"/>
      <c r="IH68" s="317"/>
      <c r="II68" s="317"/>
      <c r="IJ68" s="317"/>
      <c r="IK68" s="317"/>
      <c r="IL68" s="317"/>
      <c r="IM68" s="317"/>
      <c r="IN68" s="317"/>
      <c r="IO68" s="317"/>
      <c r="IP68" s="317"/>
      <c r="IQ68" s="317"/>
      <c r="IR68" s="317"/>
      <c r="IS68" s="317"/>
      <c r="IT68" s="317"/>
      <c r="IU68" s="317"/>
      <c r="IV68" s="317"/>
      <c r="IW68" s="317"/>
      <c r="IX68" s="317"/>
      <c r="IY68" s="317"/>
      <c r="IZ68" s="317"/>
      <c r="JA68" s="317"/>
      <c r="JB68" s="317"/>
      <c r="JC68" s="317"/>
      <c r="JD68" s="317"/>
      <c r="JE68" s="317"/>
      <c r="JF68" s="317"/>
      <c r="JG68" s="317"/>
      <c r="JH68" s="317"/>
      <c r="JI68" s="317"/>
      <c r="JJ68" s="317"/>
      <c r="JK68" s="317"/>
      <c r="JL68" s="317"/>
      <c r="JM68" s="317"/>
      <c r="JN68" s="317"/>
      <c r="JO68" s="317"/>
      <c r="JP68" s="317"/>
      <c r="JQ68" s="317"/>
      <c r="JR68" s="317"/>
      <c r="JS68" s="317"/>
      <c r="JT68" s="317"/>
      <c r="JU68" s="317"/>
      <c r="JV68" s="317"/>
      <c r="JW68" s="317"/>
      <c r="JX68" s="317"/>
      <c r="JY68" s="317"/>
      <c r="JZ68" s="317"/>
      <c r="KA68" s="317"/>
      <c r="KB68" s="317"/>
      <c r="KC68" s="317"/>
      <c r="KD68" s="317"/>
      <c r="KE68" s="317"/>
      <c r="KF68" s="317"/>
      <c r="KG68" s="317"/>
      <c r="KH68" s="317"/>
      <c r="KI68" s="317"/>
      <c r="KJ68" s="317"/>
      <c r="KK68" s="317"/>
      <c r="KL68" s="317"/>
      <c r="KM68" s="317"/>
      <c r="KN68" s="317"/>
      <c r="KO68" s="317"/>
      <c r="KP68" s="317"/>
      <c r="KQ68" s="317"/>
      <c r="KR68" s="317"/>
      <c r="KS68" s="317"/>
      <c r="KT68" s="317"/>
      <c r="KU68" s="317"/>
      <c r="KV68" s="317"/>
      <c r="KW68" s="317"/>
      <c r="KX68" s="317"/>
      <c r="KY68" s="317"/>
      <c r="KZ68" s="317"/>
      <c r="LA68" s="317"/>
      <c r="LB68" s="317"/>
      <c r="LC68" s="317"/>
      <c r="LD68" s="317"/>
      <c r="LE68" s="317"/>
      <c r="LF68" s="317"/>
      <c r="LG68" s="317"/>
      <c r="LH68" s="317"/>
      <c r="LI68" s="317"/>
      <c r="LJ68" s="317"/>
      <c r="LK68" s="317"/>
      <c r="LL68" s="317"/>
      <c r="LM68" s="317"/>
      <c r="LN68" s="317"/>
      <c r="LO68" s="317"/>
      <c r="LP68" s="317"/>
      <c r="LQ68" s="317"/>
      <c r="LR68" s="317"/>
      <c r="LS68" s="317"/>
      <c r="LT68" s="317"/>
      <c r="LU68" s="317"/>
      <c r="LV68" s="317"/>
      <c r="LW68" s="317"/>
      <c r="LX68" s="317"/>
      <c r="LY68" s="317"/>
      <c r="LZ68" s="317"/>
      <c r="MA68" s="317"/>
      <c r="MB68" s="317"/>
      <c r="MC68" s="317"/>
      <c r="MD68" s="317"/>
      <c r="ME68" s="317"/>
      <c r="MF68" s="317"/>
      <c r="MG68" s="317"/>
      <c r="MH68" s="317"/>
      <c r="MI68" s="317"/>
      <c r="MJ68" s="317"/>
      <c r="MK68" s="317"/>
      <c r="ML68" s="317"/>
      <c r="MM68" s="317"/>
      <c r="MN68" s="317"/>
      <c r="MO68" s="317"/>
      <c r="MP68" s="317"/>
      <c r="MQ68" s="317"/>
      <c r="MR68" s="317"/>
      <c r="MS68" s="317"/>
      <c r="MT68" s="317"/>
      <c r="MU68" s="317"/>
      <c r="MV68" s="317"/>
      <c r="MW68" s="317"/>
      <c r="MX68" s="317"/>
      <c r="MY68" s="317"/>
      <c r="MZ68" s="317"/>
      <c r="NA68" s="317"/>
      <c r="NB68" s="317"/>
      <c r="NC68" s="317"/>
      <c r="ND68" s="317"/>
      <c r="NE68" s="317"/>
      <c r="NF68" s="317"/>
      <c r="NG68" s="317"/>
      <c r="NH68" s="317"/>
      <c r="NI68" s="317"/>
      <c r="NJ68" s="317"/>
      <c r="NK68" s="317"/>
      <c r="NL68" s="317"/>
      <c r="NM68" s="317"/>
      <c r="NN68" s="317"/>
      <c r="NO68" s="317"/>
      <c r="NP68" s="317"/>
      <c r="NQ68" s="317"/>
      <c r="NR68" s="317"/>
      <c r="NS68" s="317"/>
      <c r="NT68" s="317"/>
      <c r="NU68" s="317"/>
      <c r="NV68" s="317"/>
      <c r="NW68" s="317"/>
      <c r="NX68" s="317"/>
      <c r="NY68" s="317"/>
      <c r="NZ68" s="317"/>
      <c r="OA68" s="317"/>
      <c r="OB68" s="317"/>
      <c r="OC68" s="317"/>
      <c r="OD68" s="317"/>
      <c r="OE68" s="317"/>
      <c r="OF68" s="317"/>
      <c r="OG68" s="317"/>
      <c r="OH68" s="317"/>
      <c r="OI68" s="317"/>
      <c r="OJ68" s="317"/>
      <c r="OK68" s="317"/>
      <c r="OL68" s="317"/>
      <c r="OM68" s="317"/>
      <c r="ON68" s="317"/>
      <c r="OO68" s="317"/>
      <c r="OP68" s="317"/>
      <c r="OQ68" s="317"/>
      <c r="OR68" s="317"/>
      <c r="OS68" s="317"/>
      <c r="OT68" s="317"/>
      <c r="OU68" s="317"/>
      <c r="OV68" s="317"/>
      <c r="OW68" s="317"/>
      <c r="OX68" s="317"/>
      <c r="OY68" s="317"/>
      <c r="OZ68" s="317"/>
      <c r="PA68" s="317"/>
      <c r="PB68" s="317"/>
      <c r="PC68" s="317"/>
      <c r="PD68" s="317"/>
      <c r="PE68" s="317"/>
      <c r="PF68" s="317"/>
      <c r="PG68" s="317"/>
      <c r="PH68" s="317"/>
      <c r="PI68" s="317"/>
      <c r="PJ68" s="317"/>
      <c r="PK68" s="317"/>
      <c r="PL68" s="317"/>
      <c r="PM68" s="317"/>
      <c r="PN68" s="317"/>
      <c r="PO68" s="317"/>
      <c r="PP68" s="317"/>
      <c r="PQ68" s="317"/>
      <c r="PR68" s="317"/>
      <c r="PS68" s="317"/>
      <c r="PT68" s="317"/>
      <c r="PU68" s="317"/>
      <c r="PV68" s="317"/>
      <c r="PW68" s="317"/>
      <c r="PX68" s="317"/>
      <c r="PY68" s="317"/>
      <c r="PZ68" s="317"/>
      <c r="QA68" s="317"/>
      <c r="QB68" s="317"/>
      <c r="QC68" s="317"/>
      <c r="QD68" s="317"/>
      <c r="QE68" s="317"/>
      <c r="QF68" s="317"/>
      <c r="QG68" s="317"/>
      <c r="QH68" s="317"/>
      <c r="QI68" s="317"/>
      <c r="QJ68" s="317"/>
      <c r="QK68" s="317"/>
      <c r="QL68" s="317"/>
      <c r="QM68" s="317"/>
      <c r="QN68" s="317"/>
      <c r="QO68" s="317"/>
      <c r="QP68" s="317"/>
      <c r="QQ68" s="317"/>
      <c r="QR68" s="317"/>
      <c r="QS68" s="317"/>
      <c r="QT68" s="317"/>
      <c r="QU68" s="317"/>
      <c r="QV68" s="317"/>
      <c r="QW68" s="317"/>
      <c r="QX68" s="317"/>
      <c r="QY68" s="317"/>
      <c r="QZ68" s="317"/>
      <c r="RA68" s="317"/>
      <c r="RB68" s="317"/>
      <c r="RC68" s="317"/>
      <c r="RD68" s="317"/>
      <c r="RE68" s="317"/>
      <c r="RF68" s="317"/>
      <c r="RG68" s="317"/>
      <c r="RH68" s="317"/>
      <c r="RI68" s="317"/>
      <c r="RJ68" s="317"/>
      <c r="RK68" s="317"/>
      <c r="RL68" s="317"/>
      <c r="RM68" s="317"/>
      <c r="RN68" s="317"/>
      <c r="RO68" s="317"/>
      <c r="RP68" s="317"/>
      <c r="RQ68" s="317"/>
      <c r="RR68" s="317"/>
      <c r="RS68" s="317"/>
      <c r="RT68" s="317"/>
      <c r="RU68" s="317"/>
      <c r="RV68" s="317"/>
      <c r="RW68" s="317"/>
      <c r="RX68" s="317"/>
      <c r="RY68" s="317"/>
      <c r="RZ68" s="317"/>
      <c r="SA68" s="317"/>
      <c r="SB68" s="317"/>
      <c r="SC68" s="317"/>
      <c r="SD68" s="317"/>
      <c r="SE68" s="317"/>
      <c r="SF68" s="317"/>
      <c r="SG68" s="317"/>
      <c r="SH68" s="317"/>
      <c r="SI68" s="317"/>
      <c r="SJ68" s="317"/>
      <c r="SK68" s="317"/>
      <c r="SL68" s="317"/>
      <c r="SM68" s="317"/>
      <c r="SN68" s="317"/>
      <c r="SO68" s="317"/>
      <c r="SP68" s="317"/>
      <c r="SQ68" s="317"/>
      <c r="SR68" s="317"/>
      <c r="SS68" s="317"/>
      <c r="ST68" s="317"/>
      <c r="SU68" s="317"/>
      <c r="SV68" s="317"/>
      <c r="SW68" s="317"/>
      <c r="SX68" s="317"/>
      <c r="SY68" s="317"/>
      <c r="SZ68" s="317"/>
      <c r="TA68" s="317"/>
      <c r="TB68" s="317"/>
      <c r="TC68" s="317"/>
      <c r="TD68" s="317"/>
      <c r="TE68" s="317"/>
      <c r="TF68" s="317"/>
      <c r="TG68" s="317"/>
      <c r="TH68" s="317"/>
      <c r="TI68" s="317"/>
      <c r="TJ68" s="317"/>
      <c r="TK68" s="317"/>
      <c r="TL68" s="317"/>
      <c r="TM68" s="317"/>
      <c r="TN68" s="317"/>
      <c r="TO68" s="317"/>
      <c r="TP68" s="317"/>
      <c r="TQ68" s="317"/>
      <c r="TR68" s="317"/>
      <c r="TS68" s="317"/>
      <c r="TT68" s="317"/>
      <c r="TU68" s="317"/>
      <c r="TV68" s="317"/>
      <c r="TW68" s="317"/>
      <c r="TX68" s="317"/>
      <c r="TY68" s="317"/>
      <c r="TZ68" s="317"/>
      <c r="UA68" s="317"/>
      <c r="UB68" s="317"/>
      <c r="UC68" s="317"/>
      <c r="UD68" s="317"/>
      <c r="UE68" s="317"/>
      <c r="UF68" s="317"/>
      <c r="UG68" s="317"/>
      <c r="UH68" s="317"/>
      <c r="UI68" s="317"/>
      <c r="UJ68" s="317"/>
      <c r="UK68" s="317"/>
      <c r="UL68" s="317"/>
      <c r="UM68" s="317"/>
      <c r="UN68" s="317"/>
      <c r="UO68" s="317"/>
      <c r="UP68" s="317"/>
      <c r="UQ68" s="317"/>
      <c r="UR68" s="317"/>
      <c r="US68" s="317"/>
      <c r="UT68" s="317"/>
      <c r="UU68" s="317"/>
      <c r="UV68" s="317"/>
      <c r="UW68" s="317"/>
      <c r="UX68" s="317"/>
      <c r="UY68" s="317"/>
      <c r="UZ68" s="317"/>
      <c r="VA68" s="317"/>
      <c r="VB68" s="317"/>
      <c r="VC68" s="317"/>
      <c r="VD68" s="317"/>
      <c r="VE68" s="317"/>
      <c r="VF68" s="317"/>
      <c r="VG68" s="317"/>
      <c r="VH68" s="317"/>
      <c r="VI68" s="317"/>
      <c r="VJ68" s="317"/>
      <c r="VK68" s="317"/>
      <c r="VL68" s="317"/>
      <c r="VM68" s="317"/>
      <c r="VN68" s="317"/>
      <c r="VO68" s="317"/>
      <c r="VP68" s="317"/>
      <c r="VQ68" s="317"/>
      <c r="VR68" s="317"/>
      <c r="VS68" s="317"/>
      <c r="VT68" s="317"/>
      <c r="VU68" s="317"/>
      <c r="VV68" s="317"/>
      <c r="VW68" s="317"/>
      <c r="VX68" s="317"/>
      <c r="VY68" s="317"/>
      <c r="VZ68" s="317"/>
      <c r="WA68" s="317"/>
      <c r="WB68" s="317"/>
      <c r="WC68" s="317"/>
      <c r="WD68" s="317"/>
      <c r="WE68" s="317"/>
      <c r="WF68" s="317"/>
      <c r="WG68" s="317"/>
      <c r="WH68" s="317"/>
      <c r="WI68" s="317"/>
      <c r="WJ68" s="317"/>
      <c r="WK68" s="317"/>
      <c r="WL68" s="317"/>
      <c r="WM68" s="317"/>
      <c r="WN68" s="317"/>
      <c r="WO68" s="317"/>
      <c r="WP68" s="317"/>
      <c r="WQ68" s="317"/>
      <c r="WR68" s="317"/>
      <c r="WS68" s="317"/>
      <c r="WT68" s="317"/>
      <c r="WU68" s="317"/>
      <c r="WV68" s="317"/>
      <c r="WW68" s="317"/>
      <c r="WX68" s="317"/>
      <c r="WY68" s="317"/>
      <c r="WZ68" s="317"/>
      <c r="XA68" s="317"/>
      <c r="XB68" s="317"/>
      <c r="XC68" s="317"/>
      <c r="XD68" s="317"/>
      <c r="XE68" s="317"/>
      <c r="XF68" s="317"/>
      <c r="XG68" s="317"/>
      <c r="XH68" s="317"/>
      <c r="XI68" s="317"/>
      <c r="XJ68" s="317"/>
      <c r="XK68" s="317"/>
      <c r="XL68" s="317"/>
      <c r="XM68" s="317"/>
      <c r="XN68" s="317"/>
      <c r="XO68" s="317"/>
      <c r="XP68" s="317"/>
      <c r="XQ68" s="317"/>
      <c r="XR68" s="317"/>
      <c r="XS68" s="317"/>
      <c r="XT68" s="317"/>
      <c r="XU68" s="317"/>
      <c r="XV68" s="317"/>
      <c r="XW68" s="317"/>
      <c r="XX68" s="317"/>
      <c r="XY68" s="317"/>
      <c r="XZ68" s="317"/>
      <c r="YA68" s="317"/>
      <c r="YB68" s="317"/>
      <c r="YC68" s="317"/>
      <c r="YD68" s="317"/>
      <c r="YE68" s="317"/>
      <c r="YF68" s="317"/>
      <c r="YG68" s="317"/>
      <c r="YH68" s="317"/>
      <c r="YI68" s="317"/>
      <c r="YJ68" s="317"/>
      <c r="YK68" s="317"/>
      <c r="YL68" s="317"/>
      <c r="YM68" s="317"/>
      <c r="YN68" s="317"/>
      <c r="YO68" s="317"/>
      <c r="YP68" s="317"/>
      <c r="YQ68" s="317"/>
      <c r="YR68" s="317"/>
      <c r="YS68" s="317"/>
      <c r="YT68" s="317"/>
      <c r="YU68" s="317"/>
      <c r="YV68" s="317"/>
      <c r="YW68" s="317"/>
      <c r="YX68" s="317"/>
      <c r="YY68" s="317"/>
      <c r="YZ68" s="317"/>
      <c r="ZA68" s="317"/>
      <c r="ZB68" s="317"/>
      <c r="ZC68" s="317"/>
      <c r="ZD68" s="317"/>
      <c r="ZE68" s="317"/>
      <c r="ZF68" s="317"/>
      <c r="ZG68" s="317"/>
      <c r="ZH68" s="317"/>
      <c r="ZI68" s="317"/>
      <c r="ZJ68" s="317"/>
      <c r="ZK68" s="317"/>
      <c r="ZL68" s="317"/>
      <c r="ZM68" s="317"/>
      <c r="ZN68" s="317"/>
      <c r="ZO68" s="317"/>
      <c r="ZP68" s="317"/>
      <c r="ZQ68" s="317"/>
      <c r="ZR68" s="317"/>
      <c r="ZS68" s="317"/>
      <c r="ZT68" s="317"/>
      <c r="ZU68" s="317"/>
      <c r="ZV68" s="317"/>
      <c r="ZW68" s="317"/>
      <c r="ZX68" s="317"/>
      <c r="ZY68" s="317"/>
      <c r="ZZ68" s="317"/>
      <c r="AAA68" s="317"/>
      <c r="AAB68" s="317"/>
      <c r="AAC68" s="317"/>
      <c r="AAD68" s="317"/>
      <c r="AAE68" s="317"/>
      <c r="AAF68" s="317"/>
      <c r="AAG68" s="317"/>
      <c r="AAH68" s="317"/>
      <c r="AAI68" s="317"/>
      <c r="AAJ68" s="317"/>
      <c r="AAK68" s="317"/>
      <c r="AAL68" s="317"/>
      <c r="AAM68" s="317"/>
      <c r="AAN68" s="317"/>
      <c r="AAO68" s="317"/>
      <c r="AAP68" s="317"/>
      <c r="AAQ68" s="317"/>
      <c r="AAR68" s="317"/>
      <c r="AAS68" s="317"/>
      <c r="AAT68" s="317"/>
      <c r="AAU68" s="317"/>
      <c r="AAV68" s="317"/>
      <c r="AAW68" s="317"/>
      <c r="AAX68" s="317"/>
      <c r="AAY68" s="317"/>
      <c r="AAZ68" s="317"/>
      <c r="ABA68" s="317"/>
      <c r="ABB68" s="317"/>
      <c r="ABC68" s="317"/>
      <c r="ABD68" s="317"/>
      <c r="ABE68" s="317"/>
      <c r="ABF68" s="317"/>
      <c r="ABG68" s="317"/>
      <c r="ABH68" s="317"/>
      <c r="ABI68" s="317"/>
      <c r="ABJ68" s="317"/>
      <c r="ABK68" s="317"/>
      <c r="ABL68" s="317"/>
      <c r="ABM68" s="317"/>
      <c r="ABN68" s="317"/>
      <c r="ABO68" s="317"/>
      <c r="ABP68" s="317"/>
      <c r="ABQ68" s="317"/>
      <c r="ABR68" s="317"/>
      <c r="ABS68" s="317"/>
      <c r="ABT68" s="317"/>
      <c r="ABU68" s="317"/>
      <c r="ABV68" s="317"/>
      <c r="ABW68" s="317"/>
      <c r="ABX68" s="317"/>
      <c r="ABY68" s="317"/>
      <c r="ABZ68" s="317"/>
      <c r="ACA68" s="317"/>
      <c r="ACB68" s="317"/>
      <c r="ACC68" s="317"/>
      <c r="ACD68" s="317"/>
      <c r="ACE68" s="317"/>
      <c r="ACF68" s="317"/>
      <c r="ACG68" s="317"/>
      <c r="ACH68" s="317"/>
      <c r="ACI68" s="317"/>
      <c r="ACJ68" s="317"/>
      <c r="ACK68" s="317"/>
      <c r="ACL68" s="317"/>
      <c r="ACM68" s="317"/>
      <c r="ACN68" s="317"/>
      <c r="ACO68" s="317"/>
      <c r="ACP68" s="317"/>
      <c r="ACQ68" s="317"/>
      <c r="ACR68" s="317"/>
      <c r="ACS68" s="317"/>
      <c r="ACT68" s="317"/>
      <c r="ACU68" s="317"/>
      <c r="ACV68" s="317"/>
      <c r="ACW68" s="317"/>
      <c r="ACX68" s="317"/>
      <c r="ACY68" s="317"/>
      <c r="ACZ68" s="317"/>
      <c r="ADA68" s="317"/>
      <c r="ADB68" s="317"/>
      <c r="ADC68" s="317"/>
      <c r="ADD68" s="317"/>
      <c r="ADE68" s="317"/>
      <c r="ADF68" s="317"/>
      <c r="ADG68" s="317"/>
      <c r="ADH68" s="317"/>
      <c r="ADI68" s="317"/>
      <c r="ADJ68" s="317"/>
      <c r="ADK68" s="317"/>
      <c r="ADL68" s="317"/>
      <c r="ADM68" s="317"/>
      <c r="ADN68" s="317"/>
      <c r="ADO68" s="317"/>
      <c r="ADP68" s="317"/>
      <c r="ADQ68" s="317"/>
      <c r="ADR68" s="317"/>
      <c r="ADS68" s="317"/>
      <c r="ADT68" s="317"/>
      <c r="ADU68" s="317"/>
      <c r="ADV68" s="317"/>
      <c r="ADW68" s="317"/>
      <c r="ADX68" s="317"/>
      <c r="ADY68" s="317"/>
      <c r="ADZ68" s="317"/>
      <c r="AEA68" s="317"/>
      <c r="AEB68" s="317"/>
      <c r="AEC68" s="317"/>
      <c r="AED68" s="317"/>
      <c r="AEE68" s="317"/>
      <c r="AEF68" s="317"/>
      <c r="AEG68" s="317"/>
      <c r="AEH68" s="317"/>
      <c r="AEI68" s="317"/>
      <c r="AEJ68" s="317"/>
      <c r="AEK68" s="317"/>
      <c r="AEL68" s="317"/>
      <c r="AEM68" s="317"/>
      <c r="AEN68" s="317"/>
      <c r="AEO68" s="317"/>
      <c r="AEP68" s="317"/>
      <c r="AEQ68" s="317"/>
      <c r="AER68" s="317"/>
      <c r="AES68" s="317"/>
      <c r="AET68" s="317"/>
      <c r="AEU68" s="317"/>
      <c r="AEV68" s="317"/>
      <c r="AEW68" s="317"/>
      <c r="AEX68" s="317"/>
      <c r="AEY68" s="317"/>
      <c r="AEZ68" s="317"/>
      <c r="AFA68" s="317"/>
      <c r="AFB68" s="317"/>
      <c r="AFC68" s="317"/>
      <c r="AFD68" s="317"/>
      <c r="AFE68" s="317"/>
      <c r="AFF68" s="317"/>
      <c r="AFG68" s="317"/>
      <c r="AFH68" s="317"/>
      <c r="AFI68" s="317"/>
      <c r="AFJ68" s="317"/>
      <c r="AFK68" s="317"/>
      <c r="AFL68" s="317"/>
      <c r="AFM68" s="317"/>
      <c r="AFN68" s="317"/>
      <c r="AFO68" s="317"/>
      <c r="AFP68" s="317"/>
      <c r="AFQ68" s="317"/>
      <c r="AFR68" s="317"/>
      <c r="AFS68" s="317"/>
      <c r="AFT68" s="317"/>
      <c r="AFU68" s="317"/>
      <c r="AFV68" s="317"/>
      <c r="AFW68" s="317"/>
      <c r="AFX68" s="317"/>
      <c r="AFY68" s="317"/>
      <c r="AFZ68" s="317"/>
      <c r="AGA68" s="317"/>
      <c r="AGB68" s="317"/>
      <c r="AGC68" s="317"/>
      <c r="AGD68" s="317"/>
      <c r="AGE68" s="317"/>
      <c r="AGF68" s="317"/>
      <c r="AGG68" s="317"/>
      <c r="AGH68" s="317"/>
      <c r="AGI68" s="317"/>
      <c r="AGJ68" s="317"/>
      <c r="AGK68" s="317"/>
      <c r="AGL68" s="317"/>
      <c r="AGM68" s="317"/>
      <c r="AGN68" s="317"/>
      <c r="AGO68" s="317"/>
      <c r="AGP68" s="317"/>
      <c r="AGQ68" s="317"/>
      <c r="AGR68" s="317"/>
      <c r="AGS68" s="317"/>
      <c r="AGT68" s="317"/>
      <c r="AGU68" s="317"/>
      <c r="AGV68" s="317"/>
      <c r="AGW68" s="317"/>
      <c r="AGX68" s="317"/>
      <c r="AGY68" s="317"/>
      <c r="AGZ68" s="317"/>
      <c r="AHA68" s="317"/>
      <c r="AHB68" s="317"/>
      <c r="AHC68" s="317"/>
      <c r="AHD68" s="317"/>
      <c r="AHE68" s="317"/>
      <c r="AHF68" s="317"/>
      <c r="AHG68" s="317"/>
      <c r="AHH68" s="317"/>
      <c r="AHI68" s="317"/>
      <c r="AHJ68" s="317"/>
      <c r="AHK68" s="317"/>
      <c r="AHL68" s="317"/>
      <c r="AHM68" s="317"/>
      <c r="AHN68" s="317"/>
      <c r="AHO68" s="317"/>
      <c r="AHP68" s="317"/>
      <c r="AHQ68" s="317"/>
      <c r="AHR68" s="317"/>
      <c r="AHS68" s="317"/>
      <c r="AHT68" s="317"/>
      <c r="AHU68" s="317"/>
      <c r="AHV68" s="317"/>
      <c r="AHW68" s="317"/>
      <c r="AHX68" s="317"/>
      <c r="AHY68" s="317"/>
      <c r="AHZ68" s="317"/>
      <c r="AIA68" s="317"/>
      <c r="AIB68" s="317"/>
      <c r="AIC68" s="317"/>
      <c r="AID68" s="317"/>
      <c r="AIE68" s="317"/>
      <c r="AIF68" s="317"/>
      <c r="AIG68" s="317"/>
      <c r="AIH68" s="317"/>
      <c r="AII68" s="317"/>
      <c r="AIJ68" s="317"/>
      <c r="AIK68" s="317"/>
      <c r="AIL68" s="317"/>
      <c r="AIM68" s="317"/>
      <c r="AIN68" s="317"/>
      <c r="AIO68" s="317"/>
      <c r="AIP68" s="317"/>
      <c r="AIQ68" s="317"/>
      <c r="AIR68" s="317"/>
      <c r="AIS68" s="317"/>
      <c r="AIT68" s="317"/>
      <c r="AIU68" s="317"/>
      <c r="AIV68" s="317"/>
      <c r="AIW68" s="317"/>
      <c r="AIX68" s="317"/>
      <c r="AIY68" s="317"/>
      <c r="AIZ68" s="317"/>
      <c r="AJA68" s="317"/>
      <c r="AJB68" s="317"/>
      <c r="AJC68" s="317"/>
      <c r="AJD68" s="317"/>
      <c r="AJE68" s="317"/>
      <c r="AJF68" s="317"/>
      <c r="AJG68" s="317"/>
      <c r="AJH68" s="317"/>
      <c r="AJI68" s="317"/>
      <c r="AJJ68" s="317"/>
      <c r="AJK68" s="317"/>
      <c r="AJL68" s="317"/>
      <c r="AJM68" s="317"/>
      <c r="AJN68" s="317"/>
      <c r="AJO68" s="317"/>
      <c r="AJP68" s="317"/>
      <c r="AJQ68" s="317"/>
      <c r="AJR68" s="317"/>
      <c r="AJS68" s="317"/>
      <c r="AJT68" s="317"/>
      <c r="AJU68" s="317"/>
      <c r="AJV68" s="317"/>
      <c r="AJW68" s="317"/>
      <c r="AJX68" s="317"/>
      <c r="AJY68" s="317"/>
      <c r="AJZ68" s="317"/>
      <c r="AKA68" s="317"/>
      <c r="AKB68" s="317"/>
      <c r="AKC68" s="317"/>
      <c r="AKD68" s="317"/>
      <c r="AKE68" s="317"/>
      <c r="AKF68" s="317"/>
      <c r="AKG68" s="317"/>
      <c r="AKH68" s="317"/>
      <c r="AKI68" s="317"/>
      <c r="AKJ68" s="317"/>
      <c r="AKK68" s="317"/>
      <c r="AKL68" s="317"/>
      <c r="AKM68" s="317"/>
      <c r="AKN68" s="317"/>
      <c r="AKO68" s="317"/>
      <c r="AKP68" s="317"/>
      <c r="AKQ68" s="317"/>
      <c r="AKR68" s="317"/>
      <c r="AKS68" s="317"/>
      <c r="AKT68" s="317"/>
      <c r="AKU68" s="317"/>
      <c r="AKV68" s="317"/>
      <c r="AKW68" s="317"/>
      <c r="AKX68" s="317"/>
      <c r="AKY68" s="317"/>
      <c r="AKZ68" s="317"/>
      <c r="ALA68" s="317"/>
      <c r="ALB68" s="317"/>
      <c r="ALC68" s="317"/>
      <c r="ALD68" s="317"/>
      <c r="ALE68" s="317"/>
      <c r="ALF68" s="317"/>
      <c r="ALG68" s="317"/>
      <c r="ALH68" s="317"/>
      <c r="ALI68" s="317"/>
      <c r="ALJ68" s="317"/>
      <c r="ALK68" s="317"/>
      <c r="ALL68" s="317"/>
      <c r="ALM68" s="317"/>
      <c r="ALN68" s="317"/>
      <c r="ALO68" s="317"/>
      <c r="ALP68" s="317"/>
      <c r="ALQ68" s="317"/>
      <c r="ALR68" s="317"/>
      <c r="ALS68" s="317"/>
      <c r="ALT68" s="317"/>
      <c r="ALU68" s="317"/>
      <c r="ALV68" s="317"/>
      <c r="ALW68" s="317"/>
      <c r="ALX68" s="317"/>
      <c r="ALY68" s="317"/>
      <c r="ALZ68" s="317"/>
      <c r="AMA68" s="317"/>
      <c r="AMB68" s="317"/>
      <c r="AMC68" s="317"/>
      <c r="AMD68" s="317"/>
      <c r="AME68" s="317"/>
      <c r="AMF68" s="317"/>
      <c r="AMG68" s="317"/>
      <c r="AMH68" s="317"/>
      <c r="AMI68" s="317"/>
      <c r="AMJ68" s="317"/>
      <c r="AMK68" s="317"/>
      <c r="AML68" s="317"/>
      <c r="AMM68" s="317"/>
      <c r="AMN68" s="317"/>
      <c r="AMO68" s="317"/>
      <c r="AMP68" s="317"/>
      <c r="AMQ68" s="317"/>
      <c r="AMR68" s="317"/>
      <c r="AMS68" s="317"/>
      <c r="AMT68" s="317"/>
      <c r="AMU68" s="317"/>
      <c r="AMV68" s="317"/>
      <c r="AMW68" s="317"/>
      <c r="AMX68" s="317"/>
      <c r="AMY68" s="317"/>
      <c r="AMZ68" s="317"/>
      <c r="ANA68" s="317"/>
      <c r="ANB68" s="317"/>
      <c r="ANC68" s="317"/>
      <c r="AND68" s="317"/>
      <c r="ANE68" s="317"/>
      <c r="ANF68" s="317"/>
      <c r="ANG68" s="317"/>
      <c r="ANH68" s="317"/>
      <c r="ANI68" s="317"/>
      <c r="ANJ68" s="317"/>
      <c r="ANK68" s="317"/>
      <c r="ANL68" s="317"/>
      <c r="ANM68" s="317"/>
      <c r="ANN68" s="317"/>
      <c r="ANO68" s="317"/>
      <c r="ANP68" s="317"/>
      <c r="ANQ68" s="317"/>
      <c r="ANR68" s="317"/>
      <c r="ANS68" s="317"/>
      <c r="ANT68" s="317"/>
      <c r="ANU68" s="317"/>
      <c r="ANV68" s="317"/>
      <c r="ANW68" s="317"/>
      <c r="ANX68" s="317"/>
      <c r="ANY68" s="317"/>
      <c r="ANZ68" s="317"/>
      <c r="AOA68" s="317"/>
      <c r="AOB68" s="317"/>
      <c r="AOC68" s="317"/>
      <c r="AOD68" s="317"/>
      <c r="AOE68" s="317"/>
      <c r="AOF68" s="317"/>
      <c r="AOG68" s="317"/>
      <c r="AOH68" s="317"/>
      <c r="AOI68" s="317"/>
      <c r="AOJ68" s="317"/>
      <c r="AOK68" s="317"/>
      <c r="AOL68" s="317"/>
      <c r="AOM68" s="317"/>
      <c r="AON68" s="317"/>
      <c r="AOO68" s="317"/>
      <c r="AOP68" s="317"/>
      <c r="AOQ68" s="317"/>
      <c r="AOR68" s="317"/>
      <c r="AOS68" s="317"/>
      <c r="AOT68" s="317"/>
      <c r="AOU68" s="317"/>
      <c r="AOV68" s="317"/>
      <c r="AOW68" s="317"/>
      <c r="AOX68" s="317"/>
      <c r="AOY68" s="317"/>
      <c r="AOZ68" s="317"/>
      <c r="APA68" s="317"/>
      <c r="APB68" s="317"/>
      <c r="APC68" s="317"/>
      <c r="APD68" s="317"/>
      <c r="APE68" s="317"/>
      <c r="APF68" s="317"/>
      <c r="APG68" s="317"/>
      <c r="APH68" s="317"/>
      <c r="API68" s="317"/>
      <c r="APJ68" s="317"/>
      <c r="APK68" s="317"/>
      <c r="APL68" s="317"/>
      <c r="APM68" s="317"/>
      <c r="APN68" s="317"/>
      <c r="APO68" s="317"/>
      <c r="APP68" s="317"/>
      <c r="APQ68" s="317"/>
      <c r="APR68" s="317"/>
      <c r="APS68" s="317"/>
      <c r="APT68" s="317"/>
      <c r="APU68" s="317"/>
      <c r="APV68" s="317"/>
      <c r="APW68" s="317"/>
      <c r="APX68" s="317"/>
      <c r="APY68" s="317"/>
      <c r="APZ68" s="317"/>
      <c r="AQA68" s="317"/>
      <c r="AQB68" s="317"/>
      <c r="AQC68" s="317"/>
      <c r="AQD68" s="317"/>
      <c r="AQE68" s="317"/>
      <c r="AQF68" s="317"/>
      <c r="AQG68" s="317"/>
      <c r="AQH68" s="317"/>
      <c r="AQI68" s="317"/>
      <c r="AQJ68" s="317"/>
      <c r="AQK68" s="317"/>
      <c r="AQL68" s="317"/>
      <c r="AQM68" s="317"/>
      <c r="AQN68" s="317"/>
      <c r="AQO68" s="317"/>
      <c r="AQP68" s="317"/>
      <c r="AQQ68" s="317"/>
      <c r="AQR68" s="317"/>
      <c r="AQS68" s="317"/>
      <c r="AQT68" s="317"/>
      <c r="AQU68" s="317"/>
      <c r="AQV68" s="317"/>
      <c r="AQW68" s="317"/>
      <c r="AQX68" s="317"/>
      <c r="AQY68" s="317"/>
      <c r="AQZ68" s="317"/>
      <c r="ARA68" s="317"/>
      <c r="ARB68" s="317"/>
      <c r="ARC68" s="317"/>
      <c r="ARD68" s="317"/>
      <c r="ARE68" s="317"/>
      <c r="ARF68" s="317"/>
      <c r="ARG68" s="317"/>
      <c r="ARH68" s="317"/>
      <c r="ARI68" s="317"/>
      <c r="ARJ68" s="317"/>
      <c r="ARK68" s="317"/>
      <c r="ARL68" s="317"/>
      <c r="ARM68" s="317"/>
      <c r="ARN68" s="317"/>
      <c r="ARO68" s="317"/>
      <c r="ARP68" s="317"/>
      <c r="ARQ68" s="317"/>
      <c r="ARR68" s="317"/>
      <c r="ARS68" s="317"/>
      <c r="ART68" s="317"/>
      <c r="ARU68" s="317"/>
      <c r="ARV68" s="317"/>
      <c r="ARW68" s="317"/>
      <c r="ARX68" s="317"/>
      <c r="ARY68" s="317"/>
      <c r="ARZ68" s="317"/>
      <c r="ASA68" s="317"/>
      <c r="ASB68" s="317"/>
      <c r="ASC68" s="317"/>
      <c r="ASD68" s="317"/>
      <c r="ASE68" s="317"/>
      <c r="ASF68" s="317"/>
      <c r="ASG68" s="317"/>
      <c r="ASH68" s="317"/>
      <c r="ASI68" s="317"/>
      <c r="ASJ68" s="317"/>
      <c r="ASK68" s="317"/>
      <c r="ASL68" s="317"/>
      <c r="ASM68" s="317"/>
      <c r="ASN68" s="317"/>
      <c r="ASO68" s="317"/>
      <c r="ASP68" s="317"/>
      <c r="ASQ68" s="317"/>
      <c r="ASR68" s="317"/>
      <c r="ASS68" s="317"/>
      <c r="AST68" s="317"/>
      <c r="ASU68" s="317"/>
      <c r="ASV68" s="317"/>
      <c r="ASW68" s="317"/>
      <c r="ASX68" s="317"/>
      <c r="ASY68" s="317"/>
      <c r="ASZ68" s="317"/>
      <c r="ATA68" s="317"/>
      <c r="ATB68" s="317"/>
      <c r="ATC68" s="317"/>
      <c r="ATD68" s="317"/>
      <c r="ATE68" s="317"/>
      <c r="ATF68" s="317"/>
      <c r="ATG68" s="317"/>
      <c r="ATH68" s="317"/>
      <c r="ATI68" s="317"/>
      <c r="ATJ68" s="317"/>
      <c r="ATK68" s="317"/>
      <c r="ATL68" s="317"/>
      <c r="ATM68" s="317"/>
      <c r="ATN68" s="317"/>
      <c r="ATO68" s="317"/>
      <c r="ATP68" s="317"/>
      <c r="ATQ68" s="317"/>
      <c r="ATR68" s="317"/>
      <c r="ATS68" s="317"/>
      <c r="ATT68" s="317"/>
      <c r="ATU68" s="317"/>
      <c r="ATV68" s="317"/>
      <c r="ATW68" s="317"/>
      <c r="ATX68" s="317"/>
      <c r="ATY68" s="317"/>
      <c r="ATZ68" s="317"/>
      <c r="AUA68" s="317"/>
      <c r="AUB68" s="317"/>
      <c r="AUC68" s="317"/>
      <c r="AUD68" s="317"/>
      <c r="AUE68" s="317"/>
      <c r="AUF68" s="317"/>
      <c r="AUG68" s="317"/>
      <c r="AUH68" s="317"/>
      <c r="AUI68" s="317"/>
      <c r="AUJ68" s="317"/>
      <c r="AUK68" s="317"/>
      <c r="AUL68" s="317"/>
      <c r="AUM68" s="317"/>
      <c r="AUN68" s="317"/>
      <c r="AUO68" s="317"/>
      <c r="AUP68" s="317"/>
      <c r="AUQ68" s="317"/>
      <c r="AUR68" s="317"/>
      <c r="AUS68" s="317"/>
      <c r="AUT68" s="317"/>
      <c r="AUU68" s="317"/>
      <c r="AUV68" s="317"/>
      <c r="AUW68" s="317"/>
      <c r="AUX68" s="317"/>
      <c r="AUY68" s="317"/>
      <c r="AUZ68" s="317"/>
      <c r="AVA68" s="317"/>
      <c r="AVB68" s="317"/>
      <c r="AVC68" s="317"/>
      <c r="AVD68" s="317"/>
      <c r="AVE68" s="317"/>
      <c r="AVF68" s="317"/>
      <c r="AVG68" s="317"/>
      <c r="AVH68" s="317"/>
      <c r="AVI68" s="317"/>
      <c r="AVJ68" s="317"/>
      <c r="AVK68" s="317"/>
      <c r="AVL68" s="317"/>
      <c r="AVM68" s="317"/>
      <c r="AVN68" s="317"/>
      <c r="AVO68" s="317"/>
      <c r="AVP68" s="317"/>
      <c r="AVQ68" s="317"/>
      <c r="AVR68" s="317"/>
      <c r="AVS68" s="317"/>
      <c r="AVT68" s="317"/>
      <c r="AVU68" s="317"/>
      <c r="AVV68" s="317"/>
      <c r="AVW68" s="317"/>
      <c r="AVX68" s="317"/>
      <c r="AVY68" s="317"/>
      <c r="AVZ68" s="317"/>
      <c r="AWA68" s="317"/>
      <c r="AWB68" s="317"/>
      <c r="AWC68" s="317"/>
      <c r="AWD68" s="317"/>
      <c r="AWE68" s="317"/>
      <c r="AWF68" s="317"/>
      <c r="AWG68" s="317"/>
      <c r="AWH68" s="317"/>
      <c r="AWI68" s="317"/>
      <c r="AWJ68" s="317"/>
      <c r="AWK68" s="317"/>
      <c r="AWL68" s="317"/>
      <c r="AWM68" s="317"/>
      <c r="AWN68" s="317"/>
      <c r="AWO68" s="317"/>
      <c r="AWP68" s="317"/>
      <c r="AWQ68" s="317"/>
      <c r="AWR68" s="317"/>
      <c r="AWS68" s="317"/>
      <c r="AWT68" s="317"/>
      <c r="AWU68" s="317"/>
      <c r="AWV68" s="317"/>
      <c r="AWW68" s="317"/>
      <c r="AWX68" s="317"/>
      <c r="AWY68" s="317"/>
      <c r="AWZ68" s="317"/>
      <c r="AXA68" s="317"/>
      <c r="AXB68" s="317"/>
      <c r="AXC68" s="317"/>
      <c r="AXD68" s="317"/>
      <c r="AXE68" s="317"/>
      <c r="AXF68" s="317"/>
      <c r="AXG68" s="317"/>
      <c r="AXH68" s="317"/>
      <c r="AXI68" s="317"/>
      <c r="AXJ68" s="317"/>
      <c r="AXK68" s="317"/>
      <c r="AXL68" s="317"/>
      <c r="AXM68" s="317"/>
      <c r="AXN68" s="317"/>
      <c r="AXO68" s="317"/>
      <c r="AXP68" s="317"/>
      <c r="AXQ68" s="317"/>
      <c r="AXR68" s="317"/>
      <c r="AXS68" s="317"/>
      <c r="AXT68" s="317"/>
      <c r="AXU68" s="317"/>
      <c r="AXV68" s="317"/>
      <c r="AXW68" s="317"/>
      <c r="AXX68" s="317"/>
      <c r="AXY68" s="317"/>
      <c r="AXZ68" s="317"/>
      <c r="AYA68" s="317"/>
      <c r="AYB68" s="317"/>
      <c r="AYC68" s="317"/>
      <c r="AYD68" s="317"/>
      <c r="AYE68" s="317"/>
      <c r="AYF68" s="317"/>
      <c r="AYG68" s="317"/>
      <c r="AYH68" s="317"/>
      <c r="AYI68" s="317"/>
      <c r="AYJ68" s="317"/>
      <c r="AYK68" s="317"/>
      <c r="AYL68" s="317"/>
      <c r="AYM68" s="317"/>
      <c r="AYN68" s="317"/>
      <c r="AYO68" s="317"/>
      <c r="AYP68" s="317"/>
      <c r="AYQ68" s="317"/>
      <c r="AYR68" s="317"/>
      <c r="AYS68" s="317"/>
      <c r="AYT68" s="317"/>
      <c r="AYU68" s="317"/>
      <c r="AYV68" s="317"/>
      <c r="AYW68" s="317"/>
      <c r="AYX68" s="317"/>
      <c r="AYY68" s="317"/>
      <c r="AYZ68" s="317"/>
      <c r="AZA68" s="317"/>
      <c r="AZB68" s="317"/>
      <c r="AZC68" s="317"/>
      <c r="AZD68" s="317"/>
      <c r="AZE68" s="317"/>
      <c r="AZF68" s="317"/>
      <c r="AZG68" s="317"/>
      <c r="AZH68" s="317"/>
      <c r="AZI68" s="317"/>
      <c r="AZJ68" s="317"/>
      <c r="AZK68" s="317"/>
      <c r="AZL68" s="317"/>
      <c r="AZM68" s="317"/>
      <c r="AZN68" s="317"/>
      <c r="AZO68" s="317"/>
      <c r="AZP68" s="317"/>
      <c r="AZQ68" s="317"/>
      <c r="AZR68" s="317"/>
      <c r="AZS68" s="317"/>
      <c r="AZT68" s="317"/>
      <c r="AZU68" s="317"/>
      <c r="AZV68" s="317"/>
      <c r="AZW68" s="317"/>
      <c r="AZX68" s="317"/>
      <c r="AZY68" s="317"/>
      <c r="AZZ68" s="317"/>
      <c r="BAA68" s="317"/>
      <c r="BAB68" s="317"/>
      <c r="BAC68" s="317"/>
      <c r="BAD68" s="317"/>
      <c r="BAE68" s="317"/>
      <c r="BAF68" s="317"/>
      <c r="BAG68" s="317"/>
      <c r="BAH68" s="317"/>
      <c r="BAI68" s="317"/>
      <c r="BAJ68" s="317"/>
      <c r="BAK68" s="317"/>
      <c r="BAL68" s="317"/>
      <c r="BAM68" s="317"/>
      <c r="BAN68" s="317"/>
      <c r="BAO68" s="317"/>
      <c r="BAP68" s="317"/>
      <c r="BAQ68" s="317"/>
      <c r="BAR68" s="317"/>
      <c r="BAS68" s="317"/>
      <c r="BAT68" s="317"/>
      <c r="BAU68" s="317"/>
      <c r="BAV68" s="317"/>
      <c r="BAW68" s="317"/>
      <c r="BAX68" s="317"/>
      <c r="BAY68" s="317"/>
      <c r="BAZ68" s="317"/>
      <c r="BBA68" s="317"/>
      <c r="BBB68" s="317"/>
      <c r="BBC68" s="317"/>
      <c r="BBD68" s="317"/>
      <c r="BBE68" s="317"/>
      <c r="BBF68" s="317"/>
      <c r="BBG68" s="317"/>
      <c r="BBH68" s="317"/>
      <c r="BBI68" s="317"/>
      <c r="BBJ68" s="317"/>
      <c r="BBK68" s="317"/>
      <c r="BBL68" s="317"/>
      <c r="BBM68" s="317"/>
      <c r="BBN68" s="317"/>
      <c r="BBO68" s="317"/>
      <c r="BBP68" s="317"/>
      <c r="BBQ68" s="317"/>
      <c r="BBR68" s="317"/>
      <c r="BBS68" s="317"/>
      <c r="BBT68" s="317"/>
      <c r="BBU68" s="317"/>
      <c r="BBV68" s="317"/>
      <c r="BBW68" s="317"/>
      <c r="BBX68" s="317"/>
      <c r="BBY68" s="317"/>
      <c r="BBZ68" s="317"/>
      <c r="BCA68" s="317"/>
      <c r="BCB68" s="317"/>
      <c r="BCC68" s="317"/>
      <c r="BCD68" s="317"/>
      <c r="BCE68" s="317"/>
      <c r="BCF68" s="317"/>
      <c r="BCG68" s="317"/>
      <c r="BCH68" s="317"/>
      <c r="BCI68" s="317"/>
      <c r="BCJ68" s="317"/>
      <c r="BCK68" s="317"/>
      <c r="BCL68" s="317"/>
      <c r="BCM68" s="317"/>
      <c r="BCN68" s="317"/>
      <c r="BCO68" s="317"/>
      <c r="BCP68" s="317"/>
      <c r="BCQ68" s="317"/>
      <c r="BCR68" s="317"/>
      <c r="BCS68" s="317"/>
      <c r="BCT68" s="317"/>
      <c r="BCU68" s="317"/>
      <c r="BCV68" s="317"/>
      <c r="BCW68" s="317"/>
      <c r="BCX68" s="317"/>
      <c r="BCY68" s="317"/>
      <c r="BCZ68" s="317"/>
      <c r="BDA68" s="317"/>
      <c r="BDB68" s="317"/>
      <c r="BDC68" s="317"/>
      <c r="BDD68" s="317"/>
      <c r="BDE68" s="317"/>
      <c r="BDF68" s="317"/>
      <c r="BDG68" s="317"/>
      <c r="BDH68" s="317"/>
      <c r="BDI68" s="317"/>
      <c r="BDJ68" s="317"/>
      <c r="BDK68" s="317"/>
      <c r="BDL68" s="317"/>
      <c r="BDM68" s="317"/>
      <c r="BDN68" s="317"/>
      <c r="BDO68" s="317"/>
      <c r="BDP68" s="317"/>
      <c r="BDQ68" s="317"/>
      <c r="BDR68" s="317"/>
      <c r="BDS68" s="317"/>
      <c r="BDT68" s="317"/>
      <c r="BDU68" s="317"/>
      <c r="BDV68" s="317"/>
      <c r="BDW68" s="317"/>
      <c r="BDX68" s="317"/>
      <c r="BDY68" s="317"/>
      <c r="BDZ68" s="317"/>
      <c r="BEA68" s="317"/>
      <c r="BEB68" s="317"/>
      <c r="BEC68" s="317"/>
      <c r="BED68" s="317"/>
      <c r="BEE68" s="317"/>
      <c r="BEF68" s="317"/>
      <c r="BEG68" s="317"/>
      <c r="BEH68" s="317"/>
      <c r="BEI68" s="317"/>
      <c r="BEJ68" s="317"/>
      <c r="BEK68" s="317"/>
      <c r="BEL68" s="317"/>
      <c r="BEM68" s="317"/>
      <c r="BEN68" s="317"/>
      <c r="BEO68" s="317"/>
      <c r="BEP68" s="317"/>
      <c r="BEQ68" s="317"/>
      <c r="BER68" s="317"/>
      <c r="BES68" s="317"/>
      <c r="BET68" s="317"/>
      <c r="BEU68" s="317"/>
      <c r="BEV68" s="317"/>
      <c r="BEW68" s="317"/>
      <c r="BEX68" s="317"/>
      <c r="BEY68" s="317"/>
      <c r="BEZ68" s="317"/>
      <c r="BFA68" s="317"/>
      <c r="BFB68" s="317"/>
      <c r="BFC68" s="317"/>
      <c r="BFD68" s="317"/>
      <c r="BFE68" s="317"/>
      <c r="BFF68" s="317"/>
      <c r="BFG68" s="317"/>
      <c r="BFH68" s="317"/>
      <c r="BFI68" s="317"/>
      <c r="BFJ68" s="317"/>
      <c r="BFK68" s="317"/>
      <c r="BFL68" s="317"/>
      <c r="BFM68" s="317"/>
      <c r="BFN68" s="317"/>
      <c r="BFO68" s="317"/>
      <c r="BFP68" s="317"/>
      <c r="BFQ68" s="317"/>
      <c r="BFR68" s="317"/>
      <c r="BFS68" s="317"/>
      <c r="BFT68" s="317"/>
      <c r="BFU68" s="317"/>
      <c r="BFV68" s="317"/>
      <c r="BFW68" s="317"/>
      <c r="BFX68" s="317"/>
      <c r="BFY68" s="317"/>
      <c r="BFZ68" s="317"/>
      <c r="BGA68" s="317"/>
      <c r="BGB68" s="317"/>
      <c r="BGC68" s="317"/>
      <c r="BGD68" s="317"/>
      <c r="BGE68" s="317"/>
      <c r="BGF68" s="317"/>
      <c r="BGG68" s="317"/>
      <c r="BGH68" s="317"/>
      <c r="BGI68" s="317"/>
      <c r="BGJ68" s="317"/>
      <c r="BGK68" s="317"/>
      <c r="BGL68" s="317"/>
      <c r="BGM68" s="317"/>
      <c r="BGN68" s="317"/>
      <c r="BGO68" s="317"/>
      <c r="BGP68" s="317"/>
      <c r="BGQ68" s="317"/>
      <c r="BGR68" s="317"/>
      <c r="BGS68" s="317"/>
      <c r="BGT68" s="317"/>
      <c r="BGU68" s="317"/>
      <c r="BGV68" s="317"/>
      <c r="BGW68" s="317"/>
      <c r="BGX68" s="317"/>
      <c r="BGY68" s="317"/>
      <c r="BGZ68" s="317"/>
      <c r="BHA68" s="317"/>
      <c r="BHB68" s="317"/>
      <c r="BHC68" s="317"/>
      <c r="BHD68" s="317"/>
      <c r="BHE68" s="317"/>
      <c r="BHF68" s="317"/>
      <c r="BHG68" s="317"/>
      <c r="BHH68" s="317"/>
      <c r="BHI68" s="317"/>
      <c r="BHJ68" s="317"/>
      <c r="BHK68" s="317"/>
      <c r="BHL68" s="317"/>
      <c r="BHM68" s="317"/>
      <c r="BHN68" s="317"/>
      <c r="BHO68" s="317"/>
      <c r="BHP68" s="317"/>
      <c r="BHQ68" s="317"/>
      <c r="BHR68" s="317"/>
      <c r="BHS68" s="317"/>
      <c r="BHT68" s="317"/>
      <c r="BHU68" s="317"/>
      <c r="BHV68" s="317"/>
      <c r="BHW68" s="317"/>
      <c r="BHX68" s="317"/>
      <c r="BHY68" s="317"/>
      <c r="BHZ68" s="317"/>
      <c r="BIA68" s="317"/>
      <c r="BIB68" s="317"/>
      <c r="BIC68" s="317"/>
      <c r="BID68" s="317"/>
      <c r="BIE68" s="317"/>
      <c r="BIF68" s="317"/>
      <c r="BIG68" s="317"/>
      <c r="BIH68" s="317"/>
      <c r="BII68" s="317"/>
      <c r="BIJ68" s="317"/>
      <c r="BIK68" s="317"/>
      <c r="BIL68" s="317"/>
      <c r="BIM68" s="317"/>
      <c r="BIN68" s="317"/>
      <c r="BIO68" s="317"/>
      <c r="BIP68" s="317"/>
      <c r="BIQ68" s="317"/>
      <c r="BIR68" s="317"/>
      <c r="BIS68" s="317"/>
      <c r="BIT68" s="317"/>
      <c r="BIU68" s="317"/>
      <c r="BIV68" s="317"/>
      <c r="BIW68" s="317"/>
      <c r="BIX68" s="317"/>
      <c r="BIY68" s="317"/>
      <c r="BIZ68" s="317"/>
      <c r="BJA68" s="317"/>
      <c r="BJB68" s="317"/>
      <c r="BJC68" s="317"/>
      <c r="BJD68" s="317"/>
      <c r="BJE68" s="317"/>
      <c r="BJF68" s="317"/>
      <c r="BJG68" s="317"/>
      <c r="BJH68" s="317"/>
      <c r="BJI68" s="317"/>
      <c r="BJJ68" s="317"/>
      <c r="BJK68" s="317"/>
      <c r="BJL68" s="317"/>
      <c r="BJM68" s="317"/>
      <c r="BJN68" s="317"/>
      <c r="BJO68" s="317"/>
      <c r="BJP68" s="317"/>
      <c r="BJQ68" s="317"/>
      <c r="BJR68" s="317"/>
      <c r="BJS68" s="317"/>
      <c r="BJT68" s="317"/>
      <c r="BJU68" s="317"/>
      <c r="BJV68" s="317"/>
      <c r="BJW68" s="317"/>
      <c r="BJX68" s="317"/>
      <c r="BJY68" s="317"/>
      <c r="BJZ68" s="317"/>
      <c r="BKA68" s="317"/>
      <c r="BKB68" s="317"/>
      <c r="BKC68" s="317"/>
      <c r="BKD68" s="317"/>
      <c r="BKE68" s="317"/>
      <c r="BKF68" s="317"/>
      <c r="BKG68" s="317"/>
      <c r="BKH68" s="317"/>
      <c r="BKI68" s="317"/>
      <c r="BKJ68" s="317"/>
      <c r="BKK68" s="317"/>
      <c r="BKL68" s="317"/>
      <c r="BKM68" s="317"/>
      <c r="BKN68" s="317"/>
      <c r="BKO68" s="317"/>
      <c r="BKP68" s="317"/>
      <c r="BKQ68" s="317"/>
      <c r="BKR68" s="317"/>
      <c r="BKS68" s="317"/>
      <c r="BKT68" s="317"/>
      <c r="BKU68" s="317"/>
      <c r="BKV68" s="317"/>
      <c r="BKW68" s="317"/>
      <c r="BKX68" s="317"/>
      <c r="BKY68" s="317"/>
      <c r="BKZ68" s="317"/>
      <c r="BLA68" s="317"/>
      <c r="BLB68" s="317"/>
      <c r="BLC68" s="317"/>
      <c r="BLD68" s="317"/>
      <c r="BLE68" s="317"/>
      <c r="BLF68" s="317"/>
      <c r="BLG68" s="317"/>
      <c r="BLH68" s="317"/>
      <c r="BLI68" s="317"/>
      <c r="BLJ68" s="317"/>
      <c r="BLK68" s="317"/>
      <c r="BLL68" s="317"/>
      <c r="BLM68" s="317"/>
      <c r="BLN68" s="317"/>
      <c r="BLO68" s="317"/>
      <c r="BLP68" s="317"/>
      <c r="BLQ68" s="317"/>
      <c r="BLR68" s="317"/>
      <c r="BLS68" s="317"/>
      <c r="BLT68" s="317"/>
      <c r="BLU68" s="317"/>
      <c r="BLV68" s="317"/>
      <c r="BLW68" s="317"/>
      <c r="BLX68" s="317"/>
      <c r="BLY68" s="317"/>
      <c r="BLZ68" s="317"/>
      <c r="BMA68" s="317"/>
      <c r="BMB68" s="317"/>
      <c r="BMC68" s="317"/>
      <c r="BMD68" s="317"/>
      <c r="BME68" s="317"/>
      <c r="BMF68" s="317"/>
      <c r="BMG68" s="317"/>
      <c r="BMH68" s="317"/>
      <c r="BMI68" s="317"/>
      <c r="BMJ68" s="317"/>
      <c r="BMK68" s="317"/>
      <c r="BML68" s="317"/>
      <c r="BMM68" s="317"/>
      <c r="BMN68" s="317"/>
      <c r="BMO68" s="317"/>
      <c r="BMP68" s="317"/>
      <c r="BMQ68" s="317"/>
      <c r="BMR68" s="317"/>
      <c r="BMS68" s="317"/>
      <c r="BMT68" s="317"/>
      <c r="BMU68" s="317"/>
      <c r="BMV68" s="317"/>
      <c r="BMW68" s="317"/>
      <c r="BMX68" s="317"/>
      <c r="BMY68" s="317"/>
      <c r="BMZ68" s="317"/>
      <c r="BNA68" s="317"/>
      <c r="BNB68" s="317"/>
      <c r="BNC68" s="317"/>
      <c r="BND68" s="317"/>
      <c r="BNE68" s="317"/>
      <c r="BNF68" s="317"/>
      <c r="BNG68" s="317"/>
      <c r="BNH68" s="317"/>
      <c r="BNI68" s="317"/>
      <c r="BNJ68" s="317"/>
      <c r="BNK68" s="317"/>
      <c r="BNL68" s="317"/>
      <c r="BNM68" s="317"/>
      <c r="BNN68" s="317"/>
      <c r="BNO68" s="317"/>
      <c r="BNP68" s="317"/>
      <c r="BNQ68" s="317"/>
      <c r="BNR68" s="317"/>
      <c r="BNS68" s="317"/>
      <c r="BNT68" s="317"/>
      <c r="BNU68" s="317"/>
      <c r="BNV68" s="317"/>
      <c r="BNW68" s="317"/>
      <c r="BNX68" s="317"/>
      <c r="BNY68" s="317"/>
      <c r="BNZ68" s="317"/>
      <c r="BOA68" s="317"/>
      <c r="BOB68" s="317"/>
      <c r="BOC68" s="317"/>
      <c r="BOD68" s="317"/>
      <c r="BOE68" s="317"/>
      <c r="BOF68" s="317"/>
      <c r="BOG68" s="317"/>
      <c r="BOH68" s="317"/>
      <c r="BOI68" s="317"/>
      <c r="BOJ68" s="317"/>
      <c r="BOK68" s="317"/>
      <c r="BOL68" s="317"/>
      <c r="BOM68" s="317"/>
      <c r="BON68" s="317"/>
      <c r="BOO68" s="317"/>
      <c r="BOP68" s="317"/>
      <c r="BOQ68" s="317"/>
      <c r="BOR68" s="317"/>
      <c r="BOS68" s="317"/>
      <c r="BOT68" s="317"/>
      <c r="BOU68" s="317"/>
      <c r="BOV68" s="317"/>
      <c r="BOW68" s="317"/>
      <c r="BOX68" s="317"/>
      <c r="BOY68" s="317"/>
      <c r="BOZ68" s="317"/>
      <c r="BPA68" s="317"/>
      <c r="BPB68" s="317"/>
      <c r="BPC68" s="317"/>
      <c r="BPD68" s="317"/>
      <c r="BPE68" s="317"/>
      <c r="BPF68" s="317"/>
      <c r="BPG68" s="317"/>
      <c r="BPH68" s="317"/>
      <c r="BPI68" s="317"/>
      <c r="BPJ68" s="317"/>
      <c r="BPK68" s="317"/>
      <c r="BPL68" s="317"/>
      <c r="BPM68" s="317"/>
      <c r="BPN68" s="317"/>
      <c r="BPO68" s="317"/>
      <c r="BPP68" s="317"/>
      <c r="BPQ68" s="317"/>
      <c r="BPR68" s="317"/>
      <c r="BPS68" s="317"/>
      <c r="BPT68" s="317"/>
      <c r="BPU68" s="317"/>
      <c r="BPV68" s="317"/>
      <c r="BPW68" s="317"/>
      <c r="BPX68" s="317"/>
      <c r="BPY68" s="317"/>
      <c r="BPZ68" s="317"/>
      <c r="BQA68" s="317"/>
      <c r="BQB68" s="317"/>
      <c r="BQC68" s="317"/>
      <c r="BQD68" s="317"/>
      <c r="BQE68" s="317"/>
      <c r="BQF68" s="317"/>
      <c r="BQG68" s="317"/>
      <c r="BQH68" s="317"/>
      <c r="BQI68" s="317"/>
      <c r="BQJ68" s="317"/>
      <c r="BQK68" s="317"/>
      <c r="BQL68" s="317"/>
      <c r="BQM68" s="317"/>
      <c r="BQN68" s="317"/>
      <c r="BQO68" s="317"/>
      <c r="BQP68" s="317"/>
      <c r="BQQ68" s="317"/>
      <c r="BQR68" s="317"/>
      <c r="BQS68" s="317"/>
      <c r="BQT68" s="317"/>
      <c r="BQU68" s="317"/>
      <c r="BQV68" s="317"/>
      <c r="BQW68" s="317"/>
      <c r="BQX68" s="317"/>
      <c r="BQY68" s="317"/>
      <c r="BQZ68" s="317"/>
      <c r="BRA68" s="317"/>
      <c r="BRB68" s="317"/>
      <c r="BRC68" s="317"/>
      <c r="BRD68" s="317"/>
      <c r="BRE68" s="317"/>
      <c r="BRF68" s="317"/>
      <c r="BRG68" s="317"/>
      <c r="BRH68" s="317"/>
      <c r="BRI68" s="317"/>
      <c r="BRJ68" s="317"/>
      <c r="BRK68" s="317"/>
      <c r="BRL68" s="317"/>
      <c r="BRM68" s="317"/>
      <c r="BRN68" s="317"/>
      <c r="BRO68" s="317"/>
      <c r="BRP68" s="317"/>
      <c r="BRQ68" s="317"/>
      <c r="BRR68" s="317"/>
      <c r="BRS68" s="317"/>
      <c r="BRT68" s="317"/>
      <c r="BRU68" s="317"/>
      <c r="BRV68" s="317"/>
      <c r="BRW68" s="317"/>
      <c r="BRX68" s="317"/>
      <c r="BRY68" s="317"/>
      <c r="BRZ68" s="317"/>
      <c r="BSA68" s="317"/>
      <c r="BSB68" s="317"/>
      <c r="BSC68" s="317"/>
      <c r="BSD68" s="317"/>
      <c r="BSE68" s="317"/>
      <c r="BSF68" s="317"/>
      <c r="BSG68" s="317"/>
      <c r="BSH68" s="317"/>
      <c r="BSI68" s="317"/>
      <c r="BSJ68" s="317"/>
      <c r="BSK68" s="317"/>
      <c r="BSL68" s="317"/>
      <c r="BSM68" s="317"/>
      <c r="BSN68" s="317"/>
      <c r="BSO68" s="317"/>
      <c r="BSP68" s="317"/>
      <c r="BSQ68" s="317"/>
      <c r="BSR68" s="317"/>
      <c r="BSS68" s="317"/>
      <c r="BST68" s="317"/>
      <c r="BSU68" s="317"/>
      <c r="BSV68" s="317"/>
      <c r="BSW68" s="317"/>
      <c r="BSX68" s="317"/>
      <c r="BSY68" s="317"/>
      <c r="BSZ68" s="317"/>
      <c r="BTA68" s="317"/>
      <c r="BTB68" s="317"/>
      <c r="BTC68" s="317"/>
      <c r="BTD68" s="317"/>
      <c r="BTE68" s="317"/>
      <c r="BTF68" s="317"/>
      <c r="BTG68" s="317"/>
      <c r="BTH68" s="317"/>
      <c r="BTI68" s="317"/>
      <c r="BTJ68" s="317"/>
      <c r="BTK68" s="317"/>
      <c r="BTL68" s="317"/>
      <c r="BTM68" s="317"/>
      <c r="BTN68" s="317"/>
      <c r="BTO68" s="317"/>
      <c r="BTP68" s="317"/>
      <c r="BTQ68" s="317"/>
      <c r="BTR68" s="317"/>
      <c r="BTS68" s="317"/>
      <c r="BTT68" s="317"/>
      <c r="BTU68" s="317"/>
      <c r="BTV68" s="317"/>
      <c r="BTW68" s="317"/>
      <c r="BTX68" s="317"/>
      <c r="BTY68" s="317"/>
      <c r="BTZ68" s="317"/>
      <c r="BUA68" s="317"/>
      <c r="BUB68" s="317"/>
      <c r="BUC68" s="317"/>
      <c r="BUD68" s="317"/>
      <c r="BUE68" s="317"/>
      <c r="BUF68" s="317"/>
      <c r="BUG68" s="317"/>
      <c r="BUH68" s="317"/>
      <c r="BUI68" s="317"/>
      <c r="BUJ68" s="317"/>
      <c r="BUK68" s="317"/>
      <c r="BUL68" s="317"/>
      <c r="BUM68" s="317"/>
      <c r="BUN68" s="317"/>
      <c r="BUO68" s="317"/>
      <c r="BUP68" s="317"/>
      <c r="BUQ68" s="317"/>
      <c r="BUR68" s="317"/>
      <c r="BUS68" s="317"/>
      <c r="BUT68" s="317"/>
      <c r="BUU68" s="317"/>
      <c r="BUV68" s="317"/>
      <c r="BUW68" s="317"/>
      <c r="BUX68" s="317"/>
      <c r="BUY68" s="317"/>
      <c r="BUZ68" s="317"/>
      <c r="BVA68" s="317"/>
      <c r="BVB68" s="317"/>
      <c r="BVC68" s="317"/>
      <c r="BVD68" s="317"/>
      <c r="BVE68" s="317"/>
      <c r="BVF68" s="317"/>
      <c r="BVG68" s="317"/>
      <c r="BVH68" s="317"/>
      <c r="BVI68" s="317"/>
      <c r="BVJ68" s="317"/>
      <c r="BVK68" s="317"/>
      <c r="BVL68" s="317"/>
      <c r="BVM68" s="317"/>
      <c r="BVN68" s="317"/>
      <c r="BVO68" s="317"/>
      <c r="BVP68" s="317"/>
      <c r="BVQ68" s="317"/>
      <c r="BVR68" s="317"/>
      <c r="BVS68" s="317"/>
      <c r="BVT68" s="317"/>
      <c r="BVU68" s="317"/>
      <c r="BVV68" s="317"/>
      <c r="BVW68" s="317"/>
      <c r="BVX68" s="317"/>
      <c r="BVY68" s="317"/>
      <c r="BVZ68" s="317"/>
      <c r="BWA68" s="317"/>
      <c r="BWB68" s="317"/>
      <c r="BWC68" s="317"/>
      <c r="BWD68" s="317"/>
      <c r="BWE68" s="317"/>
      <c r="BWF68" s="317"/>
      <c r="BWG68" s="317"/>
      <c r="BWH68" s="317"/>
      <c r="BWI68" s="317"/>
      <c r="BWJ68" s="317"/>
      <c r="BWK68" s="317"/>
      <c r="BWL68" s="317"/>
      <c r="BWM68" s="317"/>
      <c r="BWN68" s="317"/>
      <c r="BWO68" s="317"/>
      <c r="BWP68" s="317"/>
      <c r="BWQ68" s="317"/>
      <c r="BWR68" s="317"/>
      <c r="BWS68" s="317"/>
      <c r="BWT68" s="317"/>
      <c r="BWU68" s="317"/>
      <c r="BWV68" s="317"/>
      <c r="BWW68" s="317"/>
      <c r="BWX68" s="317"/>
      <c r="BWY68" s="317"/>
      <c r="BWZ68" s="317"/>
      <c r="BXA68" s="317"/>
      <c r="BXB68" s="317"/>
      <c r="BXC68" s="317"/>
      <c r="BXD68" s="317"/>
      <c r="BXE68" s="317"/>
      <c r="BXF68" s="317"/>
      <c r="BXG68" s="317"/>
      <c r="BXH68" s="317"/>
      <c r="BXI68" s="317"/>
      <c r="BXJ68" s="317"/>
      <c r="BXK68" s="317"/>
      <c r="BXL68" s="317"/>
      <c r="BXM68" s="317"/>
      <c r="BXN68" s="317"/>
      <c r="BXO68" s="317"/>
      <c r="BXP68" s="317"/>
      <c r="BXQ68" s="317"/>
      <c r="BXR68" s="317"/>
      <c r="BXS68" s="317"/>
      <c r="BXT68" s="317"/>
      <c r="BXU68" s="317"/>
      <c r="BXV68" s="317"/>
      <c r="BXW68" s="317"/>
      <c r="BXX68" s="317"/>
      <c r="BXY68" s="317"/>
      <c r="BXZ68" s="317"/>
      <c r="BYA68" s="317"/>
      <c r="BYB68" s="317"/>
      <c r="BYC68" s="317"/>
      <c r="BYD68" s="317"/>
      <c r="BYE68" s="317"/>
      <c r="BYF68" s="317"/>
      <c r="BYG68" s="317"/>
      <c r="BYH68" s="317"/>
      <c r="BYI68" s="317"/>
      <c r="BYJ68" s="317"/>
      <c r="BYK68" s="317"/>
      <c r="BYL68" s="317"/>
      <c r="BYM68" s="317"/>
      <c r="BYN68" s="317"/>
      <c r="BYO68" s="317"/>
      <c r="BYP68" s="317"/>
      <c r="BYQ68" s="317"/>
      <c r="BYR68" s="317"/>
      <c r="BYS68" s="317"/>
      <c r="BYT68" s="317"/>
      <c r="BYU68" s="317"/>
      <c r="BYV68" s="317"/>
      <c r="BYW68" s="317"/>
      <c r="BYX68" s="317"/>
      <c r="BYY68" s="317"/>
      <c r="BYZ68" s="317"/>
      <c r="BZA68" s="317"/>
      <c r="BZB68" s="317"/>
      <c r="BZC68" s="317"/>
      <c r="BZD68" s="317"/>
      <c r="BZE68" s="317"/>
      <c r="BZF68" s="317"/>
      <c r="BZG68" s="317"/>
      <c r="BZH68" s="317"/>
      <c r="BZI68" s="317"/>
      <c r="BZJ68" s="317"/>
      <c r="BZK68" s="317"/>
      <c r="BZL68" s="317"/>
      <c r="BZM68" s="317"/>
      <c r="BZN68" s="317"/>
      <c r="BZO68" s="317"/>
      <c r="BZP68" s="317"/>
      <c r="BZQ68" s="317"/>
      <c r="BZR68" s="317"/>
      <c r="BZS68" s="317"/>
      <c r="BZT68" s="317"/>
      <c r="BZU68" s="317"/>
      <c r="BZV68" s="317"/>
      <c r="BZW68" s="317"/>
      <c r="BZX68" s="317"/>
      <c r="BZY68" s="317"/>
      <c r="BZZ68" s="317"/>
      <c r="CAA68" s="317"/>
      <c r="CAB68" s="317"/>
      <c r="CAC68" s="317"/>
      <c r="CAD68" s="317"/>
      <c r="CAE68" s="317"/>
      <c r="CAF68" s="317"/>
      <c r="CAG68" s="317"/>
      <c r="CAH68" s="317"/>
      <c r="CAI68" s="317"/>
      <c r="CAJ68" s="317"/>
      <c r="CAK68" s="317"/>
      <c r="CAL68" s="317"/>
      <c r="CAM68" s="317"/>
      <c r="CAN68" s="317"/>
      <c r="CAO68" s="317"/>
      <c r="CAP68" s="317"/>
      <c r="CAQ68" s="317"/>
      <c r="CAR68" s="317"/>
      <c r="CAS68" s="317"/>
      <c r="CAT68" s="317"/>
      <c r="CAU68" s="317"/>
      <c r="CAV68" s="317"/>
      <c r="CAW68" s="317"/>
      <c r="CAX68" s="317"/>
      <c r="CAY68" s="317"/>
      <c r="CAZ68" s="317"/>
      <c r="CBA68" s="317"/>
      <c r="CBB68" s="317"/>
      <c r="CBC68" s="317"/>
      <c r="CBD68" s="317"/>
      <c r="CBE68" s="317"/>
      <c r="CBF68" s="317"/>
      <c r="CBG68" s="317"/>
      <c r="CBH68" s="317"/>
      <c r="CBI68" s="317"/>
      <c r="CBJ68" s="317"/>
      <c r="CBK68" s="317"/>
      <c r="CBL68" s="317"/>
      <c r="CBM68" s="317"/>
      <c r="CBN68" s="317"/>
      <c r="CBO68" s="317"/>
      <c r="CBP68" s="317"/>
      <c r="CBQ68" s="317"/>
      <c r="CBR68" s="317"/>
      <c r="CBS68" s="317"/>
      <c r="CBT68" s="317"/>
      <c r="CBU68" s="317"/>
      <c r="CBV68" s="317"/>
      <c r="CBW68" s="317"/>
      <c r="CBX68" s="317"/>
      <c r="CBY68" s="317"/>
      <c r="CBZ68" s="317"/>
      <c r="CCA68" s="317"/>
      <c r="CCB68" s="317"/>
      <c r="CCC68" s="317"/>
      <c r="CCD68" s="317"/>
      <c r="CCE68" s="317"/>
      <c r="CCF68" s="317"/>
      <c r="CCG68" s="317"/>
      <c r="CCH68" s="317"/>
      <c r="CCI68" s="317"/>
      <c r="CCJ68" s="317"/>
      <c r="CCK68" s="317"/>
      <c r="CCL68" s="317"/>
      <c r="CCM68" s="317"/>
      <c r="CCN68" s="317"/>
      <c r="CCO68" s="317"/>
      <c r="CCP68" s="317"/>
      <c r="CCQ68" s="317"/>
      <c r="CCR68" s="317"/>
      <c r="CCS68" s="317"/>
      <c r="CCT68" s="317"/>
      <c r="CCU68" s="317"/>
      <c r="CCV68" s="317"/>
      <c r="CCW68" s="317"/>
      <c r="CCX68" s="317"/>
      <c r="CCY68" s="317"/>
      <c r="CCZ68" s="317"/>
      <c r="CDA68" s="317"/>
      <c r="CDB68" s="317"/>
      <c r="CDC68" s="317"/>
      <c r="CDD68" s="317"/>
      <c r="CDE68" s="317"/>
      <c r="CDF68" s="317"/>
      <c r="CDG68" s="317"/>
      <c r="CDH68" s="317"/>
      <c r="CDI68" s="317"/>
      <c r="CDJ68" s="317"/>
      <c r="CDK68" s="317"/>
      <c r="CDL68" s="317"/>
      <c r="CDM68" s="317"/>
      <c r="CDN68" s="317"/>
      <c r="CDO68" s="317"/>
      <c r="CDP68" s="317"/>
      <c r="CDQ68" s="317"/>
      <c r="CDR68" s="317"/>
      <c r="CDS68" s="317"/>
      <c r="CDT68" s="317"/>
      <c r="CDU68" s="317"/>
      <c r="CDV68" s="317"/>
      <c r="CDW68" s="317"/>
      <c r="CDX68" s="317"/>
      <c r="CDY68" s="317"/>
      <c r="CDZ68" s="317"/>
      <c r="CEA68" s="317"/>
      <c r="CEB68" s="317"/>
      <c r="CEC68" s="317"/>
      <c r="CED68" s="317"/>
      <c r="CEE68" s="317"/>
      <c r="CEF68" s="317"/>
      <c r="CEG68" s="317"/>
      <c r="CEH68" s="317"/>
      <c r="CEI68" s="317"/>
      <c r="CEJ68" s="317"/>
      <c r="CEK68" s="317"/>
      <c r="CEL68" s="317"/>
      <c r="CEM68" s="317"/>
      <c r="CEN68" s="317"/>
      <c r="CEO68" s="317"/>
      <c r="CEP68" s="317"/>
      <c r="CEQ68" s="317"/>
      <c r="CER68" s="317"/>
      <c r="CES68" s="317"/>
      <c r="CET68" s="317"/>
      <c r="CEU68" s="317"/>
      <c r="CEV68" s="317"/>
      <c r="CEW68" s="317"/>
      <c r="CEX68" s="317"/>
      <c r="CEY68" s="317"/>
      <c r="CEZ68" s="317"/>
      <c r="CFA68" s="317"/>
      <c r="CFB68" s="317"/>
      <c r="CFC68" s="317"/>
      <c r="CFD68" s="317"/>
      <c r="CFE68" s="317"/>
      <c r="CFF68" s="317"/>
      <c r="CFG68" s="317"/>
      <c r="CFH68" s="317"/>
      <c r="CFI68" s="317"/>
      <c r="CFJ68" s="317"/>
      <c r="CFK68" s="317"/>
      <c r="CFL68" s="317"/>
      <c r="CFM68" s="317"/>
      <c r="CFN68" s="317"/>
      <c r="CFO68" s="317"/>
      <c r="CFP68" s="317"/>
      <c r="CFQ68" s="317"/>
      <c r="CFR68" s="317"/>
      <c r="CFS68" s="317"/>
      <c r="CFT68" s="317"/>
      <c r="CFU68" s="317"/>
      <c r="CFV68" s="317"/>
      <c r="CFW68" s="317"/>
      <c r="CFX68" s="317"/>
      <c r="CFY68" s="317"/>
      <c r="CFZ68" s="317"/>
      <c r="CGA68" s="317"/>
      <c r="CGB68" s="317"/>
      <c r="CGC68" s="317"/>
      <c r="CGD68" s="317"/>
      <c r="CGE68" s="317"/>
      <c r="CGF68" s="317"/>
      <c r="CGG68" s="317"/>
      <c r="CGH68" s="317"/>
      <c r="CGI68" s="317"/>
      <c r="CGJ68" s="317"/>
      <c r="CGK68" s="317"/>
      <c r="CGL68" s="317"/>
      <c r="CGM68" s="317"/>
      <c r="CGN68" s="317"/>
      <c r="CGO68" s="317"/>
      <c r="CGP68" s="317"/>
      <c r="CGQ68" s="317"/>
      <c r="CGR68" s="317"/>
      <c r="CGS68" s="317"/>
      <c r="CGT68" s="317"/>
      <c r="CGU68" s="317"/>
      <c r="CGV68" s="317"/>
      <c r="CGW68" s="317"/>
      <c r="CGX68" s="317"/>
      <c r="CGY68" s="317"/>
      <c r="CGZ68" s="317"/>
      <c r="CHA68" s="317"/>
      <c r="CHB68" s="317"/>
      <c r="CHC68" s="317"/>
      <c r="CHD68" s="317"/>
      <c r="CHE68" s="317"/>
      <c r="CHF68" s="317"/>
      <c r="CHG68" s="317"/>
      <c r="CHH68" s="317"/>
      <c r="CHI68" s="317"/>
      <c r="CHJ68" s="317"/>
      <c r="CHK68" s="317"/>
      <c r="CHL68" s="317"/>
      <c r="CHM68" s="317"/>
      <c r="CHN68" s="317"/>
      <c r="CHO68" s="317"/>
      <c r="CHP68" s="317"/>
      <c r="CHQ68" s="317"/>
      <c r="CHR68" s="317"/>
      <c r="CHS68" s="317"/>
      <c r="CHT68" s="317"/>
      <c r="CHU68" s="317"/>
      <c r="CHV68" s="317"/>
      <c r="CHW68" s="317"/>
      <c r="CHX68" s="317"/>
      <c r="CHY68" s="317"/>
      <c r="CHZ68" s="317"/>
      <c r="CIA68" s="317"/>
      <c r="CIB68" s="317"/>
      <c r="CIC68" s="317"/>
      <c r="CID68" s="317"/>
      <c r="CIE68" s="317"/>
      <c r="CIF68" s="317"/>
      <c r="CIG68" s="317"/>
      <c r="CIH68" s="317"/>
      <c r="CII68" s="317"/>
      <c r="CIJ68" s="317"/>
      <c r="CIK68" s="317"/>
      <c r="CIL68" s="317"/>
      <c r="CIM68" s="317"/>
      <c r="CIN68" s="317"/>
      <c r="CIO68" s="317"/>
      <c r="CIP68" s="317"/>
      <c r="CIQ68" s="317"/>
      <c r="CIR68" s="317"/>
      <c r="CIS68" s="317"/>
      <c r="CIT68" s="317"/>
      <c r="CIU68" s="317"/>
      <c r="CIV68" s="317"/>
      <c r="CIW68" s="317"/>
      <c r="CIX68" s="317"/>
      <c r="CIY68" s="317"/>
      <c r="CIZ68" s="317"/>
      <c r="CJA68" s="317"/>
      <c r="CJB68" s="317"/>
      <c r="CJC68" s="317"/>
      <c r="CJD68" s="317"/>
      <c r="CJE68" s="317"/>
      <c r="CJF68" s="317"/>
      <c r="CJG68" s="317"/>
      <c r="CJH68" s="317"/>
      <c r="CJI68" s="317"/>
      <c r="CJJ68" s="317"/>
      <c r="CJK68" s="317"/>
      <c r="CJL68" s="317"/>
      <c r="CJM68" s="317"/>
      <c r="CJN68" s="317"/>
      <c r="CJO68" s="317"/>
      <c r="CJP68" s="317"/>
      <c r="CJQ68" s="317"/>
      <c r="CJR68" s="317"/>
      <c r="CJS68" s="317"/>
      <c r="CJT68" s="317"/>
      <c r="CJU68" s="317"/>
      <c r="CJV68" s="317"/>
      <c r="CJW68" s="317"/>
      <c r="CJX68" s="317"/>
      <c r="CJY68" s="317"/>
      <c r="CJZ68" s="317"/>
      <c r="CKA68" s="317"/>
      <c r="CKB68" s="317"/>
      <c r="CKC68" s="317"/>
      <c r="CKD68" s="317"/>
      <c r="CKE68" s="317"/>
      <c r="CKF68" s="317"/>
      <c r="CKG68" s="317"/>
      <c r="CKH68" s="317"/>
      <c r="CKI68" s="317"/>
      <c r="CKJ68" s="317"/>
      <c r="CKK68" s="317"/>
      <c r="CKL68" s="317"/>
      <c r="CKM68" s="317"/>
      <c r="CKN68" s="317"/>
      <c r="CKO68" s="317"/>
      <c r="CKP68" s="317"/>
      <c r="CKQ68" s="317"/>
      <c r="CKR68" s="317"/>
      <c r="CKS68" s="317"/>
      <c r="CKT68" s="317"/>
      <c r="CKU68" s="317"/>
      <c r="CKV68" s="317"/>
      <c r="CKW68" s="317"/>
      <c r="CKX68" s="317"/>
      <c r="CKY68" s="317"/>
      <c r="CKZ68" s="317"/>
      <c r="CLA68" s="317"/>
      <c r="CLB68" s="317"/>
      <c r="CLC68" s="317"/>
      <c r="CLD68" s="317"/>
      <c r="CLE68" s="317"/>
      <c r="CLF68" s="317"/>
      <c r="CLG68" s="317"/>
      <c r="CLH68" s="317"/>
      <c r="CLI68" s="317"/>
      <c r="CLJ68" s="317"/>
      <c r="CLK68" s="317"/>
      <c r="CLL68" s="317"/>
      <c r="CLM68" s="317"/>
      <c r="CLN68" s="317"/>
      <c r="CLO68" s="317"/>
      <c r="CLP68" s="317"/>
      <c r="CLQ68" s="317"/>
      <c r="CLR68" s="317"/>
      <c r="CLS68" s="317"/>
      <c r="CLT68" s="317"/>
      <c r="CLU68" s="317"/>
      <c r="CLV68" s="317"/>
      <c r="CLW68" s="317"/>
      <c r="CLX68" s="317"/>
      <c r="CLY68" s="317"/>
      <c r="CLZ68" s="317"/>
      <c r="CMA68" s="317"/>
      <c r="CMB68" s="317"/>
      <c r="CMC68" s="317"/>
      <c r="CMD68" s="317"/>
      <c r="CME68" s="317"/>
      <c r="CMF68" s="317"/>
      <c r="CMG68" s="317"/>
      <c r="CMH68" s="317"/>
      <c r="CMI68" s="317"/>
      <c r="CMJ68" s="317"/>
      <c r="CMK68" s="317"/>
      <c r="CML68" s="317"/>
      <c r="CMM68" s="317"/>
      <c r="CMN68" s="317"/>
      <c r="CMO68" s="317"/>
      <c r="CMP68" s="317"/>
      <c r="CMQ68" s="317"/>
      <c r="CMR68" s="317"/>
      <c r="CMS68" s="317"/>
      <c r="CMT68" s="317"/>
      <c r="CMU68" s="317"/>
      <c r="CMV68" s="317"/>
      <c r="CMW68" s="317"/>
      <c r="CMX68" s="317"/>
      <c r="CMY68" s="317"/>
      <c r="CMZ68" s="317"/>
      <c r="CNA68" s="317"/>
      <c r="CNB68" s="317"/>
      <c r="CNC68" s="317"/>
      <c r="CND68" s="317"/>
      <c r="CNE68" s="317"/>
      <c r="CNF68" s="317"/>
      <c r="CNG68" s="317"/>
      <c r="CNH68" s="317"/>
      <c r="CNI68" s="317"/>
      <c r="CNJ68" s="317"/>
      <c r="CNK68" s="317"/>
      <c r="CNL68" s="317"/>
      <c r="CNM68" s="317"/>
      <c r="CNN68" s="317"/>
      <c r="CNO68" s="317"/>
      <c r="CNP68" s="317"/>
      <c r="CNQ68" s="317"/>
      <c r="CNR68" s="317"/>
      <c r="CNS68" s="317"/>
      <c r="CNT68" s="317"/>
      <c r="CNU68" s="317"/>
      <c r="CNV68" s="317"/>
      <c r="CNW68" s="317"/>
      <c r="CNX68" s="317"/>
      <c r="CNY68" s="317"/>
      <c r="CNZ68" s="317"/>
      <c r="COA68" s="317"/>
      <c r="COB68" s="317"/>
      <c r="COC68" s="317"/>
      <c r="COD68" s="317"/>
      <c r="COE68" s="317"/>
      <c r="COF68" s="317"/>
      <c r="COG68" s="317"/>
      <c r="COH68" s="317"/>
      <c r="COI68" s="317"/>
      <c r="COJ68" s="317"/>
      <c r="COK68" s="317"/>
      <c r="COL68" s="317"/>
      <c r="COM68" s="317"/>
      <c r="CON68" s="317"/>
      <c r="COO68" s="317"/>
      <c r="COP68" s="317"/>
      <c r="COQ68" s="317"/>
      <c r="COR68" s="317"/>
      <c r="COS68" s="317"/>
      <c r="COT68" s="317"/>
      <c r="COU68" s="317"/>
      <c r="COV68" s="317"/>
      <c r="COW68" s="317"/>
      <c r="COX68" s="317"/>
      <c r="COY68" s="317"/>
      <c r="COZ68" s="317"/>
      <c r="CPA68" s="317"/>
      <c r="CPB68" s="317"/>
      <c r="CPC68" s="317"/>
      <c r="CPD68" s="317"/>
      <c r="CPE68" s="317"/>
      <c r="CPF68" s="317"/>
      <c r="CPG68" s="317"/>
      <c r="CPH68" s="317"/>
      <c r="CPI68" s="317"/>
      <c r="CPJ68" s="317"/>
      <c r="CPK68" s="317"/>
      <c r="CPL68" s="317"/>
      <c r="CPM68" s="317"/>
      <c r="CPN68" s="317"/>
      <c r="CPO68" s="317"/>
      <c r="CPP68" s="317"/>
      <c r="CPQ68" s="317"/>
      <c r="CPR68" s="317"/>
      <c r="CPS68" s="317"/>
      <c r="CPT68" s="317"/>
      <c r="CPU68" s="317"/>
      <c r="CPV68" s="317"/>
      <c r="CPW68" s="317"/>
      <c r="CPX68" s="317"/>
      <c r="CPY68" s="317"/>
      <c r="CPZ68" s="317"/>
      <c r="CQA68" s="317"/>
      <c r="CQB68" s="317"/>
      <c r="CQC68" s="317"/>
      <c r="CQD68" s="317"/>
      <c r="CQE68" s="317"/>
      <c r="CQF68" s="317"/>
      <c r="CQG68" s="317"/>
      <c r="CQH68" s="317"/>
      <c r="CQI68" s="317"/>
      <c r="CQJ68" s="317"/>
      <c r="CQK68" s="317"/>
      <c r="CQL68" s="317"/>
      <c r="CQM68" s="317"/>
      <c r="CQN68" s="317"/>
      <c r="CQO68" s="317"/>
      <c r="CQP68" s="317"/>
      <c r="CQQ68" s="317"/>
      <c r="CQR68" s="317"/>
      <c r="CQS68" s="317"/>
      <c r="CQT68" s="317"/>
      <c r="CQU68" s="317"/>
      <c r="CQV68" s="317"/>
      <c r="CQW68" s="317"/>
      <c r="CQX68" s="317"/>
      <c r="CQY68" s="317"/>
      <c r="CQZ68" s="317"/>
      <c r="CRA68" s="317"/>
      <c r="CRB68" s="317"/>
      <c r="CRC68" s="317"/>
      <c r="CRD68" s="317"/>
      <c r="CRE68" s="317"/>
      <c r="CRF68" s="317"/>
      <c r="CRG68" s="317"/>
      <c r="CRH68" s="317"/>
      <c r="CRI68" s="317"/>
      <c r="CRJ68" s="317"/>
      <c r="CRK68" s="317"/>
      <c r="CRL68" s="317"/>
      <c r="CRM68" s="317"/>
      <c r="CRN68" s="317"/>
      <c r="CRO68" s="317"/>
      <c r="CRP68" s="317"/>
      <c r="CRQ68" s="317"/>
      <c r="CRR68" s="317"/>
      <c r="CRS68" s="317"/>
      <c r="CRT68" s="317"/>
      <c r="CRU68" s="317"/>
      <c r="CRV68" s="317"/>
      <c r="CRW68" s="317"/>
      <c r="CRX68" s="317"/>
      <c r="CRY68" s="317"/>
      <c r="CRZ68" s="317"/>
      <c r="CSA68" s="317"/>
      <c r="CSB68" s="317"/>
      <c r="CSC68" s="317"/>
      <c r="CSD68" s="317"/>
      <c r="CSE68" s="317"/>
      <c r="CSF68" s="317"/>
      <c r="CSG68" s="317"/>
      <c r="CSH68" s="317"/>
      <c r="CSI68" s="317"/>
      <c r="CSJ68" s="317"/>
      <c r="CSK68" s="317"/>
      <c r="CSL68" s="317"/>
      <c r="CSM68" s="317"/>
      <c r="CSN68" s="317"/>
      <c r="CSO68" s="317"/>
      <c r="CSP68" s="317"/>
      <c r="CSQ68" s="317"/>
      <c r="CSR68" s="317"/>
      <c r="CSS68" s="317"/>
      <c r="CST68" s="317"/>
      <c r="CSU68" s="317"/>
      <c r="CSV68" s="317"/>
      <c r="CSW68" s="317"/>
      <c r="CSX68" s="317"/>
      <c r="CSY68" s="317"/>
      <c r="CSZ68" s="317"/>
      <c r="CTA68" s="317"/>
      <c r="CTB68" s="317"/>
      <c r="CTC68" s="317"/>
      <c r="CTD68" s="317"/>
      <c r="CTE68" s="317"/>
      <c r="CTF68" s="317"/>
      <c r="CTG68" s="317"/>
      <c r="CTH68" s="317"/>
      <c r="CTI68" s="317"/>
      <c r="CTJ68" s="317"/>
      <c r="CTK68" s="317"/>
      <c r="CTL68" s="317"/>
      <c r="CTM68" s="317"/>
      <c r="CTN68" s="317"/>
      <c r="CTO68" s="317"/>
      <c r="CTP68" s="317"/>
      <c r="CTQ68" s="317"/>
      <c r="CTR68" s="317"/>
      <c r="CTS68" s="317"/>
      <c r="CTT68" s="317"/>
      <c r="CTU68" s="317"/>
      <c r="CTV68" s="317"/>
      <c r="CTW68" s="317"/>
      <c r="CTX68" s="317"/>
      <c r="CTY68" s="317"/>
      <c r="CTZ68" s="317"/>
      <c r="CUA68" s="317"/>
      <c r="CUB68" s="317"/>
      <c r="CUC68" s="317"/>
      <c r="CUD68" s="317"/>
      <c r="CUE68" s="317"/>
      <c r="CUF68" s="317"/>
      <c r="CUG68" s="317"/>
      <c r="CUH68" s="317"/>
      <c r="CUI68" s="317"/>
      <c r="CUJ68" s="317"/>
      <c r="CUK68" s="317"/>
      <c r="CUL68" s="317"/>
      <c r="CUM68" s="317"/>
      <c r="CUN68" s="317"/>
      <c r="CUO68" s="317"/>
      <c r="CUP68" s="317"/>
      <c r="CUQ68" s="317"/>
      <c r="CUR68" s="317"/>
      <c r="CUS68" s="317"/>
      <c r="CUT68" s="317"/>
      <c r="CUU68" s="317"/>
      <c r="CUV68" s="317"/>
      <c r="CUW68" s="317"/>
      <c r="CUX68" s="317"/>
      <c r="CUY68" s="317"/>
      <c r="CUZ68" s="317"/>
      <c r="CVA68" s="317"/>
      <c r="CVB68" s="317"/>
      <c r="CVC68" s="317"/>
      <c r="CVD68" s="317"/>
      <c r="CVE68" s="317"/>
      <c r="CVF68" s="317"/>
      <c r="CVG68" s="317"/>
      <c r="CVH68" s="317"/>
      <c r="CVI68" s="317"/>
      <c r="CVJ68" s="317"/>
      <c r="CVK68" s="317"/>
      <c r="CVL68" s="317"/>
      <c r="CVM68" s="317"/>
      <c r="CVN68" s="317"/>
      <c r="CVO68" s="317"/>
      <c r="CVP68" s="317"/>
      <c r="CVQ68" s="317"/>
      <c r="CVR68" s="317"/>
      <c r="CVS68" s="317"/>
      <c r="CVT68" s="317"/>
      <c r="CVU68" s="317"/>
      <c r="CVV68" s="317"/>
      <c r="CVW68" s="317"/>
      <c r="CVX68" s="317"/>
      <c r="CVY68" s="317"/>
      <c r="CVZ68" s="317"/>
      <c r="CWA68" s="317"/>
      <c r="CWB68" s="317"/>
      <c r="CWC68" s="317"/>
      <c r="CWD68" s="317"/>
      <c r="CWE68" s="317"/>
      <c r="CWF68" s="317"/>
      <c r="CWG68" s="317"/>
      <c r="CWH68" s="317"/>
      <c r="CWI68" s="317"/>
      <c r="CWJ68" s="317"/>
      <c r="CWK68" s="317"/>
      <c r="CWL68" s="317"/>
      <c r="CWM68" s="317"/>
      <c r="CWN68" s="317"/>
      <c r="CWO68" s="317"/>
      <c r="CWP68" s="317"/>
      <c r="CWQ68" s="317"/>
      <c r="CWR68" s="317"/>
      <c r="CWS68" s="317"/>
      <c r="CWT68" s="317"/>
      <c r="CWU68" s="317"/>
      <c r="CWV68" s="317"/>
      <c r="CWW68" s="317"/>
      <c r="CWX68" s="317"/>
      <c r="CWY68" s="317"/>
      <c r="CWZ68" s="317"/>
      <c r="CXA68" s="317"/>
      <c r="CXB68" s="317"/>
      <c r="CXC68" s="317"/>
      <c r="CXD68" s="317"/>
      <c r="CXE68" s="317"/>
      <c r="CXF68" s="317"/>
      <c r="CXG68" s="317"/>
      <c r="CXH68" s="317"/>
      <c r="CXI68" s="317"/>
      <c r="CXJ68" s="317"/>
      <c r="CXK68" s="317"/>
      <c r="CXL68" s="317"/>
      <c r="CXM68" s="317"/>
      <c r="CXN68" s="317"/>
      <c r="CXO68" s="317"/>
      <c r="CXP68" s="317"/>
      <c r="CXQ68" s="317"/>
      <c r="CXR68" s="317"/>
      <c r="CXS68" s="317"/>
      <c r="CXT68" s="317"/>
      <c r="CXU68" s="317"/>
      <c r="CXV68" s="317"/>
      <c r="CXW68" s="317"/>
      <c r="CXX68" s="317"/>
      <c r="CXY68" s="317"/>
      <c r="CXZ68" s="317"/>
      <c r="CYA68" s="317"/>
      <c r="CYB68" s="317"/>
      <c r="CYC68" s="317"/>
      <c r="CYD68" s="317"/>
      <c r="CYE68" s="317"/>
      <c r="CYF68" s="317"/>
      <c r="CYG68" s="317"/>
      <c r="CYH68" s="317"/>
      <c r="CYI68" s="317"/>
      <c r="CYJ68" s="317"/>
      <c r="CYK68" s="317"/>
      <c r="CYL68" s="317"/>
      <c r="CYM68" s="317"/>
      <c r="CYN68" s="317"/>
      <c r="CYO68" s="317"/>
      <c r="CYP68" s="317"/>
      <c r="CYQ68" s="317"/>
      <c r="CYR68" s="317"/>
      <c r="CYS68" s="317"/>
      <c r="CYT68" s="317"/>
      <c r="CYU68" s="317"/>
      <c r="CYV68" s="317"/>
      <c r="CYW68" s="317"/>
      <c r="CYX68" s="317"/>
      <c r="CYY68" s="317"/>
      <c r="CYZ68" s="317"/>
      <c r="CZA68" s="317"/>
      <c r="CZB68" s="317"/>
      <c r="CZC68" s="317"/>
      <c r="CZD68" s="317"/>
      <c r="CZE68" s="317"/>
      <c r="CZF68" s="317"/>
      <c r="CZG68" s="317"/>
      <c r="CZH68" s="317"/>
      <c r="CZI68" s="317"/>
      <c r="CZJ68" s="317"/>
      <c r="CZK68" s="317"/>
      <c r="CZL68" s="317"/>
      <c r="CZM68" s="317"/>
      <c r="CZN68" s="317"/>
      <c r="CZO68" s="317"/>
      <c r="CZP68" s="317"/>
      <c r="CZQ68" s="317"/>
      <c r="CZR68" s="317"/>
      <c r="CZS68" s="317"/>
      <c r="CZT68" s="317"/>
      <c r="CZU68" s="317"/>
      <c r="CZV68" s="317"/>
      <c r="CZW68" s="317"/>
      <c r="CZX68" s="317"/>
      <c r="CZY68" s="317"/>
      <c r="CZZ68" s="317"/>
      <c r="DAA68" s="317"/>
      <c r="DAB68" s="317"/>
      <c r="DAC68" s="317"/>
      <c r="DAD68" s="317"/>
      <c r="DAE68" s="317"/>
      <c r="DAF68" s="317"/>
      <c r="DAG68" s="317"/>
      <c r="DAH68" s="317"/>
      <c r="DAI68" s="317"/>
      <c r="DAJ68" s="317"/>
      <c r="DAK68" s="317"/>
      <c r="DAL68" s="317"/>
      <c r="DAM68" s="317"/>
      <c r="DAN68" s="317"/>
      <c r="DAO68" s="317"/>
      <c r="DAP68" s="317"/>
      <c r="DAQ68" s="317"/>
      <c r="DAR68" s="317"/>
      <c r="DAS68" s="317"/>
      <c r="DAT68" s="317"/>
      <c r="DAU68" s="317"/>
      <c r="DAV68" s="317"/>
      <c r="DAW68" s="317"/>
      <c r="DAX68" s="317"/>
      <c r="DAY68" s="317"/>
      <c r="DAZ68" s="317"/>
      <c r="DBA68" s="317"/>
      <c r="DBB68" s="317"/>
      <c r="DBC68" s="317"/>
      <c r="DBD68" s="317"/>
      <c r="DBE68" s="317"/>
      <c r="DBF68" s="317"/>
      <c r="DBG68" s="317"/>
      <c r="DBH68" s="317"/>
      <c r="DBI68" s="317"/>
      <c r="DBJ68" s="317"/>
      <c r="DBK68" s="317"/>
      <c r="DBL68" s="317"/>
      <c r="DBM68" s="317"/>
      <c r="DBN68" s="317"/>
      <c r="DBO68" s="317"/>
      <c r="DBP68" s="317"/>
      <c r="DBQ68" s="317"/>
      <c r="DBR68" s="317"/>
      <c r="DBS68" s="317"/>
      <c r="DBT68" s="317"/>
      <c r="DBU68" s="317"/>
      <c r="DBV68" s="317"/>
      <c r="DBW68" s="317"/>
      <c r="DBX68" s="317"/>
      <c r="DBY68" s="317"/>
      <c r="DBZ68" s="317"/>
      <c r="DCA68" s="317"/>
      <c r="DCB68" s="317"/>
      <c r="DCC68" s="317"/>
      <c r="DCD68" s="317"/>
      <c r="DCE68" s="317"/>
      <c r="DCF68" s="317"/>
      <c r="DCG68" s="317"/>
      <c r="DCH68" s="317"/>
      <c r="DCI68" s="317"/>
      <c r="DCJ68" s="317"/>
      <c r="DCK68" s="317"/>
      <c r="DCL68" s="317"/>
      <c r="DCM68" s="317"/>
      <c r="DCN68" s="317"/>
      <c r="DCO68" s="317"/>
      <c r="DCP68" s="317"/>
      <c r="DCQ68" s="317"/>
      <c r="DCR68" s="317"/>
      <c r="DCS68" s="317"/>
      <c r="DCT68" s="317"/>
      <c r="DCU68" s="317"/>
      <c r="DCV68" s="317"/>
      <c r="DCW68" s="317"/>
      <c r="DCX68" s="317"/>
      <c r="DCY68" s="317"/>
      <c r="DCZ68" s="317"/>
      <c r="DDA68" s="317"/>
      <c r="DDB68" s="317"/>
      <c r="DDC68" s="317"/>
      <c r="DDD68" s="317"/>
      <c r="DDE68" s="317"/>
      <c r="DDF68" s="317"/>
      <c r="DDG68" s="317"/>
      <c r="DDH68" s="317"/>
      <c r="DDI68" s="317"/>
      <c r="DDJ68" s="317"/>
      <c r="DDK68" s="317"/>
      <c r="DDL68" s="317"/>
      <c r="DDM68" s="317"/>
      <c r="DDN68" s="317"/>
      <c r="DDO68" s="317"/>
      <c r="DDP68" s="317"/>
      <c r="DDQ68" s="317"/>
      <c r="DDR68" s="317"/>
      <c r="DDS68" s="317"/>
      <c r="DDT68" s="317"/>
      <c r="DDU68" s="317"/>
      <c r="DDV68" s="317"/>
      <c r="DDW68" s="317"/>
      <c r="DDX68" s="317"/>
      <c r="DDY68" s="317"/>
      <c r="DDZ68" s="317"/>
      <c r="DEA68" s="317"/>
      <c r="DEB68" s="317"/>
      <c r="DEC68" s="317"/>
      <c r="DED68" s="317"/>
      <c r="DEE68" s="317"/>
      <c r="DEF68" s="317"/>
      <c r="DEG68" s="317"/>
      <c r="DEH68" s="317"/>
      <c r="DEI68" s="317"/>
      <c r="DEJ68" s="317"/>
      <c r="DEK68" s="317"/>
      <c r="DEL68" s="317"/>
      <c r="DEM68" s="317"/>
      <c r="DEN68" s="317"/>
      <c r="DEO68" s="317"/>
      <c r="DEP68" s="317"/>
      <c r="DEQ68" s="317"/>
      <c r="DER68" s="317"/>
      <c r="DES68" s="317"/>
      <c r="DET68" s="317"/>
      <c r="DEU68" s="317"/>
      <c r="DEV68" s="317"/>
      <c r="DEW68" s="317"/>
      <c r="DEX68" s="317"/>
      <c r="DEY68" s="317"/>
      <c r="DEZ68" s="317"/>
      <c r="DFA68" s="317"/>
      <c r="DFB68" s="317"/>
      <c r="DFC68" s="317"/>
      <c r="DFD68" s="317"/>
      <c r="DFE68" s="317"/>
      <c r="DFF68" s="317"/>
      <c r="DFG68" s="317"/>
      <c r="DFH68" s="317"/>
      <c r="DFI68" s="317"/>
      <c r="DFJ68" s="317"/>
      <c r="DFK68" s="317"/>
      <c r="DFL68" s="317"/>
      <c r="DFM68" s="317"/>
      <c r="DFN68" s="317"/>
      <c r="DFO68" s="317"/>
      <c r="DFP68" s="317"/>
      <c r="DFQ68" s="317"/>
      <c r="DFR68" s="317"/>
      <c r="DFS68" s="317"/>
      <c r="DFT68" s="317"/>
      <c r="DFU68" s="317"/>
      <c r="DFV68" s="317"/>
      <c r="DFW68" s="317"/>
      <c r="DFX68" s="317"/>
      <c r="DFY68" s="317"/>
      <c r="DFZ68" s="317"/>
      <c r="DGA68" s="317"/>
      <c r="DGB68" s="317"/>
      <c r="DGC68" s="317"/>
      <c r="DGD68" s="317"/>
      <c r="DGE68" s="317"/>
      <c r="DGF68" s="317"/>
      <c r="DGG68" s="317"/>
      <c r="DGH68" s="317"/>
      <c r="DGI68" s="317"/>
      <c r="DGJ68" s="317"/>
      <c r="DGK68" s="317"/>
      <c r="DGL68" s="317"/>
      <c r="DGM68" s="317"/>
      <c r="DGN68" s="317"/>
      <c r="DGO68" s="317"/>
      <c r="DGP68" s="317"/>
      <c r="DGQ68" s="317"/>
      <c r="DGR68" s="317"/>
      <c r="DGS68" s="317"/>
      <c r="DGT68" s="317"/>
      <c r="DGU68" s="317"/>
      <c r="DGV68" s="317"/>
      <c r="DGW68" s="317"/>
      <c r="DGX68" s="317"/>
      <c r="DGY68" s="317"/>
      <c r="DGZ68" s="317"/>
      <c r="DHA68" s="317"/>
      <c r="DHB68" s="317"/>
      <c r="DHC68" s="317"/>
      <c r="DHD68" s="317"/>
      <c r="DHE68" s="317"/>
      <c r="DHF68" s="317"/>
      <c r="DHG68" s="317"/>
      <c r="DHH68" s="317"/>
      <c r="DHI68" s="317"/>
      <c r="DHJ68" s="317"/>
      <c r="DHK68" s="317"/>
      <c r="DHL68" s="317"/>
      <c r="DHM68" s="317"/>
      <c r="DHN68" s="317"/>
      <c r="DHO68" s="317"/>
      <c r="DHP68" s="317"/>
      <c r="DHQ68" s="317"/>
      <c r="DHR68" s="317"/>
      <c r="DHS68" s="317"/>
      <c r="DHT68" s="317"/>
      <c r="DHU68" s="317"/>
      <c r="DHV68" s="317"/>
      <c r="DHW68" s="317"/>
      <c r="DHX68" s="317"/>
      <c r="DHY68" s="317"/>
      <c r="DHZ68" s="317"/>
      <c r="DIA68" s="317"/>
      <c r="DIB68" s="317"/>
      <c r="DIC68" s="317"/>
      <c r="DID68" s="317"/>
      <c r="DIE68" s="317"/>
      <c r="DIF68" s="317"/>
      <c r="DIG68" s="317"/>
      <c r="DIH68" s="317"/>
      <c r="DII68" s="317"/>
      <c r="DIJ68" s="317"/>
      <c r="DIK68" s="317"/>
      <c r="DIL68" s="317"/>
      <c r="DIM68" s="317"/>
      <c r="DIN68" s="317"/>
      <c r="DIO68" s="317"/>
      <c r="DIP68" s="317"/>
      <c r="DIQ68" s="317"/>
      <c r="DIR68" s="317"/>
      <c r="DIS68" s="317"/>
      <c r="DIT68" s="317"/>
      <c r="DIU68" s="317"/>
      <c r="DIV68" s="317"/>
      <c r="DIW68" s="317"/>
      <c r="DIX68" s="317"/>
      <c r="DIY68" s="317"/>
      <c r="DIZ68" s="317"/>
      <c r="DJA68" s="317"/>
      <c r="DJB68" s="317"/>
      <c r="DJC68" s="317"/>
      <c r="DJD68" s="317"/>
      <c r="DJE68" s="317"/>
      <c r="DJF68" s="317"/>
      <c r="DJG68" s="317"/>
      <c r="DJH68" s="317"/>
      <c r="DJI68" s="317"/>
      <c r="DJJ68" s="317"/>
      <c r="DJK68" s="317"/>
      <c r="DJL68" s="317"/>
      <c r="DJM68" s="317"/>
      <c r="DJN68" s="317"/>
      <c r="DJO68" s="317"/>
      <c r="DJP68" s="317"/>
      <c r="DJQ68" s="317"/>
      <c r="DJR68" s="317"/>
      <c r="DJS68" s="317"/>
      <c r="DJT68" s="317"/>
      <c r="DJU68" s="317"/>
      <c r="DJV68" s="317"/>
      <c r="DJW68" s="317"/>
      <c r="DJX68" s="317"/>
      <c r="DJY68" s="317"/>
      <c r="DJZ68" s="317"/>
      <c r="DKA68" s="317"/>
      <c r="DKB68" s="317"/>
      <c r="DKC68" s="317"/>
      <c r="DKD68" s="317"/>
      <c r="DKE68" s="317"/>
      <c r="DKF68" s="317"/>
      <c r="DKG68" s="317"/>
      <c r="DKH68" s="317"/>
      <c r="DKI68" s="317"/>
      <c r="DKJ68" s="317"/>
      <c r="DKK68" s="317"/>
      <c r="DKL68" s="317"/>
      <c r="DKM68" s="317"/>
      <c r="DKN68" s="317"/>
      <c r="DKO68" s="317"/>
      <c r="DKP68" s="317"/>
      <c r="DKQ68" s="317"/>
      <c r="DKR68" s="317"/>
      <c r="DKS68" s="317"/>
      <c r="DKT68" s="317"/>
      <c r="DKU68" s="317"/>
      <c r="DKV68" s="317"/>
      <c r="DKW68" s="317"/>
      <c r="DKX68" s="317"/>
      <c r="DKY68" s="317"/>
      <c r="DKZ68" s="317"/>
      <c r="DLA68" s="317"/>
      <c r="DLB68" s="317"/>
      <c r="DLC68" s="317"/>
      <c r="DLD68" s="317"/>
      <c r="DLE68" s="317"/>
      <c r="DLF68" s="317"/>
      <c r="DLG68" s="317"/>
      <c r="DLH68" s="317"/>
      <c r="DLI68" s="317"/>
      <c r="DLJ68" s="317"/>
      <c r="DLK68" s="317"/>
      <c r="DLL68" s="317"/>
      <c r="DLM68" s="317"/>
      <c r="DLN68" s="317"/>
      <c r="DLO68" s="317"/>
      <c r="DLP68" s="317"/>
      <c r="DLQ68" s="317"/>
      <c r="DLR68" s="317"/>
      <c r="DLS68" s="317"/>
      <c r="DLT68" s="317"/>
      <c r="DLU68" s="317"/>
      <c r="DLV68" s="317"/>
      <c r="DLW68" s="317"/>
      <c r="DLX68" s="317"/>
      <c r="DLY68" s="317"/>
      <c r="DLZ68" s="317"/>
      <c r="DMA68" s="317"/>
      <c r="DMB68" s="317"/>
      <c r="DMC68" s="317"/>
      <c r="DMD68" s="317"/>
      <c r="DME68" s="317"/>
      <c r="DMF68" s="317"/>
      <c r="DMG68" s="317"/>
      <c r="DMH68" s="317"/>
      <c r="DMI68" s="317"/>
      <c r="DMJ68" s="317"/>
      <c r="DMK68" s="317"/>
      <c r="DML68" s="317"/>
      <c r="DMM68" s="317"/>
      <c r="DMN68" s="317"/>
      <c r="DMO68" s="317"/>
      <c r="DMP68" s="317"/>
      <c r="DMQ68" s="317"/>
      <c r="DMR68" s="317"/>
      <c r="DMS68" s="317"/>
      <c r="DMT68" s="317"/>
      <c r="DMU68" s="317"/>
      <c r="DMV68" s="317"/>
      <c r="DMW68" s="317"/>
      <c r="DMX68" s="317"/>
      <c r="DMY68" s="317"/>
      <c r="DMZ68" s="317"/>
      <c r="DNA68" s="317"/>
      <c r="DNB68" s="317"/>
      <c r="DNC68" s="317"/>
      <c r="DND68" s="317"/>
      <c r="DNE68" s="317"/>
      <c r="DNF68" s="317"/>
      <c r="DNG68" s="317"/>
      <c r="DNH68" s="317"/>
      <c r="DNI68" s="317"/>
      <c r="DNJ68" s="317"/>
      <c r="DNK68" s="317"/>
      <c r="DNL68" s="317"/>
      <c r="DNM68" s="317"/>
      <c r="DNN68" s="317"/>
      <c r="DNO68" s="317"/>
      <c r="DNP68" s="317"/>
      <c r="DNQ68" s="317"/>
      <c r="DNR68" s="317"/>
      <c r="DNS68" s="317"/>
      <c r="DNT68" s="317"/>
      <c r="DNU68" s="317"/>
      <c r="DNV68" s="317"/>
      <c r="DNW68" s="317"/>
      <c r="DNX68" s="317"/>
      <c r="DNY68" s="317"/>
      <c r="DNZ68" s="317"/>
      <c r="DOA68" s="317"/>
      <c r="DOB68" s="317"/>
      <c r="DOC68" s="317"/>
      <c r="DOD68" s="317"/>
      <c r="DOE68" s="317"/>
      <c r="DOF68" s="317"/>
      <c r="DOG68" s="317"/>
      <c r="DOH68" s="317"/>
      <c r="DOI68" s="317"/>
      <c r="DOJ68" s="317"/>
      <c r="DOK68" s="317"/>
      <c r="DOL68" s="317"/>
      <c r="DOM68" s="317"/>
      <c r="DON68" s="317"/>
      <c r="DOO68" s="317"/>
      <c r="DOP68" s="317"/>
      <c r="DOQ68" s="317"/>
      <c r="DOR68" s="317"/>
      <c r="DOS68" s="317"/>
      <c r="DOT68" s="317"/>
      <c r="DOU68" s="317"/>
      <c r="DOV68" s="317"/>
      <c r="DOW68" s="317"/>
      <c r="DOX68" s="317"/>
      <c r="DOY68" s="317"/>
      <c r="DOZ68" s="317"/>
      <c r="DPA68" s="317"/>
      <c r="DPB68" s="317"/>
      <c r="DPC68" s="317"/>
      <c r="DPD68" s="317"/>
      <c r="DPE68" s="317"/>
      <c r="DPF68" s="317"/>
      <c r="DPG68" s="317"/>
      <c r="DPH68" s="317"/>
      <c r="DPI68" s="317"/>
      <c r="DPJ68" s="317"/>
      <c r="DPK68" s="317"/>
      <c r="DPL68" s="317"/>
      <c r="DPM68" s="317"/>
      <c r="DPN68" s="317"/>
      <c r="DPO68" s="317"/>
      <c r="DPP68" s="317"/>
      <c r="DPQ68" s="317"/>
      <c r="DPR68" s="317"/>
      <c r="DPS68" s="317"/>
      <c r="DPT68" s="317"/>
      <c r="DPU68" s="317"/>
      <c r="DPV68" s="317"/>
      <c r="DPW68" s="317"/>
      <c r="DPX68" s="317"/>
      <c r="DPY68" s="317"/>
      <c r="DPZ68" s="317"/>
      <c r="DQA68" s="317"/>
      <c r="DQB68" s="317"/>
      <c r="DQC68" s="317"/>
      <c r="DQD68" s="317"/>
      <c r="DQE68" s="317"/>
      <c r="DQF68" s="317"/>
      <c r="DQG68" s="317"/>
      <c r="DQH68" s="317"/>
      <c r="DQI68" s="317"/>
      <c r="DQJ68" s="317"/>
      <c r="DQK68" s="317"/>
      <c r="DQL68" s="317"/>
      <c r="DQM68" s="317"/>
      <c r="DQN68" s="317"/>
      <c r="DQO68" s="317"/>
      <c r="DQP68" s="317"/>
      <c r="DQQ68" s="317"/>
      <c r="DQR68" s="317"/>
      <c r="DQS68" s="317"/>
      <c r="DQT68" s="317"/>
      <c r="DQU68" s="317"/>
      <c r="DQV68" s="317"/>
      <c r="DQW68" s="317"/>
      <c r="DQX68" s="317"/>
      <c r="DQY68" s="317"/>
      <c r="DQZ68" s="317"/>
      <c r="DRA68" s="317"/>
      <c r="DRB68" s="317"/>
      <c r="DRC68" s="317"/>
      <c r="DRD68" s="317"/>
      <c r="DRE68" s="317"/>
      <c r="DRF68" s="317"/>
      <c r="DRG68" s="317"/>
      <c r="DRH68" s="317"/>
      <c r="DRI68" s="317"/>
      <c r="DRJ68" s="317"/>
      <c r="DRK68" s="317"/>
      <c r="DRL68" s="317"/>
      <c r="DRM68" s="317"/>
      <c r="DRN68" s="317"/>
      <c r="DRO68" s="317"/>
      <c r="DRP68" s="317"/>
      <c r="DRQ68" s="317"/>
      <c r="DRR68" s="317"/>
      <c r="DRS68" s="317"/>
      <c r="DRT68" s="317"/>
      <c r="DRU68" s="317"/>
      <c r="DRV68" s="317"/>
      <c r="DRW68" s="317"/>
      <c r="DRX68" s="317"/>
      <c r="DRY68" s="317"/>
      <c r="DRZ68" s="317"/>
      <c r="DSA68" s="317"/>
      <c r="DSB68" s="317"/>
      <c r="DSC68" s="317"/>
      <c r="DSD68" s="317"/>
      <c r="DSE68" s="317"/>
      <c r="DSF68" s="317"/>
      <c r="DSG68" s="317"/>
      <c r="DSH68" s="317"/>
      <c r="DSI68" s="317"/>
      <c r="DSJ68" s="317"/>
      <c r="DSK68" s="317"/>
      <c r="DSL68" s="317"/>
      <c r="DSM68" s="317"/>
      <c r="DSN68" s="317"/>
      <c r="DSO68" s="317"/>
      <c r="DSP68" s="317"/>
      <c r="DSQ68" s="317"/>
      <c r="DSR68" s="317"/>
      <c r="DSS68" s="317"/>
      <c r="DST68" s="317"/>
      <c r="DSU68" s="317"/>
      <c r="DSV68" s="317"/>
      <c r="DSW68" s="317"/>
      <c r="DSX68" s="317"/>
      <c r="DSY68" s="317"/>
      <c r="DSZ68" s="317"/>
      <c r="DTA68" s="317"/>
      <c r="DTB68" s="317"/>
      <c r="DTC68" s="317"/>
      <c r="DTD68" s="317"/>
      <c r="DTE68" s="317"/>
      <c r="DTF68" s="317"/>
      <c r="DTG68" s="317"/>
      <c r="DTH68" s="317"/>
      <c r="DTI68" s="317"/>
      <c r="DTJ68" s="317"/>
      <c r="DTK68" s="317"/>
      <c r="DTL68" s="317"/>
      <c r="DTM68" s="317"/>
      <c r="DTN68" s="317"/>
      <c r="DTO68" s="317"/>
      <c r="DTP68" s="317"/>
      <c r="DTQ68" s="317"/>
      <c r="DTR68" s="317"/>
      <c r="DTS68" s="317"/>
      <c r="DTT68" s="317"/>
      <c r="DTU68" s="317"/>
      <c r="DTV68" s="317"/>
      <c r="DTW68" s="317"/>
      <c r="DTX68" s="317"/>
      <c r="DTY68" s="317"/>
      <c r="DTZ68" s="317"/>
      <c r="DUA68" s="317"/>
      <c r="DUB68" s="317"/>
      <c r="DUC68" s="317"/>
      <c r="DUD68" s="317"/>
      <c r="DUE68" s="317"/>
      <c r="DUF68" s="317"/>
      <c r="DUG68" s="317"/>
      <c r="DUH68" s="317"/>
      <c r="DUI68" s="317"/>
      <c r="DUJ68" s="317"/>
      <c r="DUK68" s="317"/>
      <c r="DUL68" s="317"/>
      <c r="DUM68" s="317"/>
      <c r="DUN68" s="317"/>
      <c r="DUO68" s="317"/>
      <c r="DUP68" s="317"/>
      <c r="DUQ68" s="317"/>
      <c r="DUR68" s="317"/>
      <c r="DUS68" s="317"/>
      <c r="DUT68" s="317"/>
      <c r="DUU68" s="317"/>
      <c r="DUV68" s="317"/>
      <c r="DUW68" s="317"/>
      <c r="DUX68" s="317"/>
      <c r="DUY68" s="317"/>
      <c r="DUZ68" s="317"/>
      <c r="DVA68" s="317"/>
      <c r="DVB68" s="317"/>
      <c r="DVC68" s="317"/>
      <c r="DVD68" s="317"/>
      <c r="DVE68" s="317"/>
      <c r="DVF68" s="317"/>
      <c r="DVG68" s="317"/>
      <c r="DVH68" s="317"/>
      <c r="DVI68" s="317"/>
      <c r="DVJ68" s="317"/>
      <c r="DVK68" s="317"/>
      <c r="DVL68" s="317"/>
      <c r="DVM68" s="317"/>
      <c r="DVN68" s="317"/>
      <c r="DVO68" s="317"/>
      <c r="DVP68" s="317"/>
      <c r="DVQ68" s="317"/>
      <c r="DVR68" s="317"/>
      <c r="DVS68" s="317"/>
      <c r="DVT68" s="317"/>
      <c r="DVU68" s="317"/>
      <c r="DVV68" s="317"/>
      <c r="DVW68" s="317"/>
      <c r="DVX68" s="317"/>
      <c r="DVY68" s="317"/>
      <c r="DVZ68" s="317"/>
      <c r="DWA68" s="317"/>
      <c r="DWB68" s="317"/>
      <c r="DWC68" s="317"/>
      <c r="DWD68" s="317"/>
      <c r="DWE68" s="317"/>
      <c r="DWF68" s="317"/>
      <c r="DWG68" s="317"/>
      <c r="DWH68" s="317"/>
      <c r="DWI68" s="317"/>
      <c r="DWJ68" s="317"/>
      <c r="DWK68" s="317"/>
      <c r="DWL68" s="317"/>
      <c r="DWM68" s="317"/>
      <c r="DWN68" s="317"/>
      <c r="DWO68" s="317"/>
      <c r="DWP68" s="317"/>
      <c r="DWQ68" s="317"/>
      <c r="DWR68" s="317"/>
      <c r="DWS68" s="317"/>
      <c r="DWT68" s="317"/>
      <c r="DWU68" s="317"/>
      <c r="DWV68" s="317"/>
      <c r="DWW68" s="317"/>
      <c r="DWX68" s="317"/>
      <c r="DWY68" s="317"/>
      <c r="DWZ68" s="317"/>
      <c r="DXA68" s="317"/>
      <c r="DXB68" s="317"/>
      <c r="DXC68" s="317"/>
      <c r="DXD68" s="317"/>
      <c r="DXE68" s="317"/>
      <c r="DXF68" s="317"/>
      <c r="DXG68" s="317"/>
      <c r="DXH68" s="317"/>
      <c r="DXI68" s="317"/>
      <c r="DXJ68" s="317"/>
      <c r="DXK68" s="317"/>
      <c r="DXL68" s="317"/>
      <c r="DXM68" s="317"/>
      <c r="DXN68" s="317"/>
      <c r="DXO68" s="317"/>
      <c r="DXP68" s="317"/>
      <c r="DXQ68" s="317"/>
      <c r="DXR68" s="317"/>
      <c r="DXS68" s="317"/>
      <c r="DXT68" s="317"/>
      <c r="DXU68" s="317"/>
      <c r="DXV68" s="317"/>
      <c r="DXW68" s="317"/>
      <c r="DXX68" s="317"/>
      <c r="DXY68" s="317"/>
      <c r="DXZ68" s="317"/>
      <c r="DYA68" s="317"/>
      <c r="DYB68" s="317"/>
      <c r="DYC68" s="317"/>
      <c r="DYD68" s="317"/>
      <c r="DYE68" s="317"/>
      <c r="DYF68" s="317"/>
      <c r="DYG68" s="317"/>
      <c r="DYH68" s="317"/>
      <c r="DYI68" s="317"/>
      <c r="DYJ68" s="317"/>
      <c r="DYK68" s="317"/>
      <c r="DYL68" s="317"/>
      <c r="DYM68" s="317"/>
      <c r="DYN68" s="317"/>
      <c r="DYO68" s="317"/>
      <c r="DYP68" s="317"/>
      <c r="DYQ68" s="317"/>
      <c r="DYR68" s="317"/>
      <c r="DYS68" s="317"/>
      <c r="DYT68" s="317"/>
      <c r="DYU68" s="317"/>
      <c r="DYV68" s="317"/>
      <c r="DYW68" s="317"/>
      <c r="DYX68" s="317"/>
      <c r="DYY68" s="317"/>
      <c r="DYZ68" s="317"/>
      <c r="DZA68" s="317"/>
      <c r="DZB68" s="317"/>
      <c r="DZC68" s="317"/>
      <c r="DZD68" s="317"/>
      <c r="DZE68" s="317"/>
      <c r="DZF68" s="317"/>
      <c r="DZG68" s="317"/>
      <c r="DZH68" s="317"/>
      <c r="DZI68" s="317"/>
      <c r="DZJ68" s="317"/>
      <c r="DZK68" s="317"/>
      <c r="DZL68" s="317"/>
      <c r="DZM68" s="317"/>
      <c r="DZN68" s="317"/>
      <c r="DZO68" s="317"/>
      <c r="DZP68" s="317"/>
      <c r="DZQ68" s="317"/>
      <c r="DZR68" s="317"/>
      <c r="DZS68" s="317"/>
      <c r="DZT68" s="317"/>
      <c r="DZU68" s="317"/>
      <c r="DZV68" s="317"/>
      <c r="DZW68" s="317"/>
      <c r="DZX68" s="317"/>
      <c r="DZY68" s="317"/>
      <c r="DZZ68" s="317"/>
      <c r="EAA68" s="317"/>
      <c r="EAB68" s="317"/>
      <c r="EAC68" s="317"/>
      <c r="EAD68" s="317"/>
      <c r="EAE68" s="317"/>
      <c r="EAF68" s="317"/>
      <c r="EAG68" s="317"/>
      <c r="EAH68" s="317"/>
      <c r="EAI68" s="317"/>
      <c r="EAJ68" s="317"/>
      <c r="EAK68" s="317"/>
      <c r="EAL68" s="317"/>
      <c r="EAM68" s="317"/>
      <c r="EAN68" s="317"/>
      <c r="EAO68" s="317"/>
      <c r="EAP68" s="317"/>
      <c r="EAQ68" s="317"/>
      <c r="EAR68" s="317"/>
      <c r="EAS68" s="317"/>
      <c r="EAT68" s="317"/>
      <c r="EAU68" s="317"/>
      <c r="EAV68" s="317"/>
      <c r="EAW68" s="317"/>
      <c r="EAX68" s="317"/>
      <c r="EAY68" s="317"/>
      <c r="EAZ68" s="317"/>
      <c r="EBA68" s="317"/>
      <c r="EBB68" s="317"/>
      <c r="EBC68" s="317"/>
      <c r="EBD68" s="317"/>
      <c r="EBE68" s="317"/>
      <c r="EBF68" s="317"/>
      <c r="EBG68" s="317"/>
      <c r="EBH68" s="317"/>
      <c r="EBI68" s="317"/>
      <c r="EBJ68" s="317"/>
      <c r="EBK68" s="317"/>
      <c r="EBL68" s="317"/>
      <c r="EBM68" s="317"/>
      <c r="EBN68" s="317"/>
      <c r="EBO68" s="317"/>
      <c r="EBP68" s="317"/>
      <c r="EBQ68" s="317"/>
      <c r="EBR68" s="317"/>
      <c r="EBS68" s="317"/>
      <c r="EBT68" s="317"/>
      <c r="EBU68" s="317"/>
      <c r="EBV68" s="317"/>
      <c r="EBW68" s="317"/>
      <c r="EBX68" s="317"/>
      <c r="EBY68" s="317"/>
      <c r="EBZ68" s="317"/>
      <c r="ECA68" s="317"/>
      <c r="ECB68" s="317"/>
      <c r="ECC68" s="317"/>
      <c r="ECD68" s="317"/>
      <c r="ECE68" s="317"/>
      <c r="ECF68" s="317"/>
      <c r="ECG68" s="317"/>
      <c r="ECH68" s="317"/>
      <c r="ECI68" s="317"/>
      <c r="ECJ68" s="317"/>
      <c r="ECK68" s="317"/>
      <c r="ECL68" s="317"/>
      <c r="ECM68" s="317"/>
      <c r="ECN68" s="317"/>
      <c r="ECO68" s="317"/>
      <c r="ECP68" s="317"/>
      <c r="ECQ68" s="317"/>
      <c r="ECR68" s="317"/>
      <c r="ECS68" s="317"/>
      <c r="ECT68" s="317"/>
      <c r="ECU68" s="317"/>
      <c r="ECV68" s="317"/>
      <c r="ECW68" s="317"/>
      <c r="ECX68" s="317"/>
      <c r="ECY68" s="317"/>
      <c r="ECZ68" s="317"/>
      <c r="EDA68" s="317"/>
      <c r="EDB68" s="317"/>
      <c r="EDC68" s="317"/>
      <c r="EDD68" s="317"/>
      <c r="EDE68" s="317"/>
      <c r="EDF68" s="317"/>
      <c r="EDG68" s="317"/>
      <c r="EDH68" s="317"/>
      <c r="EDI68" s="317"/>
      <c r="EDJ68" s="317"/>
      <c r="EDK68" s="317"/>
      <c r="EDL68" s="317"/>
      <c r="EDM68" s="317"/>
      <c r="EDN68" s="317"/>
      <c r="EDO68" s="317"/>
      <c r="EDP68" s="317"/>
      <c r="EDQ68" s="317"/>
      <c r="EDR68" s="317"/>
      <c r="EDS68" s="317"/>
      <c r="EDT68" s="317"/>
      <c r="EDU68" s="317"/>
      <c r="EDV68" s="317"/>
      <c r="EDW68" s="317"/>
      <c r="EDX68" s="317"/>
      <c r="EDY68" s="317"/>
      <c r="EDZ68" s="317"/>
      <c r="EEA68" s="317"/>
      <c r="EEB68" s="317"/>
      <c r="EEC68" s="317"/>
      <c r="EED68" s="317"/>
      <c r="EEE68" s="317"/>
      <c r="EEF68" s="317"/>
      <c r="EEG68" s="317"/>
      <c r="EEH68" s="317"/>
      <c r="EEI68" s="317"/>
      <c r="EEJ68" s="317"/>
      <c r="EEK68" s="317"/>
      <c r="EEL68" s="317"/>
      <c r="EEM68" s="317"/>
      <c r="EEN68" s="317"/>
      <c r="EEO68" s="317"/>
      <c r="EEP68" s="317"/>
      <c r="EEQ68" s="317"/>
      <c r="EER68" s="317"/>
      <c r="EES68" s="317"/>
      <c r="EET68" s="317"/>
      <c r="EEU68" s="317"/>
      <c r="EEV68" s="317"/>
      <c r="EEW68" s="317"/>
      <c r="EEX68" s="317"/>
      <c r="EEY68" s="317"/>
      <c r="EEZ68" s="317"/>
      <c r="EFA68" s="317"/>
      <c r="EFB68" s="317"/>
      <c r="EFC68" s="317"/>
      <c r="EFD68" s="317"/>
      <c r="EFE68" s="317"/>
      <c r="EFF68" s="317"/>
      <c r="EFG68" s="317"/>
      <c r="EFH68" s="317"/>
      <c r="EFI68" s="317"/>
      <c r="EFJ68" s="317"/>
      <c r="EFK68" s="317"/>
      <c r="EFL68" s="317"/>
      <c r="EFM68" s="317"/>
      <c r="EFN68" s="317"/>
      <c r="EFO68" s="317"/>
      <c r="EFP68" s="317"/>
      <c r="EFQ68" s="317"/>
      <c r="EFR68" s="317"/>
      <c r="EFS68" s="317"/>
      <c r="EFT68" s="317"/>
      <c r="EFU68" s="317"/>
      <c r="EFV68" s="317"/>
      <c r="EFW68" s="317"/>
      <c r="EFX68" s="317"/>
      <c r="EFY68" s="317"/>
      <c r="EFZ68" s="317"/>
      <c r="EGA68" s="317"/>
      <c r="EGB68" s="317"/>
      <c r="EGC68" s="317"/>
      <c r="EGD68" s="317"/>
      <c r="EGE68" s="317"/>
      <c r="EGF68" s="317"/>
      <c r="EGG68" s="317"/>
      <c r="EGH68" s="317"/>
      <c r="EGI68" s="317"/>
      <c r="EGJ68" s="317"/>
      <c r="EGK68" s="317"/>
      <c r="EGL68" s="317"/>
      <c r="EGM68" s="317"/>
      <c r="EGN68" s="317"/>
      <c r="EGO68" s="317"/>
      <c r="EGP68" s="317"/>
      <c r="EGQ68" s="317"/>
      <c r="EGR68" s="317"/>
      <c r="EGS68" s="317"/>
      <c r="EGT68" s="317"/>
      <c r="EGU68" s="317"/>
      <c r="EGV68" s="317"/>
      <c r="EGW68" s="317"/>
      <c r="EGX68" s="317"/>
      <c r="EGY68" s="317"/>
      <c r="EGZ68" s="317"/>
      <c r="EHA68" s="317"/>
      <c r="EHB68" s="317"/>
      <c r="EHC68" s="317"/>
      <c r="EHD68" s="317"/>
      <c r="EHE68" s="317"/>
      <c r="EHF68" s="317"/>
      <c r="EHG68" s="317"/>
      <c r="EHH68" s="317"/>
      <c r="EHI68" s="317"/>
      <c r="EHJ68" s="317"/>
      <c r="EHK68" s="317"/>
      <c r="EHL68" s="317"/>
      <c r="EHM68" s="317"/>
      <c r="EHN68" s="317"/>
      <c r="EHO68" s="317"/>
      <c r="EHP68" s="317"/>
      <c r="EHQ68" s="317"/>
      <c r="EHR68" s="317"/>
      <c r="EHS68" s="317"/>
      <c r="EHT68" s="317"/>
      <c r="EHU68" s="317"/>
      <c r="EHV68" s="317"/>
      <c r="EHW68" s="317"/>
      <c r="EHX68" s="317"/>
      <c r="EHY68" s="317"/>
      <c r="EHZ68" s="317"/>
      <c r="EIA68" s="317"/>
      <c r="EIB68" s="317"/>
      <c r="EIC68" s="317"/>
      <c r="EID68" s="317"/>
      <c r="EIE68" s="317"/>
      <c r="EIF68" s="317"/>
      <c r="EIG68" s="317"/>
      <c r="EIH68" s="317"/>
      <c r="EII68" s="317"/>
      <c r="EIJ68" s="317"/>
      <c r="EIK68" s="317"/>
      <c r="EIL68" s="317"/>
      <c r="EIM68" s="317"/>
      <c r="EIN68" s="317"/>
      <c r="EIO68" s="317"/>
      <c r="EIP68" s="317"/>
      <c r="EIQ68" s="317"/>
      <c r="EIR68" s="317"/>
      <c r="EIS68" s="317"/>
      <c r="EIT68" s="317"/>
      <c r="EIU68" s="317"/>
      <c r="EIV68" s="317"/>
      <c r="EIW68" s="317"/>
      <c r="EIX68" s="317"/>
      <c r="EIY68" s="317"/>
      <c r="EIZ68" s="317"/>
      <c r="EJA68" s="317"/>
      <c r="EJB68" s="317"/>
      <c r="EJC68" s="317"/>
      <c r="EJD68" s="317"/>
      <c r="EJE68" s="317"/>
      <c r="EJF68" s="317"/>
      <c r="EJG68" s="317"/>
      <c r="EJH68" s="317"/>
      <c r="EJI68" s="317"/>
      <c r="EJJ68" s="317"/>
      <c r="EJK68" s="317"/>
      <c r="EJL68" s="317"/>
      <c r="EJM68" s="317"/>
      <c r="EJN68" s="317"/>
      <c r="EJO68" s="317"/>
      <c r="EJP68" s="317"/>
      <c r="EJQ68" s="317"/>
      <c r="EJR68" s="317"/>
      <c r="EJS68" s="317"/>
      <c r="EJT68" s="317"/>
      <c r="EJU68" s="317"/>
      <c r="EJV68" s="317"/>
      <c r="EJW68" s="317"/>
      <c r="EJX68" s="317"/>
      <c r="EJY68" s="317"/>
      <c r="EJZ68" s="317"/>
      <c r="EKA68" s="317"/>
      <c r="EKB68" s="317"/>
      <c r="EKC68" s="317"/>
      <c r="EKD68" s="317"/>
      <c r="EKE68" s="317"/>
      <c r="EKF68" s="317"/>
      <c r="EKG68" s="317"/>
      <c r="EKH68" s="317"/>
      <c r="EKI68" s="317"/>
      <c r="EKJ68" s="317"/>
      <c r="EKK68" s="317"/>
      <c r="EKL68" s="317"/>
      <c r="EKM68" s="317"/>
      <c r="EKN68" s="317"/>
      <c r="EKO68" s="317"/>
      <c r="EKP68" s="317"/>
      <c r="EKQ68" s="317"/>
      <c r="EKR68" s="317"/>
      <c r="EKS68" s="317"/>
      <c r="EKT68" s="317"/>
      <c r="EKU68" s="317"/>
      <c r="EKV68" s="317"/>
      <c r="EKW68" s="317"/>
      <c r="EKX68" s="317"/>
      <c r="EKY68" s="317"/>
      <c r="EKZ68" s="317"/>
      <c r="ELA68" s="317"/>
      <c r="ELB68" s="317"/>
      <c r="ELC68" s="317"/>
      <c r="ELD68" s="317"/>
      <c r="ELE68" s="317"/>
      <c r="ELF68" s="317"/>
      <c r="ELG68" s="317"/>
      <c r="ELH68" s="317"/>
      <c r="ELI68" s="317"/>
      <c r="ELJ68" s="317"/>
      <c r="ELK68" s="317"/>
      <c r="ELL68" s="317"/>
      <c r="ELM68" s="317"/>
      <c r="ELN68" s="317"/>
      <c r="ELO68" s="317"/>
      <c r="ELP68" s="317"/>
      <c r="ELQ68" s="317"/>
      <c r="ELR68" s="317"/>
      <c r="ELS68" s="317"/>
      <c r="ELT68" s="317"/>
      <c r="ELU68" s="317"/>
      <c r="ELV68" s="317"/>
      <c r="ELW68" s="317"/>
      <c r="ELX68" s="317"/>
      <c r="ELY68" s="317"/>
      <c r="ELZ68" s="317"/>
      <c r="EMA68" s="317"/>
      <c r="EMB68" s="317"/>
      <c r="EMC68" s="317"/>
      <c r="EMD68" s="317"/>
      <c r="EME68" s="317"/>
      <c r="EMF68" s="317"/>
      <c r="EMG68" s="317"/>
      <c r="EMH68" s="317"/>
      <c r="EMI68" s="317"/>
      <c r="EMJ68" s="317"/>
      <c r="EMK68" s="317"/>
      <c r="EML68" s="317"/>
      <c r="EMM68" s="317"/>
      <c r="EMN68" s="317"/>
      <c r="EMO68" s="317"/>
      <c r="EMP68" s="317"/>
      <c r="EMQ68" s="317"/>
      <c r="EMR68" s="317"/>
      <c r="EMS68" s="317"/>
      <c r="EMT68" s="317"/>
      <c r="EMU68" s="317"/>
      <c r="EMV68" s="317"/>
      <c r="EMW68" s="317"/>
      <c r="EMX68" s="317"/>
      <c r="EMY68" s="317"/>
      <c r="EMZ68" s="317"/>
      <c r="ENA68" s="317"/>
      <c r="ENB68" s="317"/>
      <c r="ENC68" s="317"/>
      <c r="END68" s="317"/>
      <c r="ENE68" s="317"/>
      <c r="ENF68" s="317"/>
      <c r="ENG68" s="317"/>
      <c r="ENH68" s="317"/>
      <c r="ENI68" s="317"/>
      <c r="ENJ68" s="317"/>
      <c r="ENK68" s="317"/>
      <c r="ENL68" s="317"/>
      <c r="ENM68" s="317"/>
      <c r="ENN68" s="317"/>
      <c r="ENO68" s="317"/>
      <c r="ENP68" s="317"/>
      <c r="ENQ68" s="317"/>
      <c r="ENR68" s="317"/>
      <c r="ENS68" s="317"/>
      <c r="ENT68" s="317"/>
      <c r="ENU68" s="317"/>
      <c r="ENV68" s="317"/>
      <c r="ENW68" s="317"/>
      <c r="ENX68" s="317"/>
      <c r="ENY68" s="317"/>
      <c r="ENZ68" s="317"/>
      <c r="EOA68" s="317"/>
      <c r="EOB68" s="317"/>
      <c r="EOC68" s="317"/>
      <c r="EOD68" s="317"/>
      <c r="EOE68" s="317"/>
      <c r="EOF68" s="317"/>
      <c r="EOG68" s="317"/>
      <c r="EOH68" s="317"/>
      <c r="EOI68" s="317"/>
      <c r="EOJ68" s="317"/>
      <c r="EOK68" s="317"/>
      <c r="EOL68" s="317"/>
      <c r="EOM68" s="317"/>
      <c r="EON68" s="317"/>
      <c r="EOO68" s="317"/>
      <c r="EOP68" s="317"/>
      <c r="EOQ68" s="317"/>
      <c r="EOR68" s="317"/>
      <c r="EOS68" s="317"/>
      <c r="EOT68" s="317"/>
      <c r="EOU68" s="317"/>
      <c r="EOV68" s="317"/>
      <c r="EOW68" s="317"/>
      <c r="EOX68" s="317"/>
      <c r="EOY68" s="317"/>
      <c r="EOZ68" s="317"/>
      <c r="EPA68" s="317"/>
      <c r="EPB68" s="317"/>
      <c r="EPC68" s="317"/>
      <c r="EPD68" s="317"/>
      <c r="EPE68" s="317"/>
      <c r="EPF68" s="317"/>
      <c r="EPG68" s="317"/>
      <c r="EPH68" s="317"/>
      <c r="EPI68" s="317"/>
      <c r="EPJ68" s="317"/>
      <c r="EPK68" s="317"/>
      <c r="EPL68" s="317"/>
      <c r="EPM68" s="317"/>
      <c r="EPN68" s="317"/>
      <c r="EPO68" s="317"/>
      <c r="EPP68" s="317"/>
      <c r="EPQ68" s="317"/>
      <c r="EPR68" s="317"/>
      <c r="EPS68" s="317"/>
      <c r="EPT68" s="317"/>
      <c r="EPU68" s="317"/>
      <c r="EPV68" s="317"/>
      <c r="EPW68" s="317"/>
      <c r="EPX68" s="317"/>
      <c r="EPY68" s="317"/>
      <c r="EPZ68" s="317"/>
      <c r="EQA68" s="317"/>
      <c r="EQB68" s="317"/>
      <c r="EQC68" s="317"/>
      <c r="EQD68" s="317"/>
      <c r="EQE68" s="317"/>
      <c r="EQF68" s="317"/>
      <c r="EQG68" s="317"/>
      <c r="EQH68" s="317"/>
      <c r="EQI68" s="317"/>
      <c r="EQJ68" s="317"/>
      <c r="EQK68" s="317"/>
      <c r="EQL68" s="317"/>
      <c r="EQM68" s="317"/>
      <c r="EQN68" s="317"/>
      <c r="EQO68" s="317"/>
      <c r="EQP68" s="317"/>
      <c r="EQQ68" s="317"/>
      <c r="EQR68" s="317"/>
      <c r="EQS68" s="317"/>
      <c r="EQT68" s="317"/>
      <c r="EQU68" s="317"/>
      <c r="EQV68" s="317"/>
      <c r="EQW68" s="317"/>
      <c r="EQX68" s="317"/>
      <c r="EQY68" s="317"/>
      <c r="EQZ68" s="317"/>
      <c r="ERA68" s="317"/>
      <c r="ERB68" s="317"/>
      <c r="ERC68" s="317"/>
      <c r="ERD68" s="317"/>
      <c r="ERE68" s="317"/>
      <c r="ERF68" s="317"/>
      <c r="ERG68" s="317"/>
      <c r="ERH68" s="317"/>
      <c r="ERI68" s="317"/>
      <c r="ERJ68" s="317"/>
      <c r="ERK68" s="317"/>
      <c r="ERL68" s="317"/>
      <c r="ERM68" s="317"/>
      <c r="ERN68" s="317"/>
      <c r="ERO68" s="317"/>
      <c r="ERP68" s="317"/>
      <c r="ERQ68" s="317"/>
      <c r="ERR68" s="317"/>
      <c r="ERS68" s="317"/>
      <c r="ERT68" s="317"/>
      <c r="ERU68" s="317"/>
      <c r="ERV68" s="317"/>
      <c r="ERW68" s="317"/>
      <c r="ERX68" s="317"/>
      <c r="ERY68" s="317"/>
      <c r="ERZ68" s="317"/>
      <c r="ESA68" s="317"/>
      <c r="ESB68" s="317"/>
      <c r="ESC68" s="317"/>
      <c r="ESD68" s="317"/>
      <c r="ESE68" s="317"/>
      <c r="ESF68" s="317"/>
      <c r="ESG68" s="317"/>
      <c r="ESH68" s="317"/>
      <c r="ESI68" s="317"/>
      <c r="ESJ68" s="317"/>
      <c r="ESK68" s="317"/>
      <c r="ESL68" s="317"/>
      <c r="ESM68" s="317"/>
      <c r="ESN68" s="317"/>
      <c r="ESO68" s="317"/>
      <c r="ESP68" s="317"/>
      <c r="ESQ68" s="317"/>
      <c r="ESR68" s="317"/>
      <c r="ESS68" s="317"/>
      <c r="EST68" s="317"/>
      <c r="ESU68" s="317"/>
      <c r="ESV68" s="317"/>
      <c r="ESW68" s="317"/>
      <c r="ESX68" s="317"/>
      <c r="ESY68" s="317"/>
      <c r="ESZ68" s="317"/>
      <c r="ETA68" s="317"/>
      <c r="ETB68" s="317"/>
      <c r="ETC68" s="317"/>
      <c r="ETD68" s="317"/>
      <c r="ETE68" s="317"/>
      <c r="ETF68" s="317"/>
      <c r="ETG68" s="317"/>
      <c r="ETH68" s="317"/>
      <c r="ETI68" s="317"/>
      <c r="ETJ68" s="317"/>
      <c r="ETK68" s="317"/>
      <c r="ETL68" s="317"/>
      <c r="ETM68" s="317"/>
      <c r="ETN68" s="317"/>
      <c r="ETO68" s="317"/>
      <c r="ETP68" s="317"/>
      <c r="ETQ68" s="317"/>
      <c r="ETR68" s="317"/>
      <c r="ETS68" s="317"/>
      <c r="ETT68" s="317"/>
      <c r="ETU68" s="317"/>
      <c r="ETV68" s="317"/>
      <c r="ETW68" s="317"/>
      <c r="ETX68" s="317"/>
      <c r="ETY68" s="317"/>
      <c r="ETZ68" s="317"/>
      <c r="EUA68" s="317"/>
      <c r="EUB68" s="317"/>
      <c r="EUC68" s="317"/>
      <c r="EUD68" s="317"/>
      <c r="EUE68" s="317"/>
      <c r="EUF68" s="317"/>
      <c r="EUG68" s="317"/>
      <c r="EUH68" s="317"/>
      <c r="EUI68" s="317"/>
      <c r="EUJ68" s="317"/>
      <c r="EUK68" s="317"/>
      <c r="EUL68" s="317"/>
      <c r="EUM68" s="317"/>
      <c r="EUN68" s="317"/>
      <c r="EUO68" s="317"/>
      <c r="EUP68" s="317"/>
      <c r="EUQ68" s="317"/>
      <c r="EUR68" s="317"/>
      <c r="EUS68" s="317"/>
      <c r="EUT68" s="317"/>
      <c r="EUU68" s="317"/>
      <c r="EUV68" s="317"/>
      <c r="EUW68" s="317"/>
      <c r="EUX68" s="317"/>
      <c r="EUY68" s="317"/>
      <c r="EUZ68" s="317"/>
      <c r="EVA68" s="317"/>
      <c r="EVB68" s="317"/>
      <c r="EVC68" s="317"/>
      <c r="EVD68" s="317"/>
      <c r="EVE68" s="317"/>
      <c r="EVF68" s="317"/>
      <c r="EVG68" s="317"/>
      <c r="EVH68" s="317"/>
      <c r="EVI68" s="317"/>
      <c r="EVJ68" s="317"/>
      <c r="EVK68" s="317"/>
      <c r="EVL68" s="317"/>
      <c r="EVM68" s="317"/>
      <c r="EVN68" s="317"/>
      <c r="EVO68" s="317"/>
      <c r="EVP68" s="317"/>
      <c r="EVQ68" s="317"/>
      <c r="EVR68" s="317"/>
      <c r="EVS68" s="317"/>
      <c r="EVT68" s="317"/>
      <c r="EVU68" s="317"/>
      <c r="EVV68" s="317"/>
      <c r="EVW68" s="317"/>
      <c r="EVX68" s="317"/>
      <c r="EVY68" s="317"/>
      <c r="EVZ68" s="317"/>
      <c r="EWA68" s="317"/>
      <c r="EWB68" s="317"/>
      <c r="EWC68" s="317"/>
      <c r="EWD68" s="317"/>
      <c r="EWE68" s="317"/>
      <c r="EWF68" s="317"/>
      <c r="EWG68" s="317"/>
      <c r="EWH68" s="317"/>
      <c r="EWI68" s="317"/>
      <c r="EWJ68" s="317"/>
      <c r="EWK68" s="317"/>
      <c r="EWL68" s="317"/>
      <c r="EWM68" s="317"/>
      <c r="EWN68" s="317"/>
      <c r="EWO68" s="317"/>
      <c r="EWP68" s="317"/>
      <c r="EWQ68" s="317"/>
      <c r="EWR68" s="317"/>
      <c r="EWS68" s="317"/>
      <c r="EWT68" s="317"/>
      <c r="EWU68" s="317"/>
      <c r="EWV68" s="317"/>
      <c r="EWW68" s="317"/>
      <c r="EWX68" s="317"/>
      <c r="EWY68" s="317"/>
      <c r="EWZ68" s="317"/>
      <c r="EXA68" s="317"/>
      <c r="EXB68" s="317"/>
      <c r="EXC68" s="317"/>
      <c r="EXD68" s="317"/>
      <c r="EXE68" s="317"/>
      <c r="EXF68" s="317"/>
      <c r="EXG68" s="317"/>
      <c r="EXH68" s="317"/>
      <c r="EXI68" s="317"/>
      <c r="EXJ68" s="317"/>
      <c r="EXK68" s="317"/>
      <c r="EXL68" s="317"/>
      <c r="EXM68" s="317"/>
      <c r="EXN68" s="317"/>
      <c r="EXO68" s="317"/>
      <c r="EXP68" s="317"/>
      <c r="EXQ68" s="317"/>
      <c r="EXR68" s="317"/>
      <c r="EXS68" s="317"/>
      <c r="EXT68" s="317"/>
      <c r="EXU68" s="317"/>
      <c r="EXV68" s="317"/>
      <c r="EXW68" s="317"/>
      <c r="EXX68" s="317"/>
      <c r="EXY68" s="317"/>
      <c r="EXZ68" s="317"/>
      <c r="EYA68" s="317"/>
      <c r="EYB68" s="317"/>
      <c r="EYC68" s="317"/>
      <c r="EYD68" s="317"/>
      <c r="EYE68" s="317"/>
      <c r="EYF68" s="317"/>
      <c r="EYG68" s="317"/>
      <c r="EYH68" s="317"/>
      <c r="EYI68" s="317"/>
      <c r="EYJ68" s="317"/>
      <c r="EYK68" s="317"/>
      <c r="EYL68" s="317"/>
      <c r="EYM68" s="317"/>
      <c r="EYN68" s="317"/>
      <c r="EYO68" s="317"/>
      <c r="EYP68" s="317"/>
      <c r="EYQ68" s="317"/>
      <c r="EYR68" s="317"/>
      <c r="EYS68" s="317"/>
      <c r="EYT68" s="317"/>
      <c r="EYU68" s="317"/>
      <c r="EYV68" s="317"/>
      <c r="EYW68" s="317"/>
      <c r="EYX68" s="317"/>
      <c r="EYY68" s="317"/>
      <c r="EYZ68" s="317"/>
      <c r="EZA68" s="317"/>
      <c r="EZB68" s="317"/>
      <c r="EZC68" s="317"/>
      <c r="EZD68" s="317"/>
      <c r="EZE68" s="317"/>
      <c r="EZF68" s="317"/>
      <c r="EZG68" s="317"/>
      <c r="EZH68" s="317"/>
      <c r="EZI68" s="317"/>
      <c r="EZJ68" s="317"/>
      <c r="EZK68" s="317"/>
      <c r="EZL68" s="317"/>
      <c r="EZM68" s="317"/>
      <c r="EZN68" s="317"/>
      <c r="EZO68" s="317"/>
      <c r="EZP68" s="317"/>
      <c r="EZQ68" s="317"/>
      <c r="EZR68" s="317"/>
      <c r="EZS68" s="317"/>
      <c r="EZT68" s="317"/>
      <c r="EZU68" s="317"/>
      <c r="EZV68" s="317"/>
      <c r="EZW68" s="317"/>
      <c r="EZX68" s="317"/>
      <c r="EZY68" s="317"/>
      <c r="EZZ68" s="317"/>
      <c r="FAA68" s="317"/>
      <c r="FAB68" s="317"/>
      <c r="FAC68" s="317"/>
      <c r="FAD68" s="317"/>
      <c r="FAE68" s="317"/>
      <c r="FAF68" s="317"/>
      <c r="FAG68" s="317"/>
      <c r="FAH68" s="317"/>
      <c r="FAI68" s="317"/>
      <c r="FAJ68" s="317"/>
      <c r="FAK68" s="317"/>
      <c r="FAL68" s="317"/>
      <c r="FAM68" s="317"/>
      <c r="FAN68" s="317"/>
      <c r="FAO68" s="317"/>
      <c r="FAP68" s="317"/>
      <c r="FAQ68" s="317"/>
      <c r="FAR68" s="317"/>
      <c r="FAS68" s="317"/>
      <c r="FAT68" s="317"/>
      <c r="FAU68" s="317"/>
      <c r="FAV68" s="317"/>
      <c r="FAW68" s="317"/>
      <c r="FAX68" s="317"/>
      <c r="FAY68" s="317"/>
      <c r="FAZ68" s="317"/>
      <c r="FBA68" s="317"/>
      <c r="FBB68" s="317"/>
      <c r="FBC68" s="317"/>
      <c r="FBD68" s="317"/>
      <c r="FBE68" s="317"/>
      <c r="FBF68" s="317"/>
      <c r="FBG68" s="317"/>
      <c r="FBH68" s="317"/>
      <c r="FBI68" s="317"/>
      <c r="FBJ68" s="317"/>
      <c r="FBK68" s="317"/>
      <c r="FBL68" s="317"/>
      <c r="FBM68" s="317"/>
      <c r="FBN68" s="317"/>
      <c r="FBO68" s="317"/>
      <c r="FBP68" s="317"/>
      <c r="FBQ68" s="317"/>
      <c r="FBR68" s="317"/>
      <c r="FBS68" s="317"/>
      <c r="FBT68" s="317"/>
      <c r="FBU68" s="317"/>
      <c r="FBV68" s="317"/>
      <c r="FBW68" s="317"/>
      <c r="FBX68" s="317"/>
      <c r="FBY68" s="317"/>
      <c r="FBZ68" s="317"/>
      <c r="FCA68" s="317"/>
      <c r="FCB68" s="317"/>
      <c r="FCC68" s="317"/>
      <c r="FCD68" s="317"/>
      <c r="FCE68" s="317"/>
      <c r="FCF68" s="317"/>
      <c r="FCG68" s="317"/>
      <c r="FCH68" s="317"/>
      <c r="FCI68" s="317"/>
      <c r="FCJ68" s="317"/>
      <c r="FCK68" s="317"/>
      <c r="FCL68" s="317"/>
      <c r="FCM68" s="317"/>
      <c r="FCN68" s="317"/>
      <c r="FCO68" s="317"/>
      <c r="FCP68" s="317"/>
      <c r="FCQ68" s="317"/>
      <c r="FCR68" s="317"/>
      <c r="FCS68" s="317"/>
      <c r="FCT68" s="317"/>
      <c r="FCU68" s="317"/>
      <c r="FCV68" s="317"/>
      <c r="FCW68" s="317"/>
      <c r="FCX68" s="317"/>
      <c r="FCY68" s="317"/>
      <c r="FCZ68" s="317"/>
      <c r="FDA68" s="317"/>
      <c r="FDB68" s="317"/>
      <c r="FDC68" s="317"/>
      <c r="FDD68" s="317"/>
      <c r="FDE68" s="317"/>
      <c r="FDF68" s="317"/>
      <c r="FDG68" s="317"/>
      <c r="FDH68" s="317"/>
      <c r="FDI68" s="317"/>
      <c r="FDJ68" s="317"/>
      <c r="FDK68" s="317"/>
      <c r="FDL68" s="317"/>
      <c r="FDM68" s="317"/>
      <c r="FDN68" s="317"/>
      <c r="FDO68" s="317"/>
      <c r="FDP68" s="317"/>
      <c r="FDQ68" s="317"/>
      <c r="FDR68" s="317"/>
      <c r="FDS68" s="317"/>
      <c r="FDT68" s="317"/>
      <c r="FDU68" s="317"/>
      <c r="FDV68" s="317"/>
      <c r="FDW68" s="317"/>
      <c r="FDX68" s="317"/>
      <c r="FDY68" s="317"/>
      <c r="FDZ68" s="317"/>
      <c r="FEA68" s="317"/>
      <c r="FEB68" s="317"/>
      <c r="FEC68" s="317"/>
      <c r="FED68" s="317"/>
      <c r="FEE68" s="317"/>
      <c r="FEF68" s="317"/>
      <c r="FEG68" s="317"/>
      <c r="FEH68" s="317"/>
      <c r="FEI68" s="317"/>
      <c r="FEJ68" s="317"/>
      <c r="FEK68" s="317"/>
      <c r="FEL68" s="317"/>
      <c r="FEM68" s="317"/>
      <c r="FEN68" s="317"/>
      <c r="FEO68" s="317"/>
      <c r="FEP68" s="317"/>
      <c r="FEQ68" s="317"/>
      <c r="FER68" s="317"/>
      <c r="FES68" s="317"/>
      <c r="FET68" s="317"/>
      <c r="FEU68" s="317"/>
      <c r="FEV68" s="317"/>
      <c r="FEW68" s="317"/>
      <c r="FEX68" s="317"/>
      <c r="FEY68" s="317"/>
      <c r="FEZ68" s="317"/>
      <c r="FFA68" s="317"/>
      <c r="FFB68" s="317"/>
      <c r="FFC68" s="317"/>
      <c r="FFD68" s="317"/>
      <c r="FFE68" s="317"/>
      <c r="FFF68" s="317"/>
      <c r="FFG68" s="317"/>
      <c r="FFH68" s="317"/>
      <c r="FFI68" s="317"/>
      <c r="FFJ68" s="317"/>
      <c r="FFK68" s="317"/>
      <c r="FFL68" s="317"/>
      <c r="FFM68" s="317"/>
      <c r="FFN68" s="317"/>
      <c r="FFO68" s="317"/>
      <c r="FFP68" s="317"/>
      <c r="FFQ68" s="317"/>
      <c r="FFR68" s="317"/>
      <c r="FFS68" s="317"/>
      <c r="FFT68" s="317"/>
      <c r="FFU68" s="317"/>
      <c r="FFV68" s="317"/>
      <c r="FFW68" s="317"/>
      <c r="FFX68" s="317"/>
      <c r="FFY68" s="317"/>
      <c r="FFZ68" s="317"/>
      <c r="FGA68" s="317"/>
      <c r="FGB68" s="317"/>
      <c r="FGC68" s="317"/>
      <c r="FGD68" s="317"/>
      <c r="FGE68" s="317"/>
      <c r="FGF68" s="317"/>
      <c r="FGG68" s="317"/>
      <c r="FGH68" s="317"/>
      <c r="FGI68" s="317"/>
      <c r="FGJ68" s="317"/>
      <c r="FGK68" s="317"/>
      <c r="FGL68" s="317"/>
      <c r="FGM68" s="317"/>
      <c r="FGN68" s="317"/>
      <c r="FGO68" s="317"/>
      <c r="FGP68" s="317"/>
      <c r="FGQ68" s="317"/>
      <c r="FGR68" s="317"/>
      <c r="FGS68" s="317"/>
      <c r="FGT68" s="317"/>
      <c r="FGU68" s="317"/>
      <c r="FGV68" s="317"/>
      <c r="FGW68" s="317"/>
      <c r="FGX68" s="317"/>
      <c r="FGY68" s="317"/>
      <c r="FGZ68" s="317"/>
      <c r="FHA68" s="317"/>
      <c r="FHB68" s="317"/>
      <c r="FHC68" s="317"/>
      <c r="FHD68" s="317"/>
      <c r="FHE68" s="317"/>
      <c r="FHF68" s="317"/>
      <c r="FHG68" s="317"/>
      <c r="FHH68" s="317"/>
      <c r="FHI68" s="317"/>
      <c r="FHJ68" s="317"/>
      <c r="FHK68" s="317"/>
      <c r="FHL68" s="317"/>
      <c r="FHM68" s="317"/>
      <c r="FHN68" s="317"/>
      <c r="FHO68" s="317"/>
      <c r="FHP68" s="317"/>
      <c r="FHQ68" s="317"/>
      <c r="FHR68" s="317"/>
      <c r="FHS68" s="317"/>
      <c r="FHT68" s="317"/>
      <c r="FHU68" s="317"/>
      <c r="FHV68" s="317"/>
      <c r="FHW68" s="317"/>
      <c r="FHX68" s="317"/>
      <c r="FHY68" s="317"/>
      <c r="FHZ68" s="317"/>
      <c r="FIA68" s="317"/>
      <c r="FIB68" s="317"/>
      <c r="FIC68" s="317"/>
      <c r="FID68" s="317"/>
      <c r="FIE68" s="317"/>
      <c r="FIF68" s="317"/>
      <c r="FIG68" s="317"/>
      <c r="FIH68" s="317"/>
      <c r="FII68" s="317"/>
      <c r="FIJ68" s="317"/>
      <c r="FIK68" s="317"/>
      <c r="FIL68" s="317"/>
      <c r="FIM68" s="317"/>
      <c r="FIN68" s="317"/>
      <c r="FIO68" s="317"/>
      <c r="FIP68" s="317"/>
      <c r="FIQ68" s="317"/>
      <c r="FIR68" s="317"/>
      <c r="FIS68" s="317"/>
      <c r="FIT68" s="317"/>
      <c r="FIU68" s="317"/>
      <c r="FIV68" s="317"/>
      <c r="FIW68" s="317"/>
      <c r="FIX68" s="317"/>
      <c r="FIY68" s="317"/>
      <c r="FIZ68" s="317"/>
      <c r="FJA68" s="317"/>
      <c r="FJB68" s="317"/>
      <c r="FJC68" s="317"/>
      <c r="FJD68" s="317"/>
      <c r="FJE68" s="317"/>
      <c r="FJF68" s="317"/>
      <c r="FJG68" s="317"/>
      <c r="FJH68" s="317"/>
      <c r="FJI68" s="317"/>
      <c r="FJJ68" s="317"/>
      <c r="FJK68" s="317"/>
      <c r="FJL68" s="317"/>
      <c r="FJM68" s="317"/>
      <c r="FJN68" s="317"/>
      <c r="FJO68" s="317"/>
      <c r="FJP68" s="317"/>
      <c r="FJQ68" s="317"/>
      <c r="FJR68" s="317"/>
      <c r="FJS68" s="317"/>
      <c r="FJT68" s="317"/>
      <c r="FJU68" s="317"/>
      <c r="FJV68" s="317"/>
      <c r="FJW68" s="317"/>
      <c r="FJX68" s="317"/>
      <c r="FJY68" s="317"/>
      <c r="FJZ68" s="317"/>
      <c r="FKA68" s="317"/>
      <c r="FKB68" s="317"/>
      <c r="FKC68" s="317"/>
      <c r="FKD68" s="317"/>
      <c r="FKE68" s="317"/>
      <c r="FKF68" s="317"/>
      <c r="FKG68" s="317"/>
      <c r="FKH68" s="317"/>
      <c r="FKI68" s="317"/>
      <c r="FKJ68" s="317"/>
      <c r="FKK68" s="317"/>
      <c r="FKL68" s="317"/>
      <c r="FKM68" s="317"/>
      <c r="FKN68" s="317"/>
      <c r="FKO68" s="317"/>
      <c r="FKP68" s="317"/>
      <c r="FKQ68" s="317"/>
      <c r="FKR68" s="317"/>
      <c r="FKS68" s="317"/>
      <c r="FKT68" s="317"/>
      <c r="FKU68" s="317"/>
      <c r="FKV68" s="317"/>
      <c r="FKW68" s="317"/>
      <c r="FKX68" s="317"/>
      <c r="FKY68" s="317"/>
      <c r="FKZ68" s="317"/>
      <c r="FLA68" s="317"/>
      <c r="FLB68" s="317"/>
      <c r="FLC68" s="317"/>
      <c r="FLD68" s="317"/>
      <c r="FLE68" s="317"/>
      <c r="FLF68" s="317"/>
      <c r="FLG68" s="317"/>
      <c r="FLH68" s="317"/>
      <c r="FLI68" s="317"/>
      <c r="FLJ68" s="317"/>
      <c r="FLK68" s="317"/>
      <c r="FLL68" s="317"/>
      <c r="FLM68" s="317"/>
      <c r="FLN68" s="317"/>
      <c r="FLO68" s="317"/>
      <c r="FLP68" s="317"/>
      <c r="FLQ68" s="317"/>
      <c r="FLR68" s="317"/>
      <c r="FLS68" s="317"/>
      <c r="FLT68" s="317"/>
      <c r="FLU68" s="317"/>
      <c r="FLV68" s="317"/>
      <c r="FLW68" s="317"/>
      <c r="FLX68" s="317"/>
      <c r="FLY68" s="317"/>
      <c r="FLZ68" s="317"/>
      <c r="FMA68" s="317"/>
      <c r="FMB68" s="317"/>
      <c r="FMC68" s="317"/>
      <c r="FMD68" s="317"/>
      <c r="FME68" s="317"/>
      <c r="FMF68" s="317"/>
      <c r="FMG68" s="317"/>
      <c r="FMH68" s="317"/>
      <c r="FMI68" s="317"/>
      <c r="FMJ68" s="317"/>
      <c r="FMK68" s="317"/>
      <c r="FML68" s="317"/>
      <c r="FMM68" s="317"/>
      <c r="FMN68" s="317"/>
      <c r="FMO68" s="317"/>
      <c r="FMP68" s="317"/>
      <c r="FMQ68" s="317"/>
      <c r="FMR68" s="317"/>
      <c r="FMS68" s="317"/>
      <c r="FMT68" s="317"/>
      <c r="FMU68" s="317"/>
      <c r="FMV68" s="317"/>
      <c r="FMW68" s="317"/>
      <c r="FMX68" s="317"/>
      <c r="FMY68" s="317"/>
      <c r="FMZ68" s="317"/>
      <c r="FNA68" s="317"/>
      <c r="FNB68" s="317"/>
      <c r="FNC68" s="317"/>
      <c r="FND68" s="317"/>
      <c r="FNE68" s="317"/>
      <c r="FNF68" s="317"/>
      <c r="FNG68" s="317"/>
      <c r="FNH68" s="317"/>
      <c r="FNI68" s="317"/>
      <c r="FNJ68" s="317"/>
      <c r="FNK68" s="317"/>
      <c r="FNL68" s="317"/>
      <c r="FNM68" s="317"/>
      <c r="FNN68" s="317"/>
      <c r="FNO68" s="317"/>
      <c r="FNP68" s="317"/>
      <c r="FNQ68" s="317"/>
      <c r="FNR68" s="317"/>
      <c r="FNS68" s="317"/>
      <c r="FNT68" s="317"/>
      <c r="FNU68" s="317"/>
      <c r="FNV68" s="317"/>
      <c r="FNW68" s="317"/>
      <c r="FNX68" s="317"/>
      <c r="FNY68" s="317"/>
      <c r="FNZ68" s="317"/>
      <c r="FOA68" s="317"/>
      <c r="FOB68" s="317"/>
      <c r="FOC68" s="317"/>
      <c r="FOD68" s="317"/>
      <c r="FOE68" s="317"/>
      <c r="FOF68" s="317"/>
      <c r="FOG68" s="317"/>
      <c r="FOH68" s="317"/>
      <c r="FOI68" s="317"/>
      <c r="FOJ68" s="317"/>
      <c r="FOK68" s="317"/>
      <c r="FOL68" s="317"/>
      <c r="FOM68" s="317"/>
      <c r="FON68" s="317"/>
      <c r="FOO68" s="317"/>
      <c r="FOP68" s="317"/>
      <c r="FOQ68" s="317"/>
      <c r="FOR68" s="317"/>
      <c r="FOS68" s="317"/>
      <c r="FOT68" s="317"/>
      <c r="FOU68" s="317"/>
      <c r="FOV68" s="317"/>
      <c r="FOW68" s="317"/>
      <c r="FOX68" s="317"/>
      <c r="FOY68" s="317"/>
      <c r="FOZ68" s="317"/>
      <c r="FPA68" s="317"/>
      <c r="FPB68" s="317"/>
      <c r="FPC68" s="317"/>
      <c r="FPD68" s="317"/>
      <c r="FPE68" s="317"/>
      <c r="FPF68" s="317"/>
      <c r="FPG68" s="317"/>
      <c r="FPH68" s="317"/>
      <c r="FPI68" s="317"/>
      <c r="FPJ68" s="317"/>
      <c r="FPK68" s="317"/>
      <c r="FPL68" s="317"/>
      <c r="FPM68" s="317"/>
      <c r="FPN68" s="317"/>
      <c r="FPO68" s="317"/>
      <c r="FPP68" s="317"/>
      <c r="FPQ68" s="317"/>
      <c r="FPR68" s="317"/>
      <c r="FPS68" s="317"/>
      <c r="FPT68" s="317"/>
      <c r="FPU68" s="317"/>
      <c r="FPV68" s="317"/>
      <c r="FPW68" s="317"/>
      <c r="FPX68" s="317"/>
      <c r="FPY68" s="317"/>
      <c r="FPZ68" s="317"/>
      <c r="FQA68" s="317"/>
      <c r="FQB68" s="317"/>
      <c r="FQC68" s="317"/>
      <c r="FQD68" s="317"/>
      <c r="FQE68" s="317"/>
      <c r="FQF68" s="317"/>
      <c r="FQG68" s="317"/>
      <c r="FQH68" s="317"/>
      <c r="FQI68" s="317"/>
      <c r="FQJ68" s="317"/>
      <c r="FQK68" s="317"/>
      <c r="FQL68" s="317"/>
      <c r="FQM68" s="317"/>
      <c r="FQN68" s="317"/>
      <c r="FQO68" s="317"/>
      <c r="FQP68" s="317"/>
      <c r="FQQ68" s="317"/>
      <c r="FQR68" s="317"/>
      <c r="FQS68" s="317"/>
      <c r="FQT68" s="317"/>
      <c r="FQU68" s="317"/>
      <c r="FQV68" s="317"/>
      <c r="FQW68" s="317"/>
      <c r="FQX68" s="317"/>
      <c r="FQY68" s="317"/>
      <c r="FQZ68" s="317"/>
      <c r="FRA68" s="317"/>
      <c r="FRB68" s="317"/>
      <c r="FRC68" s="317"/>
      <c r="FRD68" s="317"/>
      <c r="FRE68" s="317"/>
      <c r="FRF68" s="317"/>
      <c r="FRG68" s="317"/>
      <c r="FRH68" s="317"/>
      <c r="FRI68" s="317"/>
      <c r="FRJ68" s="317"/>
      <c r="FRK68" s="317"/>
      <c r="FRL68" s="317"/>
      <c r="FRM68" s="317"/>
      <c r="FRN68" s="317"/>
      <c r="FRO68" s="317"/>
      <c r="FRP68" s="317"/>
      <c r="FRQ68" s="317"/>
      <c r="FRR68" s="317"/>
      <c r="FRS68" s="317"/>
      <c r="FRT68" s="317"/>
      <c r="FRU68" s="317"/>
      <c r="FRV68" s="317"/>
      <c r="FRW68" s="317"/>
      <c r="FRX68" s="317"/>
      <c r="FRY68" s="317"/>
      <c r="FRZ68" s="317"/>
      <c r="FSA68" s="317"/>
      <c r="FSB68" s="317"/>
      <c r="FSC68" s="317"/>
      <c r="FSD68" s="317"/>
      <c r="FSE68" s="317"/>
      <c r="FSF68" s="317"/>
      <c r="FSG68" s="317"/>
      <c r="FSH68" s="317"/>
      <c r="FSI68" s="317"/>
      <c r="FSJ68" s="317"/>
      <c r="FSK68" s="317"/>
      <c r="FSL68" s="317"/>
      <c r="FSM68" s="317"/>
      <c r="FSN68" s="317"/>
      <c r="FSO68" s="317"/>
      <c r="FSP68" s="317"/>
      <c r="FSQ68" s="317"/>
      <c r="FSR68" s="317"/>
      <c r="FSS68" s="317"/>
      <c r="FST68" s="317"/>
      <c r="FSU68" s="317"/>
      <c r="FSV68" s="317"/>
      <c r="FSW68" s="317"/>
      <c r="FSX68" s="317"/>
      <c r="FSY68" s="317"/>
      <c r="FSZ68" s="317"/>
      <c r="FTA68" s="317"/>
      <c r="FTB68" s="317"/>
      <c r="FTC68" s="317"/>
      <c r="FTD68" s="317"/>
      <c r="FTE68" s="317"/>
      <c r="FTF68" s="317"/>
      <c r="FTG68" s="317"/>
      <c r="FTH68" s="317"/>
      <c r="FTI68" s="317"/>
      <c r="FTJ68" s="317"/>
      <c r="FTK68" s="317"/>
      <c r="FTL68" s="317"/>
      <c r="FTM68" s="317"/>
      <c r="FTN68" s="317"/>
      <c r="FTO68" s="317"/>
      <c r="FTP68" s="317"/>
      <c r="FTQ68" s="317"/>
      <c r="FTR68" s="317"/>
      <c r="FTS68" s="317"/>
      <c r="FTT68" s="317"/>
      <c r="FTU68" s="317"/>
      <c r="FTV68" s="317"/>
      <c r="FTW68" s="317"/>
      <c r="FTX68" s="317"/>
      <c r="FTY68" s="317"/>
      <c r="FTZ68" s="317"/>
      <c r="FUA68" s="317"/>
      <c r="FUB68" s="317"/>
      <c r="FUC68" s="317"/>
      <c r="FUD68" s="317"/>
      <c r="FUE68" s="317"/>
      <c r="FUF68" s="317"/>
      <c r="FUG68" s="317"/>
      <c r="FUH68" s="317"/>
      <c r="FUI68" s="317"/>
      <c r="FUJ68" s="317"/>
      <c r="FUK68" s="317"/>
      <c r="FUL68" s="317"/>
      <c r="FUM68" s="317"/>
      <c r="FUN68" s="317"/>
      <c r="FUO68" s="317"/>
      <c r="FUP68" s="317"/>
      <c r="FUQ68" s="317"/>
      <c r="FUR68" s="317"/>
      <c r="FUS68" s="317"/>
      <c r="FUT68" s="317"/>
      <c r="FUU68" s="317"/>
      <c r="FUV68" s="317"/>
      <c r="FUW68" s="317"/>
      <c r="FUX68" s="317"/>
      <c r="FUY68" s="317"/>
      <c r="FUZ68" s="317"/>
      <c r="FVA68" s="317"/>
      <c r="FVB68" s="317"/>
      <c r="FVC68" s="317"/>
      <c r="FVD68" s="317"/>
      <c r="FVE68" s="317"/>
      <c r="FVF68" s="317"/>
      <c r="FVG68" s="317"/>
      <c r="FVH68" s="317"/>
      <c r="FVI68" s="317"/>
      <c r="FVJ68" s="317"/>
      <c r="FVK68" s="317"/>
      <c r="FVL68" s="317"/>
      <c r="FVM68" s="317"/>
      <c r="FVN68" s="317"/>
      <c r="FVO68" s="317"/>
      <c r="FVP68" s="317"/>
      <c r="FVQ68" s="317"/>
      <c r="FVR68" s="317"/>
      <c r="FVS68" s="317"/>
      <c r="FVT68" s="317"/>
      <c r="FVU68" s="317"/>
      <c r="FVV68" s="317"/>
      <c r="FVW68" s="317"/>
      <c r="FVX68" s="317"/>
      <c r="FVY68" s="317"/>
      <c r="FVZ68" s="317"/>
      <c r="FWA68" s="317"/>
      <c r="FWB68" s="317"/>
      <c r="FWC68" s="317"/>
      <c r="FWD68" s="317"/>
      <c r="FWE68" s="317"/>
      <c r="FWF68" s="317"/>
      <c r="FWG68" s="317"/>
      <c r="FWH68" s="317"/>
      <c r="FWI68" s="317"/>
      <c r="FWJ68" s="317"/>
      <c r="FWK68" s="317"/>
      <c r="FWL68" s="317"/>
      <c r="FWM68" s="317"/>
      <c r="FWN68" s="317"/>
      <c r="FWO68" s="317"/>
      <c r="FWP68" s="317"/>
      <c r="FWQ68" s="317"/>
      <c r="FWR68" s="317"/>
      <c r="FWS68" s="317"/>
      <c r="FWT68" s="317"/>
      <c r="FWU68" s="317"/>
      <c r="FWV68" s="317"/>
      <c r="FWW68" s="317"/>
      <c r="FWX68" s="317"/>
      <c r="FWY68" s="317"/>
      <c r="FWZ68" s="317"/>
      <c r="FXA68" s="317"/>
      <c r="FXB68" s="317"/>
      <c r="FXC68" s="317"/>
      <c r="FXD68" s="317"/>
      <c r="FXE68" s="317"/>
      <c r="FXF68" s="317"/>
      <c r="FXG68" s="317"/>
      <c r="FXH68" s="317"/>
      <c r="FXI68" s="317"/>
      <c r="FXJ68" s="317"/>
      <c r="FXK68" s="317"/>
      <c r="FXL68" s="317"/>
      <c r="FXM68" s="317"/>
      <c r="FXN68" s="317"/>
      <c r="FXO68" s="317"/>
      <c r="FXP68" s="317"/>
      <c r="FXQ68" s="317"/>
      <c r="FXR68" s="317"/>
      <c r="FXS68" s="317"/>
      <c r="FXT68" s="317"/>
      <c r="FXU68" s="317"/>
      <c r="FXV68" s="317"/>
      <c r="FXW68" s="317"/>
      <c r="FXX68" s="317"/>
      <c r="FXY68" s="317"/>
      <c r="FXZ68" s="317"/>
      <c r="FYA68" s="317"/>
      <c r="FYB68" s="317"/>
      <c r="FYC68" s="317"/>
      <c r="FYD68" s="317"/>
      <c r="FYE68" s="317"/>
      <c r="FYF68" s="317"/>
      <c r="FYG68" s="317"/>
      <c r="FYH68" s="317"/>
      <c r="FYI68" s="317"/>
      <c r="FYJ68" s="317"/>
      <c r="FYK68" s="317"/>
      <c r="FYL68" s="317"/>
      <c r="FYM68" s="317"/>
      <c r="FYN68" s="317"/>
      <c r="FYO68" s="317"/>
      <c r="FYP68" s="317"/>
      <c r="FYQ68" s="317"/>
      <c r="FYR68" s="317"/>
      <c r="FYS68" s="317"/>
      <c r="FYT68" s="317"/>
      <c r="FYU68" s="317"/>
      <c r="FYV68" s="317"/>
      <c r="FYW68" s="317"/>
      <c r="FYX68" s="317"/>
      <c r="FYY68" s="317"/>
      <c r="FYZ68" s="317"/>
      <c r="FZA68" s="317"/>
      <c r="FZB68" s="317"/>
      <c r="FZC68" s="317"/>
      <c r="FZD68" s="317"/>
      <c r="FZE68" s="317"/>
      <c r="FZF68" s="317"/>
      <c r="FZG68" s="317"/>
      <c r="FZH68" s="317"/>
      <c r="FZI68" s="317"/>
      <c r="FZJ68" s="317"/>
      <c r="FZK68" s="317"/>
      <c r="FZL68" s="317"/>
      <c r="FZM68" s="317"/>
      <c r="FZN68" s="317"/>
      <c r="FZO68" s="317"/>
      <c r="FZP68" s="317"/>
      <c r="FZQ68" s="317"/>
      <c r="FZR68" s="317"/>
      <c r="FZS68" s="317"/>
      <c r="FZT68" s="317"/>
      <c r="FZU68" s="317"/>
      <c r="FZV68" s="317"/>
      <c r="FZW68" s="317"/>
      <c r="FZX68" s="317"/>
      <c r="FZY68" s="317"/>
      <c r="FZZ68" s="317"/>
      <c r="GAA68" s="317"/>
      <c r="GAB68" s="317"/>
      <c r="GAC68" s="317"/>
      <c r="GAD68" s="317"/>
      <c r="GAE68" s="317"/>
      <c r="GAF68" s="317"/>
      <c r="GAG68" s="317"/>
      <c r="GAH68" s="317"/>
      <c r="GAI68" s="317"/>
      <c r="GAJ68" s="317"/>
      <c r="GAK68" s="317"/>
      <c r="GAL68" s="317"/>
      <c r="GAM68" s="317"/>
      <c r="GAN68" s="317"/>
      <c r="GAO68" s="317"/>
      <c r="GAP68" s="317"/>
      <c r="GAQ68" s="317"/>
      <c r="GAR68" s="317"/>
      <c r="GAS68" s="317"/>
      <c r="GAT68" s="317"/>
      <c r="GAU68" s="317"/>
      <c r="GAV68" s="317"/>
      <c r="GAW68" s="317"/>
      <c r="GAX68" s="317"/>
      <c r="GAY68" s="317"/>
      <c r="GAZ68" s="317"/>
      <c r="GBA68" s="317"/>
      <c r="GBB68" s="317"/>
      <c r="GBC68" s="317"/>
      <c r="GBD68" s="317"/>
      <c r="GBE68" s="317"/>
      <c r="GBF68" s="317"/>
      <c r="GBG68" s="317"/>
      <c r="GBH68" s="317"/>
      <c r="GBI68" s="317"/>
      <c r="GBJ68" s="317"/>
      <c r="GBK68" s="317"/>
      <c r="GBL68" s="317"/>
      <c r="GBM68" s="317"/>
      <c r="GBN68" s="317"/>
      <c r="GBO68" s="317"/>
      <c r="GBP68" s="317"/>
      <c r="GBQ68" s="317"/>
      <c r="GBR68" s="317"/>
      <c r="GBS68" s="317"/>
      <c r="GBT68" s="317"/>
      <c r="GBU68" s="317"/>
      <c r="GBV68" s="317"/>
      <c r="GBW68" s="317"/>
      <c r="GBX68" s="317"/>
      <c r="GBY68" s="317"/>
      <c r="GBZ68" s="317"/>
      <c r="GCA68" s="317"/>
      <c r="GCB68" s="317"/>
      <c r="GCC68" s="317"/>
      <c r="GCD68" s="317"/>
      <c r="GCE68" s="317"/>
      <c r="GCF68" s="317"/>
      <c r="GCG68" s="317"/>
      <c r="GCH68" s="317"/>
      <c r="GCI68" s="317"/>
      <c r="GCJ68" s="317"/>
      <c r="GCK68" s="317"/>
      <c r="GCL68" s="317"/>
      <c r="GCM68" s="317"/>
      <c r="GCN68" s="317"/>
      <c r="GCO68" s="317"/>
      <c r="GCP68" s="317"/>
      <c r="GCQ68" s="317"/>
      <c r="GCR68" s="317"/>
      <c r="GCS68" s="317"/>
      <c r="GCT68" s="317"/>
      <c r="GCU68" s="317"/>
      <c r="GCV68" s="317"/>
      <c r="GCW68" s="317"/>
      <c r="GCX68" s="317"/>
      <c r="GCY68" s="317"/>
      <c r="GCZ68" s="317"/>
      <c r="GDA68" s="317"/>
      <c r="GDB68" s="317"/>
      <c r="GDC68" s="317"/>
      <c r="GDD68" s="317"/>
      <c r="GDE68" s="317"/>
      <c r="GDF68" s="317"/>
      <c r="GDG68" s="317"/>
      <c r="GDH68" s="317"/>
      <c r="GDI68" s="317"/>
      <c r="GDJ68" s="317"/>
      <c r="GDK68" s="317"/>
      <c r="GDL68" s="317"/>
      <c r="GDM68" s="317"/>
      <c r="GDN68" s="317"/>
      <c r="GDO68" s="317"/>
      <c r="GDP68" s="317"/>
      <c r="GDQ68" s="317"/>
      <c r="GDR68" s="317"/>
      <c r="GDS68" s="317"/>
      <c r="GDT68" s="317"/>
      <c r="GDU68" s="317"/>
      <c r="GDV68" s="317"/>
      <c r="GDW68" s="317"/>
      <c r="GDX68" s="317"/>
      <c r="GDY68" s="317"/>
      <c r="GDZ68" s="317"/>
      <c r="GEA68" s="317"/>
      <c r="GEB68" s="317"/>
      <c r="GEC68" s="317"/>
      <c r="GED68" s="317"/>
      <c r="GEE68" s="317"/>
      <c r="GEF68" s="317"/>
      <c r="GEG68" s="317"/>
      <c r="GEH68" s="317"/>
      <c r="GEI68" s="317"/>
      <c r="GEJ68" s="317"/>
      <c r="GEK68" s="317"/>
      <c r="GEL68" s="317"/>
      <c r="GEM68" s="317"/>
      <c r="GEN68" s="317"/>
      <c r="GEO68" s="317"/>
      <c r="GEP68" s="317"/>
      <c r="GEQ68" s="317"/>
      <c r="GER68" s="317"/>
      <c r="GES68" s="317"/>
      <c r="GET68" s="317"/>
      <c r="GEU68" s="317"/>
      <c r="GEV68" s="317"/>
      <c r="GEW68" s="317"/>
      <c r="GEX68" s="317"/>
      <c r="GEY68" s="317"/>
      <c r="GEZ68" s="317"/>
      <c r="GFA68" s="317"/>
      <c r="GFB68" s="317"/>
      <c r="GFC68" s="317"/>
      <c r="GFD68" s="317"/>
      <c r="GFE68" s="317"/>
      <c r="GFF68" s="317"/>
      <c r="GFG68" s="317"/>
      <c r="GFH68" s="317"/>
      <c r="GFI68" s="317"/>
      <c r="GFJ68" s="317"/>
      <c r="GFK68" s="317"/>
      <c r="GFL68" s="317"/>
      <c r="GFM68" s="317"/>
      <c r="GFN68" s="317"/>
      <c r="GFO68" s="317"/>
      <c r="GFP68" s="317"/>
      <c r="GFQ68" s="317"/>
      <c r="GFR68" s="317"/>
      <c r="GFS68" s="317"/>
      <c r="GFT68" s="317"/>
      <c r="GFU68" s="317"/>
      <c r="GFV68" s="317"/>
      <c r="GFW68" s="317"/>
      <c r="GFX68" s="317"/>
      <c r="GFY68" s="317"/>
      <c r="GFZ68" s="317"/>
      <c r="GGA68" s="317"/>
      <c r="GGB68" s="317"/>
      <c r="GGC68" s="317"/>
      <c r="GGD68" s="317"/>
      <c r="GGE68" s="317"/>
      <c r="GGF68" s="317"/>
      <c r="GGG68" s="317"/>
      <c r="GGH68" s="317"/>
      <c r="GGI68" s="317"/>
      <c r="GGJ68" s="317"/>
      <c r="GGK68" s="317"/>
      <c r="GGL68" s="317"/>
      <c r="GGM68" s="317"/>
      <c r="GGN68" s="317"/>
      <c r="GGO68" s="317"/>
      <c r="GGP68" s="317"/>
      <c r="GGQ68" s="317"/>
      <c r="GGR68" s="317"/>
      <c r="GGS68" s="317"/>
      <c r="GGT68" s="317"/>
      <c r="GGU68" s="317"/>
      <c r="GGV68" s="317"/>
      <c r="GGW68" s="317"/>
      <c r="GGX68" s="317"/>
      <c r="GGY68" s="317"/>
      <c r="GGZ68" s="317"/>
      <c r="GHA68" s="317"/>
      <c r="GHB68" s="317"/>
      <c r="GHC68" s="317"/>
      <c r="GHD68" s="317"/>
      <c r="GHE68" s="317"/>
      <c r="GHF68" s="317"/>
      <c r="GHG68" s="317"/>
      <c r="GHH68" s="317"/>
      <c r="GHI68" s="317"/>
      <c r="GHJ68" s="317"/>
      <c r="GHK68" s="317"/>
      <c r="GHL68" s="317"/>
      <c r="GHM68" s="317"/>
      <c r="GHN68" s="317"/>
      <c r="GHO68" s="317"/>
      <c r="GHP68" s="317"/>
      <c r="GHQ68" s="317"/>
      <c r="GHR68" s="317"/>
      <c r="GHS68" s="317"/>
      <c r="GHT68" s="317"/>
      <c r="GHU68" s="317"/>
      <c r="GHV68" s="317"/>
      <c r="GHW68" s="317"/>
      <c r="GHX68" s="317"/>
      <c r="GHY68" s="317"/>
      <c r="GHZ68" s="317"/>
      <c r="GIA68" s="317"/>
      <c r="GIB68" s="317"/>
      <c r="GIC68" s="317"/>
      <c r="GID68" s="317"/>
      <c r="GIE68" s="317"/>
      <c r="GIF68" s="317"/>
      <c r="GIG68" s="317"/>
      <c r="GIH68" s="317"/>
      <c r="GII68" s="317"/>
      <c r="GIJ68" s="317"/>
      <c r="GIK68" s="317"/>
      <c r="GIL68" s="317"/>
      <c r="GIM68" s="317"/>
      <c r="GIN68" s="317"/>
      <c r="GIO68" s="317"/>
      <c r="GIP68" s="317"/>
      <c r="GIQ68" s="317"/>
      <c r="GIR68" s="317"/>
      <c r="GIS68" s="317"/>
      <c r="GIT68" s="317"/>
      <c r="GIU68" s="317"/>
      <c r="GIV68" s="317"/>
      <c r="GIW68" s="317"/>
      <c r="GIX68" s="317"/>
      <c r="GIY68" s="317"/>
      <c r="GIZ68" s="317"/>
      <c r="GJA68" s="317"/>
      <c r="GJB68" s="317"/>
      <c r="GJC68" s="317"/>
      <c r="GJD68" s="317"/>
      <c r="GJE68" s="317"/>
      <c r="GJF68" s="317"/>
      <c r="GJG68" s="317"/>
      <c r="GJH68" s="317"/>
      <c r="GJI68" s="317"/>
      <c r="GJJ68" s="317"/>
      <c r="GJK68" s="317"/>
      <c r="GJL68" s="317"/>
      <c r="GJM68" s="317"/>
      <c r="GJN68" s="317"/>
      <c r="GJO68" s="317"/>
      <c r="GJP68" s="317"/>
      <c r="GJQ68" s="317"/>
      <c r="GJR68" s="317"/>
      <c r="GJS68" s="317"/>
      <c r="GJT68" s="317"/>
      <c r="GJU68" s="317"/>
      <c r="GJV68" s="317"/>
      <c r="GJW68" s="317"/>
      <c r="GJX68" s="317"/>
      <c r="GJY68" s="317"/>
      <c r="GJZ68" s="317"/>
      <c r="GKA68" s="317"/>
      <c r="GKB68" s="317"/>
      <c r="GKC68" s="317"/>
      <c r="GKD68" s="317"/>
      <c r="GKE68" s="317"/>
      <c r="GKF68" s="317"/>
      <c r="GKG68" s="317"/>
      <c r="GKH68" s="317"/>
      <c r="GKI68" s="317"/>
      <c r="GKJ68" s="317"/>
      <c r="GKK68" s="317"/>
      <c r="GKL68" s="317"/>
      <c r="GKM68" s="317"/>
      <c r="GKN68" s="317"/>
      <c r="GKO68" s="317"/>
      <c r="GKP68" s="317"/>
      <c r="GKQ68" s="317"/>
      <c r="GKR68" s="317"/>
      <c r="GKS68" s="317"/>
      <c r="GKT68" s="317"/>
      <c r="GKU68" s="317"/>
      <c r="GKV68" s="317"/>
      <c r="GKW68" s="317"/>
      <c r="GKX68" s="317"/>
      <c r="GKY68" s="317"/>
      <c r="GKZ68" s="317"/>
      <c r="GLA68" s="317"/>
      <c r="GLB68" s="317"/>
      <c r="GLC68" s="317"/>
      <c r="GLD68" s="317"/>
      <c r="GLE68" s="317"/>
      <c r="GLF68" s="317"/>
      <c r="GLG68" s="317"/>
      <c r="GLH68" s="317"/>
      <c r="GLI68" s="317"/>
      <c r="GLJ68" s="317"/>
      <c r="GLK68" s="317"/>
      <c r="GLL68" s="317"/>
      <c r="GLM68" s="317"/>
      <c r="GLN68" s="317"/>
      <c r="GLO68" s="317"/>
      <c r="GLP68" s="317"/>
      <c r="GLQ68" s="317"/>
      <c r="GLR68" s="317"/>
      <c r="GLS68" s="317"/>
      <c r="GLT68" s="317"/>
      <c r="GLU68" s="317"/>
      <c r="GLV68" s="317"/>
      <c r="GLW68" s="317"/>
      <c r="GLX68" s="317"/>
      <c r="GLY68" s="317"/>
      <c r="GLZ68" s="317"/>
      <c r="GMA68" s="317"/>
      <c r="GMB68" s="317"/>
      <c r="GMC68" s="317"/>
      <c r="GMD68" s="317"/>
      <c r="GME68" s="317"/>
      <c r="GMF68" s="317"/>
      <c r="GMG68" s="317"/>
      <c r="GMH68" s="317"/>
      <c r="GMI68" s="317"/>
      <c r="GMJ68" s="317"/>
      <c r="GMK68" s="317"/>
      <c r="GML68" s="317"/>
      <c r="GMM68" s="317"/>
      <c r="GMN68" s="317"/>
      <c r="GMO68" s="317"/>
      <c r="GMP68" s="317"/>
      <c r="GMQ68" s="317"/>
      <c r="GMR68" s="317"/>
      <c r="GMS68" s="317"/>
      <c r="GMT68" s="317"/>
      <c r="GMU68" s="317"/>
      <c r="GMV68" s="317"/>
      <c r="GMW68" s="317"/>
      <c r="GMX68" s="317"/>
      <c r="GMY68" s="317"/>
      <c r="GMZ68" s="317"/>
      <c r="GNA68" s="317"/>
      <c r="GNB68" s="317"/>
      <c r="GNC68" s="317"/>
      <c r="GND68" s="317"/>
      <c r="GNE68" s="317"/>
      <c r="GNF68" s="317"/>
      <c r="GNG68" s="317"/>
      <c r="GNH68" s="317"/>
      <c r="GNI68" s="317"/>
      <c r="GNJ68" s="317"/>
      <c r="GNK68" s="317"/>
      <c r="GNL68" s="317"/>
      <c r="GNM68" s="317"/>
      <c r="GNN68" s="317"/>
      <c r="GNO68" s="317"/>
      <c r="GNP68" s="317"/>
      <c r="GNQ68" s="317"/>
      <c r="GNR68" s="317"/>
      <c r="GNS68" s="317"/>
      <c r="GNT68" s="317"/>
      <c r="GNU68" s="317"/>
      <c r="GNV68" s="317"/>
      <c r="GNW68" s="317"/>
      <c r="GNX68" s="317"/>
      <c r="GNY68" s="317"/>
      <c r="GNZ68" s="317"/>
      <c r="GOA68" s="317"/>
      <c r="GOB68" s="317"/>
      <c r="GOC68" s="317"/>
      <c r="GOD68" s="317"/>
      <c r="GOE68" s="317"/>
      <c r="GOF68" s="317"/>
      <c r="GOG68" s="317"/>
      <c r="GOH68" s="317"/>
      <c r="GOI68" s="317"/>
      <c r="GOJ68" s="317"/>
      <c r="GOK68" s="317"/>
      <c r="GOL68" s="317"/>
      <c r="GOM68" s="317"/>
      <c r="GON68" s="317"/>
      <c r="GOO68" s="317"/>
      <c r="GOP68" s="317"/>
      <c r="GOQ68" s="317"/>
      <c r="GOR68" s="317"/>
      <c r="GOS68" s="317"/>
      <c r="GOT68" s="317"/>
      <c r="GOU68" s="317"/>
      <c r="GOV68" s="317"/>
      <c r="GOW68" s="317"/>
      <c r="GOX68" s="317"/>
      <c r="GOY68" s="317"/>
      <c r="GOZ68" s="317"/>
      <c r="GPA68" s="317"/>
      <c r="GPB68" s="317"/>
      <c r="GPC68" s="317"/>
      <c r="GPD68" s="317"/>
      <c r="GPE68" s="317"/>
      <c r="GPF68" s="317"/>
      <c r="GPG68" s="317"/>
      <c r="GPH68" s="317"/>
      <c r="GPI68" s="317"/>
      <c r="GPJ68" s="317"/>
      <c r="GPK68" s="317"/>
      <c r="GPL68" s="317"/>
      <c r="GPM68" s="317"/>
      <c r="GPN68" s="317"/>
      <c r="GPO68" s="317"/>
      <c r="GPP68" s="317"/>
      <c r="GPQ68" s="317"/>
      <c r="GPR68" s="317"/>
      <c r="GPS68" s="317"/>
      <c r="GPT68" s="317"/>
      <c r="GPU68" s="317"/>
      <c r="GPV68" s="317"/>
      <c r="GPW68" s="317"/>
      <c r="GPX68" s="317"/>
      <c r="GPY68" s="317"/>
      <c r="GPZ68" s="317"/>
      <c r="GQA68" s="317"/>
      <c r="GQB68" s="317"/>
      <c r="GQC68" s="317"/>
      <c r="GQD68" s="317"/>
      <c r="GQE68" s="317"/>
      <c r="GQF68" s="317"/>
      <c r="GQG68" s="317"/>
      <c r="GQH68" s="317"/>
      <c r="GQI68" s="317"/>
      <c r="GQJ68" s="317"/>
      <c r="GQK68" s="317"/>
      <c r="GQL68" s="317"/>
      <c r="GQM68" s="317"/>
      <c r="GQN68" s="317"/>
      <c r="GQO68" s="317"/>
      <c r="GQP68" s="317"/>
      <c r="GQQ68" s="317"/>
      <c r="GQR68" s="317"/>
      <c r="GQS68" s="317"/>
      <c r="GQT68" s="317"/>
      <c r="GQU68" s="317"/>
      <c r="GQV68" s="317"/>
      <c r="GQW68" s="317"/>
      <c r="GQX68" s="317"/>
      <c r="GQY68" s="317"/>
      <c r="GQZ68" s="317"/>
      <c r="GRA68" s="317"/>
      <c r="GRB68" s="317"/>
      <c r="GRC68" s="317"/>
      <c r="GRD68" s="317"/>
      <c r="GRE68" s="317"/>
      <c r="GRF68" s="317"/>
      <c r="GRG68" s="317"/>
      <c r="GRH68" s="317"/>
      <c r="GRI68" s="317"/>
      <c r="GRJ68" s="317"/>
      <c r="GRK68" s="317"/>
      <c r="GRL68" s="317"/>
      <c r="GRM68" s="317"/>
      <c r="GRN68" s="317"/>
      <c r="GRO68" s="317"/>
      <c r="GRP68" s="317"/>
      <c r="GRQ68" s="317"/>
      <c r="GRR68" s="317"/>
      <c r="GRS68" s="317"/>
      <c r="GRT68" s="317"/>
      <c r="GRU68" s="317"/>
      <c r="GRV68" s="317"/>
      <c r="GRW68" s="317"/>
      <c r="GRX68" s="317"/>
      <c r="GRY68" s="317"/>
      <c r="GRZ68" s="317"/>
      <c r="GSA68" s="317"/>
      <c r="GSB68" s="317"/>
      <c r="GSC68" s="317"/>
      <c r="GSD68" s="317"/>
      <c r="GSE68" s="317"/>
      <c r="GSF68" s="317"/>
      <c r="GSG68" s="317"/>
      <c r="GSH68" s="317"/>
      <c r="GSI68" s="317"/>
      <c r="GSJ68" s="317"/>
      <c r="GSK68" s="317"/>
      <c r="GSL68" s="317"/>
      <c r="GSM68" s="317"/>
      <c r="GSN68" s="317"/>
      <c r="GSO68" s="317"/>
      <c r="GSP68" s="317"/>
      <c r="GSQ68" s="317"/>
      <c r="GSR68" s="317"/>
      <c r="GSS68" s="317"/>
      <c r="GST68" s="317"/>
      <c r="GSU68" s="317"/>
      <c r="GSV68" s="317"/>
      <c r="GSW68" s="317"/>
      <c r="GSX68" s="317"/>
      <c r="GSY68" s="317"/>
      <c r="GSZ68" s="317"/>
      <c r="GTA68" s="317"/>
      <c r="GTB68" s="317"/>
      <c r="GTC68" s="317"/>
      <c r="GTD68" s="317"/>
      <c r="GTE68" s="317"/>
      <c r="GTF68" s="317"/>
      <c r="GTG68" s="317"/>
      <c r="GTH68" s="317"/>
      <c r="GTI68" s="317"/>
      <c r="GTJ68" s="317"/>
      <c r="GTK68" s="317"/>
      <c r="GTL68" s="317"/>
      <c r="GTM68" s="317"/>
      <c r="GTN68" s="317"/>
      <c r="GTO68" s="317"/>
      <c r="GTP68" s="317"/>
      <c r="GTQ68" s="317"/>
      <c r="GTR68" s="317"/>
      <c r="GTS68" s="317"/>
      <c r="GTT68" s="317"/>
      <c r="GTU68" s="317"/>
      <c r="GTV68" s="317"/>
      <c r="GTW68" s="317"/>
      <c r="GTX68" s="317"/>
      <c r="GTY68" s="317"/>
      <c r="GTZ68" s="317"/>
      <c r="GUA68" s="317"/>
      <c r="GUB68" s="317"/>
      <c r="GUC68" s="317"/>
      <c r="GUD68" s="317"/>
      <c r="GUE68" s="317"/>
      <c r="GUF68" s="317"/>
      <c r="GUG68" s="317"/>
      <c r="GUH68" s="317"/>
      <c r="GUI68" s="317"/>
      <c r="GUJ68" s="317"/>
      <c r="GUK68" s="317"/>
      <c r="GUL68" s="317"/>
      <c r="GUM68" s="317"/>
      <c r="GUN68" s="317"/>
      <c r="GUO68" s="317"/>
      <c r="GUP68" s="317"/>
      <c r="GUQ68" s="317"/>
      <c r="GUR68" s="317"/>
      <c r="GUS68" s="317"/>
      <c r="GUT68" s="317"/>
      <c r="GUU68" s="317"/>
      <c r="GUV68" s="317"/>
      <c r="GUW68" s="317"/>
      <c r="GUX68" s="317"/>
      <c r="GUY68" s="317"/>
      <c r="GUZ68" s="317"/>
      <c r="GVA68" s="317"/>
      <c r="GVB68" s="317"/>
      <c r="GVC68" s="317"/>
      <c r="GVD68" s="317"/>
      <c r="GVE68" s="317"/>
      <c r="GVF68" s="317"/>
      <c r="GVG68" s="317"/>
      <c r="GVH68" s="317"/>
      <c r="GVI68" s="317"/>
      <c r="GVJ68" s="317"/>
      <c r="GVK68" s="317"/>
      <c r="GVL68" s="317"/>
      <c r="GVM68" s="317"/>
      <c r="GVN68" s="317"/>
      <c r="GVO68" s="317"/>
      <c r="GVP68" s="317"/>
      <c r="GVQ68" s="317"/>
      <c r="GVR68" s="317"/>
      <c r="GVS68" s="317"/>
      <c r="GVT68" s="317"/>
      <c r="GVU68" s="317"/>
      <c r="GVV68" s="317"/>
      <c r="GVW68" s="317"/>
      <c r="GVX68" s="317"/>
      <c r="GVY68" s="317"/>
      <c r="GVZ68" s="317"/>
      <c r="GWA68" s="317"/>
      <c r="GWB68" s="317"/>
      <c r="GWC68" s="317"/>
      <c r="GWD68" s="317"/>
      <c r="GWE68" s="317"/>
      <c r="GWF68" s="317"/>
      <c r="GWG68" s="317"/>
      <c r="GWH68" s="317"/>
      <c r="GWI68" s="317"/>
      <c r="GWJ68" s="317"/>
      <c r="GWK68" s="317"/>
      <c r="GWL68" s="317"/>
      <c r="GWM68" s="317"/>
      <c r="GWN68" s="317"/>
      <c r="GWO68" s="317"/>
      <c r="GWP68" s="317"/>
      <c r="GWQ68" s="317"/>
      <c r="GWR68" s="317"/>
      <c r="GWS68" s="317"/>
      <c r="GWT68" s="317"/>
      <c r="GWU68" s="317"/>
      <c r="GWV68" s="317"/>
      <c r="GWW68" s="317"/>
      <c r="GWX68" s="317"/>
      <c r="GWY68" s="317"/>
      <c r="GWZ68" s="317"/>
      <c r="GXA68" s="317"/>
      <c r="GXB68" s="317"/>
      <c r="GXC68" s="317"/>
      <c r="GXD68" s="317"/>
      <c r="GXE68" s="317"/>
      <c r="GXF68" s="317"/>
      <c r="GXG68" s="317"/>
      <c r="GXH68" s="317"/>
      <c r="GXI68" s="317"/>
      <c r="GXJ68" s="317"/>
      <c r="GXK68" s="317"/>
      <c r="GXL68" s="317"/>
      <c r="GXM68" s="317"/>
      <c r="GXN68" s="317"/>
      <c r="GXO68" s="317"/>
      <c r="GXP68" s="317"/>
      <c r="GXQ68" s="317"/>
      <c r="GXR68" s="317"/>
      <c r="GXS68" s="317"/>
      <c r="GXT68" s="317"/>
      <c r="GXU68" s="317"/>
      <c r="GXV68" s="317"/>
      <c r="GXW68" s="317"/>
      <c r="GXX68" s="317"/>
      <c r="GXY68" s="317"/>
      <c r="GXZ68" s="317"/>
      <c r="GYA68" s="317"/>
      <c r="GYB68" s="317"/>
      <c r="GYC68" s="317"/>
      <c r="GYD68" s="317"/>
      <c r="GYE68" s="317"/>
      <c r="GYF68" s="317"/>
      <c r="GYG68" s="317"/>
      <c r="GYH68" s="317"/>
      <c r="GYI68" s="317"/>
      <c r="GYJ68" s="317"/>
      <c r="GYK68" s="317"/>
      <c r="GYL68" s="317"/>
      <c r="GYM68" s="317"/>
      <c r="GYN68" s="317"/>
      <c r="GYO68" s="317"/>
      <c r="GYP68" s="317"/>
      <c r="GYQ68" s="317"/>
      <c r="GYR68" s="317"/>
      <c r="GYS68" s="317"/>
      <c r="GYT68" s="317"/>
      <c r="GYU68" s="317"/>
      <c r="GYV68" s="317"/>
      <c r="GYW68" s="317"/>
      <c r="GYX68" s="317"/>
      <c r="GYY68" s="317"/>
      <c r="GYZ68" s="317"/>
      <c r="GZA68" s="317"/>
      <c r="GZB68" s="317"/>
      <c r="GZC68" s="317"/>
      <c r="GZD68" s="317"/>
      <c r="GZE68" s="317"/>
      <c r="GZF68" s="317"/>
      <c r="GZG68" s="317"/>
      <c r="GZH68" s="317"/>
      <c r="GZI68" s="317"/>
      <c r="GZJ68" s="317"/>
      <c r="GZK68" s="317"/>
      <c r="GZL68" s="317"/>
      <c r="GZM68" s="317"/>
      <c r="GZN68" s="317"/>
      <c r="GZO68" s="317"/>
      <c r="GZP68" s="317"/>
      <c r="GZQ68" s="317"/>
      <c r="GZR68" s="317"/>
      <c r="GZS68" s="317"/>
      <c r="GZT68" s="317"/>
      <c r="GZU68" s="317"/>
      <c r="GZV68" s="317"/>
      <c r="GZW68" s="317"/>
      <c r="GZX68" s="317"/>
      <c r="GZY68" s="317"/>
      <c r="GZZ68" s="317"/>
      <c r="HAA68" s="317"/>
      <c r="HAB68" s="317"/>
      <c r="HAC68" s="317"/>
      <c r="HAD68" s="317"/>
      <c r="HAE68" s="317"/>
      <c r="HAF68" s="317"/>
      <c r="HAG68" s="317"/>
      <c r="HAH68" s="317"/>
      <c r="HAI68" s="317"/>
      <c r="HAJ68" s="317"/>
      <c r="HAK68" s="317"/>
      <c r="HAL68" s="317"/>
      <c r="HAM68" s="317"/>
      <c r="HAN68" s="317"/>
      <c r="HAO68" s="317"/>
      <c r="HAP68" s="317"/>
      <c r="HAQ68" s="317"/>
      <c r="HAR68" s="317"/>
      <c r="HAS68" s="317"/>
      <c r="HAT68" s="317"/>
      <c r="HAU68" s="317"/>
      <c r="HAV68" s="317"/>
      <c r="HAW68" s="317"/>
      <c r="HAX68" s="317"/>
      <c r="HAY68" s="317"/>
      <c r="HAZ68" s="317"/>
      <c r="HBA68" s="317"/>
      <c r="HBB68" s="317"/>
      <c r="HBC68" s="317"/>
      <c r="HBD68" s="317"/>
      <c r="HBE68" s="317"/>
      <c r="HBF68" s="317"/>
      <c r="HBG68" s="317"/>
      <c r="HBH68" s="317"/>
      <c r="HBI68" s="317"/>
      <c r="HBJ68" s="317"/>
      <c r="HBK68" s="317"/>
      <c r="HBL68" s="317"/>
      <c r="HBM68" s="317"/>
      <c r="HBN68" s="317"/>
      <c r="HBO68" s="317"/>
      <c r="HBP68" s="317"/>
      <c r="HBQ68" s="317"/>
      <c r="HBR68" s="317"/>
      <c r="HBS68" s="317"/>
      <c r="HBT68" s="317"/>
      <c r="HBU68" s="317"/>
      <c r="HBV68" s="317"/>
      <c r="HBW68" s="317"/>
      <c r="HBX68" s="317"/>
      <c r="HBY68" s="317"/>
      <c r="HBZ68" s="317"/>
      <c r="HCA68" s="317"/>
      <c r="HCB68" s="317"/>
      <c r="HCC68" s="317"/>
      <c r="HCD68" s="317"/>
      <c r="HCE68" s="317"/>
      <c r="HCF68" s="317"/>
      <c r="HCG68" s="317"/>
      <c r="HCH68" s="317"/>
      <c r="HCI68" s="317"/>
      <c r="HCJ68" s="317"/>
      <c r="HCK68" s="317"/>
      <c r="HCL68" s="317"/>
      <c r="HCM68" s="317"/>
      <c r="HCN68" s="317"/>
      <c r="HCO68" s="317"/>
      <c r="HCP68" s="317"/>
      <c r="HCQ68" s="317"/>
      <c r="HCR68" s="317"/>
      <c r="HCS68" s="317"/>
      <c r="HCT68" s="317"/>
      <c r="HCU68" s="317"/>
      <c r="HCV68" s="317"/>
      <c r="HCW68" s="317"/>
      <c r="HCX68" s="317"/>
      <c r="HCY68" s="317"/>
      <c r="HCZ68" s="317"/>
      <c r="HDA68" s="317"/>
      <c r="HDB68" s="317"/>
      <c r="HDC68" s="317"/>
      <c r="HDD68" s="317"/>
      <c r="HDE68" s="317"/>
      <c r="HDF68" s="317"/>
      <c r="HDG68" s="317"/>
      <c r="HDH68" s="317"/>
      <c r="HDI68" s="317"/>
      <c r="HDJ68" s="317"/>
      <c r="HDK68" s="317"/>
      <c r="HDL68" s="317"/>
      <c r="HDM68" s="317"/>
      <c r="HDN68" s="317"/>
      <c r="HDO68" s="317"/>
      <c r="HDP68" s="317"/>
      <c r="HDQ68" s="317"/>
      <c r="HDR68" s="317"/>
      <c r="HDS68" s="317"/>
      <c r="HDT68" s="317"/>
      <c r="HDU68" s="317"/>
      <c r="HDV68" s="317"/>
      <c r="HDW68" s="317"/>
      <c r="HDX68" s="317"/>
      <c r="HDY68" s="317"/>
      <c r="HDZ68" s="317"/>
      <c r="HEA68" s="317"/>
      <c r="HEB68" s="317"/>
      <c r="HEC68" s="317"/>
      <c r="HED68" s="317"/>
      <c r="HEE68" s="317"/>
      <c r="HEF68" s="317"/>
      <c r="HEG68" s="317"/>
      <c r="HEH68" s="317"/>
      <c r="HEI68" s="317"/>
      <c r="HEJ68" s="317"/>
      <c r="HEK68" s="317"/>
      <c r="HEL68" s="317"/>
      <c r="HEM68" s="317"/>
      <c r="HEN68" s="317"/>
      <c r="HEO68" s="317"/>
      <c r="HEP68" s="317"/>
      <c r="HEQ68" s="317"/>
      <c r="HER68" s="317"/>
      <c r="HES68" s="317"/>
      <c r="HET68" s="317"/>
      <c r="HEU68" s="317"/>
      <c r="HEV68" s="317"/>
      <c r="HEW68" s="317"/>
      <c r="HEX68" s="317"/>
      <c r="HEY68" s="317"/>
      <c r="HEZ68" s="317"/>
      <c r="HFA68" s="317"/>
      <c r="HFB68" s="317"/>
      <c r="HFC68" s="317"/>
      <c r="HFD68" s="317"/>
      <c r="HFE68" s="317"/>
      <c r="HFF68" s="317"/>
      <c r="HFG68" s="317"/>
      <c r="HFH68" s="317"/>
      <c r="HFI68" s="317"/>
      <c r="HFJ68" s="317"/>
      <c r="HFK68" s="317"/>
      <c r="HFL68" s="317"/>
      <c r="HFM68" s="317"/>
      <c r="HFN68" s="317"/>
      <c r="HFO68" s="317"/>
      <c r="HFP68" s="317"/>
      <c r="HFQ68" s="317"/>
      <c r="HFR68" s="317"/>
      <c r="HFS68" s="317"/>
      <c r="HFT68" s="317"/>
      <c r="HFU68" s="317"/>
      <c r="HFV68" s="317"/>
      <c r="HFW68" s="317"/>
      <c r="HFX68" s="317"/>
      <c r="HFY68" s="317"/>
      <c r="HFZ68" s="317"/>
      <c r="HGA68" s="317"/>
      <c r="HGB68" s="317"/>
      <c r="HGC68" s="317"/>
      <c r="HGD68" s="317"/>
      <c r="HGE68" s="317"/>
      <c r="HGF68" s="317"/>
      <c r="HGG68" s="317"/>
      <c r="HGH68" s="317"/>
      <c r="HGI68" s="317"/>
      <c r="HGJ68" s="317"/>
      <c r="HGK68" s="317"/>
      <c r="HGL68" s="317"/>
      <c r="HGM68" s="317"/>
      <c r="HGN68" s="317"/>
      <c r="HGO68" s="317"/>
      <c r="HGP68" s="317"/>
      <c r="HGQ68" s="317"/>
      <c r="HGR68" s="317"/>
      <c r="HGS68" s="317"/>
      <c r="HGT68" s="317"/>
      <c r="HGU68" s="317"/>
      <c r="HGV68" s="317"/>
      <c r="HGW68" s="317"/>
      <c r="HGX68" s="317"/>
      <c r="HGY68" s="317"/>
      <c r="HGZ68" s="317"/>
      <c r="HHA68" s="317"/>
      <c r="HHB68" s="317"/>
      <c r="HHC68" s="317"/>
      <c r="HHD68" s="317"/>
      <c r="HHE68" s="317"/>
      <c r="HHF68" s="317"/>
      <c r="HHG68" s="317"/>
      <c r="HHH68" s="317"/>
      <c r="HHI68" s="317"/>
      <c r="HHJ68" s="317"/>
      <c r="HHK68" s="317"/>
      <c r="HHL68" s="317"/>
      <c r="HHM68" s="317"/>
      <c r="HHN68" s="317"/>
      <c r="HHO68" s="317"/>
      <c r="HHP68" s="317"/>
      <c r="HHQ68" s="317"/>
      <c r="HHR68" s="317"/>
      <c r="HHS68" s="317"/>
      <c r="HHT68" s="317"/>
      <c r="HHU68" s="317"/>
      <c r="HHV68" s="317"/>
      <c r="HHW68" s="317"/>
      <c r="HHX68" s="317"/>
      <c r="HHY68" s="317"/>
      <c r="HHZ68" s="317"/>
      <c r="HIA68" s="317"/>
      <c r="HIB68" s="317"/>
      <c r="HIC68" s="317"/>
      <c r="HID68" s="317"/>
      <c r="HIE68" s="317"/>
      <c r="HIF68" s="317"/>
      <c r="HIG68" s="317"/>
      <c r="HIH68" s="317"/>
      <c r="HII68" s="317"/>
      <c r="HIJ68" s="317"/>
      <c r="HIK68" s="317"/>
      <c r="HIL68" s="317"/>
      <c r="HIM68" s="317"/>
      <c r="HIN68" s="317"/>
      <c r="HIO68" s="317"/>
      <c r="HIP68" s="317"/>
      <c r="HIQ68" s="317"/>
      <c r="HIR68" s="317"/>
      <c r="HIS68" s="317"/>
      <c r="HIT68" s="317"/>
      <c r="HIU68" s="317"/>
      <c r="HIV68" s="317"/>
      <c r="HIW68" s="317"/>
      <c r="HIX68" s="317"/>
      <c r="HIY68" s="317"/>
      <c r="HIZ68" s="317"/>
      <c r="HJA68" s="317"/>
      <c r="HJB68" s="317"/>
      <c r="HJC68" s="317"/>
      <c r="HJD68" s="317"/>
      <c r="HJE68" s="317"/>
      <c r="HJF68" s="317"/>
      <c r="HJG68" s="317"/>
      <c r="HJH68" s="317"/>
      <c r="HJI68" s="317"/>
      <c r="HJJ68" s="317"/>
      <c r="HJK68" s="317"/>
      <c r="HJL68" s="317"/>
      <c r="HJM68" s="317"/>
      <c r="HJN68" s="317"/>
      <c r="HJO68" s="317"/>
      <c r="HJP68" s="317"/>
      <c r="HJQ68" s="317"/>
      <c r="HJR68" s="317"/>
      <c r="HJS68" s="317"/>
      <c r="HJT68" s="317"/>
      <c r="HJU68" s="317"/>
      <c r="HJV68" s="317"/>
      <c r="HJW68" s="317"/>
      <c r="HJX68" s="317"/>
      <c r="HJY68" s="317"/>
      <c r="HJZ68" s="317"/>
      <c r="HKA68" s="317"/>
      <c r="HKB68" s="317"/>
      <c r="HKC68" s="317"/>
      <c r="HKD68" s="317"/>
      <c r="HKE68" s="317"/>
      <c r="HKF68" s="317"/>
      <c r="HKG68" s="317"/>
      <c r="HKH68" s="317"/>
      <c r="HKI68" s="317"/>
      <c r="HKJ68" s="317"/>
      <c r="HKK68" s="317"/>
      <c r="HKL68" s="317"/>
      <c r="HKM68" s="317"/>
      <c r="HKN68" s="317"/>
      <c r="HKO68" s="317"/>
      <c r="HKP68" s="317"/>
      <c r="HKQ68" s="317"/>
      <c r="HKR68" s="317"/>
      <c r="HKS68" s="317"/>
      <c r="HKT68" s="317"/>
      <c r="HKU68" s="317"/>
      <c r="HKV68" s="317"/>
      <c r="HKW68" s="317"/>
      <c r="HKX68" s="317"/>
      <c r="HKY68" s="317"/>
      <c r="HKZ68" s="317"/>
      <c r="HLA68" s="317"/>
      <c r="HLB68" s="317"/>
      <c r="HLC68" s="317"/>
      <c r="HLD68" s="317"/>
      <c r="HLE68" s="317"/>
      <c r="HLF68" s="317"/>
      <c r="HLG68" s="317"/>
      <c r="HLH68" s="317"/>
      <c r="HLI68" s="317"/>
      <c r="HLJ68" s="317"/>
      <c r="HLK68" s="317"/>
      <c r="HLL68" s="317"/>
      <c r="HLM68" s="317"/>
      <c r="HLN68" s="317"/>
      <c r="HLO68" s="317"/>
      <c r="HLP68" s="317"/>
      <c r="HLQ68" s="317"/>
      <c r="HLR68" s="317"/>
      <c r="HLS68" s="317"/>
      <c r="HLT68" s="317"/>
      <c r="HLU68" s="317"/>
      <c r="HLV68" s="317"/>
      <c r="HLW68" s="317"/>
      <c r="HLX68" s="317"/>
      <c r="HLY68" s="317"/>
      <c r="HLZ68" s="317"/>
      <c r="HMA68" s="317"/>
      <c r="HMB68" s="317"/>
      <c r="HMC68" s="317"/>
      <c r="HMD68" s="317"/>
      <c r="HME68" s="317"/>
      <c r="HMF68" s="317"/>
      <c r="HMG68" s="317"/>
      <c r="HMH68" s="317"/>
      <c r="HMI68" s="317"/>
      <c r="HMJ68" s="317"/>
      <c r="HMK68" s="317"/>
      <c r="HML68" s="317"/>
      <c r="HMM68" s="317"/>
      <c r="HMN68" s="317"/>
      <c r="HMO68" s="317"/>
      <c r="HMP68" s="317"/>
      <c r="HMQ68" s="317"/>
      <c r="HMR68" s="317"/>
      <c r="HMS68" s="317"/>
      <c r="HMT68" s="317"/>
      <c r="HMU68" s="317"/>
      <c r="HMV68" s="317"/>
      <c r="HMW68" s="317"/>
      <c r="HMX68" s="317"/>
      <c r="HMY68" s="317"/>
      <c r="HMZ68" s="317"/>
      <c r="HNA68" s="317"/>
      <c r="HNB68" s="317"/>
      <c r="HNC68" s="317"/>
      <c r="HND68" s="317"/>
      <c r="HNE68" s="317"/>
      <c r="HNF68" s="317"/>
      <c r="HNG68" s="317"/>
      <c r="HNH68" s="317"/>
      <c r="HNI68" s="317"/>
      <c r="HNJ68" s="317"/>
      <c r="HNK68" s="317"/>
      <c r="HNL68" s="317"/>
      <c r="HNM68" s="317"/>
      <c r="HNN68" s="317"/>
      <c r="HNO68" s="317"/>
      <c r="HNP68" s="317"/>
      <c r="HNQ68" s="317"/>
      <c r="HNR68" s="317"/>
      <c r="HNS68" s="317"/>
      <c r="HNT68" s="317"/>
      <c r="HNU68" s="317"/>
      <c r="HNV68" s="317"/>
      <c r="HNW68" s="317"/>
      <c r="HNX68" s="317"/>
      <c r="HNY68" s="317"/>
      <c r="HNZ68" s="317"/>
      <c r="HOA68" s="317"/>
      <c r="HOB68" s="317"/>
      <c r="HOC68" s="317"/>
      <c r="HOD68" s="317"/>
      <c r="HOE68" s="317"/>
      <c r="HOF68" s="317"/>
      <c r="HOG68" s="317"/>
      <c r="HOH68" s="317"/>
      <c r="HOI68" s="317"/>
      <c r="HOJ68" s="317"/>
      <c r="HOK68" s="317"/>
      <c r="HOL68" s="317"/>
      <c r="HOM68" s="317"/>
      <c r="HON68" s="317"/>
      <c r="HOO68" s="317"/>
      <c r="HOP68" s="317"/>
      <c r="HOQ68" s="317"/>
      <c r="HOR68" s="317"/>
      <c r="HOS68" s="317"/>
      <c r="HOT68" s="317"/>
      <c r="HOU68" s="317"/>
      <c r="HOV68" s="317"/>
      <c r="HOW68" s="317"/>
      <c r="HOX68" s="317"/>
      <c r="HOY68" s="317"/>
      <c r="HOZ68" s="317"/>
      <c r="HPA68" s="317"/>
      <c r="HPB68" s="317"/>
      <c r="HPC68" s="317"/>
      <c r="HPD68" s="317"/>
      <c r="HPE68" s="317"/>
      <c r="HPF68" s="317"/>
      <c r="HPG68" s="317"/>
      <c r="HPH68" s="317"/>
      <c r="HPI68" s="317"/>
      <c r="HPJ68" s="317"/>
      <c r="HPK68" s="317"/>
      <c r="HPL68" s="317"/>
      <c r="HPM68" s="317"/>
      <c r="HPN68" s="317"/>
      <c r="HPO68" s="317"/>
      <c r="HPP68" s="317"/>
      <c r="HPQ68" s="317"/>
      <c r="HPR68" s="317"/>
      <c r="HPS68" s="317"/>
      <c r="HPT68" s="317"/>
      <c r="HPU68" s="317"/>
      <c r="HPV68" s="317"/>
      <c r="HPW68" s="317"/>
      <c r="HPX68" s="317"/>
      <c r="HPY68" s="317"/>
      <c r="HPZ68" s="317"/>
      <c r="HQA68" s="317"/>
      <c r="HQB68" s="317"/>
      <c r="HQC68" s="317"/>
      <c r="HQD68" s="317"/>
      <c r="HQE68" s="317"/>
      <c r="HQF68" s="317"/>
      <c r="HQG68" s="317"/>
      <c r="HQH68" s="317"/>
      <c r="HQI68" s="317"/>
      <c r="HQJ68" s="317"/>
      <c r="HQK68" s="317"/>
      <c r="HQL68" s="317"/>
      <c r="HQM68" s="317"/>
      <c r="HQN68" s="317"/>
      <c r="HQO68" s="317"/>
      <c r="HQP68" s="317"/>
      <c r="HQQ68" s="317"/>
      <c r="HQR68" s="317"/>
      <c r="HQS68" s="317"/>
      <c r="HQT68" s="317"/>
      <c r="HQU68" s="317"/>
      <c r="HQV68" s="317"/>
      <c r="HQW68" s="317"/>
      <c r="HQX68" s="317"/>
      <c r="HQY68" s="317"/>
      <c r="HQZ68" s="317"/>
      <c r="HRA68" s="317"/>
      <c r="HRB68" s="317"/>
      <c r="HRC68" s="317"/>
      <c r="HRD68" s="317"/>
      <c r="HRE68" s="317"/>
      <c r="HRF68" s="317"/>
      <c r="HRG68" s="317"/>
      <c r="HRH68" s="317"/>
      <c r="HRI68" s="317"/>
      <c r="HRJ68" s="317"/>
      <c r="HRK68" s="317"/>
      <c r="HRL68" s="317"/>
      <c r="HRM68" s="317"/>
      <c r="HRN68" s="317"/>
      <c r="HRO68" s="317"/>
      <c r="HRP68" s="317"/>
      <c r="HRQ68" s="317"/>
      <c r="HRR68" s="317"/>
      <c r="HRS68" s="317"/>
      <c r="HRT68" s="317"/>
      <c r="HRU68" s="317"/>
      <c r="HRV68" s="317"/>
      <c r="HRW68" s="317"/>
      <c r="HRX68" s="317"/>
      <c r="HRY68" s="317"/>
      <c r="HRZ68" s="317"/>
      <c r="HSA68" s="317"/>
      <c r="HSB68" s="317"/>
      <c r="HSC68" s="317"/>
      <c r="HSD68" s="317"/>
      <c r="HSE68" s="317"/>
      <c r="HSF68" s="317"/>
      <c r="HSG68" s="317"/>
      <c r="HSH68" s="317"/>
      <c r="HSI68" s="317"/>
      <c r="HSJ68" s="317"/>
      <c r="HSK68" s="317"/>
      <c r="HSL68" s="317"/>
      <c r="HSM68" s="317"/>
      <c r="HSN68" s="317"/>
      <c r="HSO68" s="317"/>
      <c r="HSP68" s="317"/>
      <c r="HSQ68" s="317"/>
      <c r="HSR68" s="317"/>
      <c r="HSS68" s="317"/>
      <c r="HST68" s="317"/>
      <c r="HSU68" s="317"/>
      <c r="HSV68" s="317"/>
      <c r="HSW68" s="317"/>
      <c r="HSX68" s="317"/>
      <c r="HSY68" s="317"/>
      <c r="HSZ68" s="317"/>
      <c r="HTA68" s="317"/>
      <c r="HTB68" s="317"/>
      <c r="HTC68" s="317"/>
      <c r="HTD68" s="317"/>
      <c r="HTE68" s="317"/>
      <c r="HTF68" s="317"/>
      <c r="HTG68" s="317"/>
      <c r="HTH68" s="317"/>
      <c r="HTI68" s="317"/>
      <c r="HTJ68" s="317"/>
      <c r="HTK68" s="317"/>
      <c r="HTL68" s="317"/>
      <c r="HTM68" s="317"/>
      <c r="HTN68" s="317"/>
      <c r="HTO68" s="317"/>
      <c r="HTP68" s="317"/>
      <c r="HTQ68" s="317"/>
      <c r="HTR68" s="317"/>
      <c r="HTS68" s="317"/>
      <c r="HTT68" s="317"/>
      <c r="HTU68" s="317"/>
      <c r="HTV68" s="317"/>
      <c r="HTW68" s="317"/>
      <c r="HTX68" s="317"/>
      <c r="HTY68" s="317"/>
      <c r="HTZ68" s="317"/>
      <c r="HUA68" s="317"/>
      <c r="HUB68" s="317"/>
      <c r="HUC68" s="317"/>
      <c r="HUD68" s="317"/>
      <c r="HUE68" s="317"/>
      <c r="HUF68" s="317"/>
      <c r="HUG68" s="317"/>
      <c r="HUH68" s="317"/>
      <c r="HUI68" s="317"/>
      <c r="HUJ68" s="317"/>
      <c r="HUK68" s="317"/>
      <c r="HUL68" s="317"/>
      <c r="HUM68" s="317"/>
      <c r="HUN68" s="317"/>
      <c r="HUO68" s="317"/>
      <c r="HUP68" s="317"/>
      <c r="HUQ68" s="317"/>
      <c r="HUR68" s="317"/>
      <c r="HUS68" s="317"/>
      <c r="HUT68" s="317"/>
      <c r="HUU68" s="317"/>
      <c r="HUV68" s="317"/>
      <c r="HUW68" s="317"/>
      <c r="HUX68" s="317"/>
      <c r="HUY68" s="317"/>
      <c r="HUZ68" s="317"/>
      <c r="HVA68" s="317"/>
      <c r="HVB68" s="317"/>
      <c r="HVC68" s="317"/>
      <c r="HVD68" s="317"/>
      <c r="HVE68" s="317"/>
      <c r="HVF68" s="317"/>
      <c r="HVG68" s="317"/>
      <c r="HVH68" s="317"/>
      <c r="HVI68" s="317"/>
      <c r="HVJ68" s="317"/>
      <c r="HVK68" s="317"/>
      <c r="HVL68" s="317"/>
      <c r="HVM68" s="317"/>
      <c r="HVN68" s="317"/>
      <c r="HVO68" s="317"/>
      <c r="HVP68" s="317"/>
      <c r="HVQ68" s="317"/>
      <c r="HVR68" s="317"/>
      <c r="HVS68" s="317"/>
      <c r="HVT68" s="317"/>
      <c r="HVU68" s="317"/>
      <c r="HVV68" s="317"/>
      <c r="HVW68" s="317"/>
      <c r="HVX68" s="317"/>
      <c r="HVY68" s="317"/>
      <c r="HVZ68" s="317"/>
      <c r="HWA68" s="317"/>
      <c r="HWB68" s="317"/>
      <c r="HWC68" s="317"/>
      <c r="HWD68" s="317"/>
      <c r="HWE68" s="317"/>
      <c r="HWF68" s="317"/>
      <c r="HWG68" s="317"/>
      <c r="HWH68" s="317"/>
      <c r="HWI68" s="317"/>
      <c r="HWJ68" s="317"/>
      <c r="HWK68" s="317"/>
      <c r="HWL68" s="317"/>
      <c r="HWM68" s="317"/>
      <c r="HWN68" s="317"/>
      <c r="HWO68" s="317"/>
      <c r="HWP68" s="317"/>
      <c r="HWQ68" s="317"/>
      <c r="HWR68" s="317"/>
      <c r="HWS68" s="317"/>
      <c r="HWT68" s="317"/>
      <c r="HWU68" s="317"/>
      <c r="HWV68" s="317"/>
      <c r="HWW68" s="317"/>
      <c r="HWX68" s="317"/>
      <c r="HWY68" s="317"/>
      <c r="HWZ68" s="317"/>
      <c r="HXA68" s="317"/>
      <c r="HXB68" s="317"/>
      <c r="HXC68" s="317"/>
      <c r="HXD68" s="317"/>
      <c r="HXE68" s="317"/>
      <c r="HXF68" s="317"/>
      <c r="HXG68" s="317"/>
      <c r="HXH68" s="317"/>
      <c r="HXI68" s="317"/>
      <c r="HXJ68" s="317"/>
      <c r="HXK68" s="317"/>
      <c r="HXL68" s="317"/>
      <c r="HXM68" s="317"/>
      <c r="HXN68" s="317"/>
      <c r="HXO68" s="317"/>
      <c r="HXP68" s="317"/>
      <c r="HXQ68" s="317"/>
      <c r="HXR68" s="317"/>
      <c r="HXS68" s="317"/>
      <c r="HXT68" s="317"/>
      <c r="HXU68" s="317"/>
      <c r="HXV68" s="317"/>
      <c r="HXW68" s="317"/>
      <c r="HXX68" s="317"/>
      <c r="HXY68" s="317"/>
      <c r="HXZ68" s="317"/>
      <c r="HYA68" s="317"/>
      <c r="HYB68" s="317"/>
      <c r="HYC68" s="317"/>
      <c r="HYD68" s="317"/>
      <c r="HYE68" s="317"/>
      <c r="HYF68" s="317"/>
      <c r="HYG68" s="317"/>
      <c r="HYH68" s="317"/>
      <c r="HYI68" s="317"/>
      <c r="HYJ68" s="317"/>
      <c r="HYK68" s="317"/>
      <c r="HYL68" s="317"/>
      <c r="HYM68" s="317"/>
      <c r="HYN68" s="317"/>
      <c r="HYO68" s="317"/>
      <c r="HYP68" s="317"/>
      <c r="HYQ68" s="317"/>
      <c r="HYR68" s="317"/>
      <c r="HYS68" s="317"/>
      <c r="HYT68" s="317"/>
      <c r="HYU68" s="317"/>
      <c r="HYV68" s="317"/>
      <c r="HYW68" s="317"/>
      <c r="HYX68" s="317"/>
      <c r="HYY68" s="317"/>
      <c r="HYZ68" s="317"/>
      <c r="HZA68" s="317"/>
      <c r="HZB68" s="317"/>
      <c r="HZC68" s="317"/>
      <c r="HZD68" s="317"/>
      <c r="HZE68" s="317"/>
      <c r="HZF68" s="317"/>
      <c r="HZG68" s="317"/>
      <c r="HZH68" s="317"/>
      <c r="HZI68" s="317"/>
      <c r="HZJ68" s="317"/>
      <c r="HZK68" s="317"/>
      <c r="HZL68" s="317"/>
      <c r="HZM68" s="317"/>
      <c r="HZN68" s="317"/>
      <c r="HZO68" s="317"/>
      <c r="HZP68" s="317"/>
      <c r="HZQ68" s="317"/>
      <c r="HZR68" s="317"/>
      <c r="HZS68" s="317"/>
      <c r="HZT68" s="317"/>
      <c r="HZU68" s="317"/>
      <c r="HZV68" s="317"/>
      <c r="HZW68" s="317"/>
      <c r="HZX68" s="317"/>
      <c r="HZY68" s="317"/>
      <c r="HZZ68" s="317"/>
      <c r="IAA68" s="317"/>
      <c r="IAB68" s="317"/>
      <c r="IAC68" s="317"/>
      <c r="IAD68" s="317"/>
      <c r="IAE68" s="317"/>
      <c r="IAF68" s="317"/>
      <c r="IAG68" s="317"/>
      <c r="IAH68" s="317"/>
      <c r="IAI68" s="317"/>
      <c r="IAJ68" s="317"/>
      <c r="IAK68" s="317"/>
      <c r="IAL68" s="317"/>
      <c r="IAM68" s="317"/>
      <c r="IAN68" s="317"/>
      <c r="IAO68" s="317"/>
      <c r="IAP68" s="317"/>
      <c r="IAQ68" s="317"/>
      <c r="IAR68" s="317"/>
      <c r="IAS68" s="317"/>
      <c r="IAT68" s="317"/>
      <c r="IAU68" s="317"/>
      <c r="IAV68" s="317"/>
      <c r="IAW68" s="317"/>
      <c r="IAX68" s="317"/>
      <c r="IAY68" s="317"/>
      <c r="IAZ68" s="317"/>
      <c r="IBA68" s="317"/>
      <c r="IBB68" s="317"/>
      <c r="IBC68" s="317"/>
      <c r="IBD68" s="317"/>
      <c r="IBE68" s="317"/>
      <c r="IBF68" s="317"/>
      <c r="IBG68" s="317"/>
      <c r="IBH68" s="317"/>
      <c r="IBI68" s="317"/>
      <c r="IBJ68" s="317"/>
      <c r="IBK68" s="317"/>
      <c r="IBL68" s="317"/>
      <c r="IBM68" s="317"/>
      <c r="IBN68" s="317"/>
      <c r="IBO68" s="317"/>
      <c r="IBP68" s="317"/>
      <c r="IBQ68" s="317"/>
      <c r="IBR68" s="317"/>
      <c r="IBS68" s="317"/>
      <c r="IBT68" s="317"/>
      <c r="IBU68" s="317"/>
      <c r="IBV68" s="317"/>
      <c r="IBW68" s="317"/>
      <c r="IBX68" s="317"/>
      <c r="IBY68" s="317"/>
      <c r="IBZ68" s="317"/>
      <c r="ICA68" s="317"/>
      <c r="ICB68" s="317"/>
      <c r="ICC68" s="317"/>
      <c r="ICD68" s="317"/>
      <c r="ICE68" s="317"/>
      <c r="ICF68" s="317"/>
      <c r="ICG68" s="317"/>
      <c r="ICH68" s="317"/>
      <c r="ICI68" s="317"/>
      <c r="ICJ68" s="317"/>
      <c r="ICK68" s="317"/>
      <c r="ICL68" s="317"/>
      <c r="ICM68" s="317"/>
      <c r="ICN68" s="317"/>
      <c r="ICO68" s="317"/>
      <c r="ICP68" s="317"/>
      <c r="ICQ68" s="317"/>
      <c r="ICR68" s="317"/>
      <c r="ICS68" s="317"/>
      <c r="ICT68" s="317"/>
      <c r="ICU68" s="317"/>
      <c r="ICV68" s="317"/>
      <c r="ICW68" s="317"/>
      <c r="ICX68" s="317"/>
      <c r="ICY68" s="317"/>
      <c r="ICZ68" s="317"/>
      <c r="IDA68" s="317"/>
      <c r="IDB68" s="317"/>
      <c r="IDC68" s="317"/>
      <c r="IDD68" s="317"/>
      <c r="IDE68" s="317"/>
      <c r="IDF68" s="317"/>
      <c r="IDG68" s="317"/>
      <c r="IDH68" s="317"/>
      <c r="IDI68" s="317"/>
      <c r="IDJ68" s="317"/>
      <c r="IDK68" s="317"/>
      <c r="IDL68" s="317"/>
      <c r="IDM68" s="317"/>
      <c r="IDN68" s="317"/>
      <c r="IDO68" s="317"/>
      <c r="IDP68" s="317"/>
      <c r="IDQ68" s="317"/>
      <c r="IDR68" s="317"/>
      <c r="IDS68" s="317"/>
      <c r="IDT68" s="317"/>
      <c r="IDU68" s="317"/>
      <c r="IDV68" s="317"/>
      <c r="IDW68" s="317"/>
      <c r="IDX68" s="317"/>
      <c r="IDY68" s="317"/>
      <c r="IDZ68" s="317"/>
      <c r="IEA68" s="317"/>
      <c r="IEB68" s="317"/>
      <c r="IEC68" s="317"/>
      <c r="IED68" s="317"/>
      <c r="IEE68" s="317"/>
      <c r="IEF68" s="317"/>
      <c r="IEG68" s="317"/>
      <c r="IEH68" s="317"/>
      <c r="IEI68" s="317"/>
      <c r="IEJ68" s="317"/>
      <c r="IEK68" s="317"/>
      <c r="IEL68" s="317"/>
      <c r="IEM68" s="317"/>
      <c r="IEN68" s="317"/>
      <c r="IEO68" s="317"/>
      <c r="IEP68" s="317"/>
      <c r="IEQ68" s="317"/>
      <c r="IER68" s="317"/>
      <c r="IES68" s="317"/>
      <c r="IET68" s="317"/>
      <c r="IEU68" s="317"/>
      <c r="IEV68" s="317"/>
      <c r="IEW68" s="317"/>
      <c r="IEX68" s="317"/>
      <c r="IEY68" s="317"/>
      <c r="IEZ68" s="317"/>
      <c r="IFA68" s="317"/>
      <c r="IFB68" s="317"/>
      <c r="IFC68" s="317"/>
      <c r="IFD68" s="317"/>
      <c r="IFE68" s="317"/>
      <c r="IFF68" s="317"/>
      <c r="IFG68" s="317"/>
      <c r="IFH68" s="317"/>
      <c r="IFI68" s="317"/>
      <c r="IFJ68" s="317"/>
      <c r="IFK68" s="317"/>
      <c r="IFL68" s="317"/>
      <c r="IFM68" s="317"/>
      <c r="IFN68" s="317"/>
      <c r="IFO68" s="317"/>
      <c r="IFP68" s="317"/>
      <c r="IFQ68" s="317"/>
      <c r="IFR68" s="317"/>
      <c r="IFS68" s="317"/>
      <c r="IFT68" s="317"/>
      <c r="IFU68" s="317"/>
      <c r="IFV68" s="317"/>
      <c r="IFW68" s="317"/>
      <c r="IFX68" s="317"/>
      <c r="IFY68" s="317"/>
      <c r="IFZ68" s="317"/>
      <c r="IGA68" s="317"/>
      <c r="IGB68" s="317"/>
      <c r="IGC68" s="317"/>
      <c r="IGD68" s="317"/>
      <c r="IGE68" s="317"/>
      <c r="IGF68" s="317"/>
      <c r="IGG68" s="317"/>
      <c r="IGH68" s="317"/>
      <c r="IGI68" s="317"/>
      <c r="IGJ68" s="317"/>
      <c r="IGK68" s="317"/>
      <c r="IGL68" s="317"/>
      <c r="IGM68" s="317"/>
      <c r="IGN68" s="317"/>
      <c r="IGO68" s="317"/>
      <c r="IGP68" s="317"/>
      <c r="IGQ68" s="317"/>
      <c r="IGR68" s="317"/>
      <c r="IGS68" s="317"/>
      <c r="IGT68" s="317"/>
      <c r="IGU68" s="317"/>
      <c r="IGV68" s="317"/>
      <c r="IGW68" s="317"/>
      <c r="IGX68" s="317"/>
      <c r="IGY68" s="317"/>
      <c r="IGZ68" s="317"/>
      <c r="IHA68" s="317"/>
      <c r="IHB68" s="317"/>
      <c r="IHC68" s="317"/>
      <c r="IHD68" s="317"/>
      <c r="IHE68" s="317"/>
      <c r="IHF68" s="317"/>
      <c r="IHG68" s="317"/>
      <c r="IHH68" s="317"/>
      <c r="IHI68" s="317"/>
      <c r="IHJ68" s="317"/>
      <c r="IHK68" s="317"/>
      <c r="IHL68" s="317"/>
      <c r="IHM68" s="317"/>
      <c r="IHN68" s="317"/>
      <c r="IHO68" s="317"/>
      <c r="IHP68" s="317"/>
      <c r="IHQ68" s="317"/>
      <c r="IHR68" s="317"/>
      <c r="IHS68" s="317"/>
      <c r="IHT68" s="317"/>
      <c r="IHU68" s="317"/>
      <c r="IHV68" s="317"/>
      <c r="IHW68" s="317"/>
      <c r="IHX68" s="317"/>
      <c r="IHY68" s="317"/>
      <c r="IHZ68" s="317"/>
      <c r="IIA68" s="317"/>
      <c r="IIB68" s="317"/>
      <c r="IIC68" s="317"/>
      <c r="IID68" s="317"/>
      <c r="IIE68" s="317"/>
      <c r="IIF68" s="317"/>
      <c r="IIG68" s="317"/>
      <c r="IIH68" s="317"/>
      <c r="III68" s="317"/>
      <c r="IIJ68" s="317"/>
      <c r="IIK68" s="317"/>
      <c r="IIL68" s="317"/>
      <c r="IIM68" s="317"/>
      <c r="IIN68" s="317"/>
      <c r="IIO68" s="317"/>
      <c r="IIP68" s="317"/>
      <c r="IIQ68" s="317"/>
      <c r="IIR68" s="317"/>
      <c r="IIS68" s="317"/>
      <c r="IIT68" s="317"/>
      <c r="IIU68" s="317"/>
      <c r="IIV68" s="317"/>
      <c r="IIW68" s="317"/>
      <c r="IIX68" s="317"/>
      <c r="IIY68" s="317"/>
      <c r="IIZ68" s="317"/>
      <c r="IJA68" s="317"/>
      <c r="IJB68" s="317"/>
      <c r="IJC68" s="317"/>
      <c r="IJD68" s="317"/>
      <c r="IJE68" s="317"/>
      <c r="IJF68" s="317"/>
      <c r="IJG68" s="317"/>
      <c r="IJH68" s="317"/>
      <c r="IJI68" s="317"/>
      <c r="IJJ68" s="317"/>
      <c r="IJK68" s="317"/>
      <c r="IJL68" s="317"/>
      <c r="IJM68" s="317"/>
      <c r="IJN68" s="317"/>
      <c r="IJO68" s="317"/>
      <c r="IJP68" s="317"/>
      <c r="IJQ68" s="317"/>
      <c r="IJR68" s="317"/>
      <c r="IJS68" s="317"/>
      <c r="IJT68" s="317"/>
      <c r="IJU68" s="317"/>
      <c r="IJV68" s="317"/>
      <c r="IJW68" s="317"/>
      <c r="IJX68" s="317"/>
      <c r="IJY68" s="317"/>
      <c r="IJZ68" s="317"/>
      <c r="IKA68" s="317"/>
      <c r="IKB68" s="317"/>
      <c r="IKC68" s="317"/>
      <c r="IKD68" s="317"/>
      <c r="IKE68" s="317"/>
      <c r="IKF68" s="317"/>
      <c r="IKG68" s="317"/>
      <c r="IKH68" s="317"/>
      <c r="IKI68" s="317"/>
      <c r="IKJ68" s="317"/>
      <c r="IKK68" s="317"/>
      <c r="IKL68" s="317"/>
      <c r="IKM68" s="317"/>
      <c r="IKN68" s="317"/>
      <c r="IKO68" s="317"/>
      <c r="IKP68" s="317"/>
      <c r="IKQ68" s="317"/>
      <c r="IKR68" s="317"/>
      <c r="IKS68" s="317"/>
      <c r="IKT68" s="317"/>
      <c r="IKU68" s="317"/>
      <c r="IKV68" s="317"/>
      <c r="IKW68" s="317"/>
      <c r="IKX68" s="317"/>
      <c r="IKY68" s="317"/>
      <c r="IKZ68" s="317"/>
      <c r="ILA68" s="317"/>
      <c r="ILB68" s="317"/>
      <c r="ILC68" s="317"/>
      <c r="ILD68" s="317"/>
      <c r="ILE68" s="317"/>
      <c r="ILF68" s="317"/>
      <c r="ILG68" s="317"/>
      <c r="ILH68" s="317"/>
      <c r="ILI68" s="317"/>
      <c r="ILJ68" s="317"/>
      <c r="ILK68" s="317"/>
      <c r="ILL68" s="317"/>
      <c r="ILM68" s="317"/>
      <c r="ILN68" s="317"/>
      <c r="ILO68" s="317"/>
      <c r="ILP68" s="317"/>
      <c r="ILQ68" s="317"/>
      <c r="ILR68" s="317"/>
      <c r="ILS68" s="317"/>
      <c r="ILT68" s="317"/>
      <c r="ILU68" s="317"/>
      <c r="ILV68" s="317"/>
      <c r="ILW68" s="317"/>
      <c r="ILX68" s="317"/>
      <c r="ILY68" s="317"/>
      <c r="ILZ68" s="317"/>
      <c r="IMA68" s="317"/>
      <c r="IMB68" s="317"/>
      <c r="IMC68" s="317"/>
      <c r="IMD68" s="317"/>
      <c r="IME68" s="317"/>
      <c r="IMF68" s="317"/>
      <c r="IMG68" s="317"/>
      <c r="IMH68" s="317"/>
      <c r="IMI68" s="317"/>
      <c r="IMJ68" s="317"/>
      <c r="IMK68" s="317"/>
      <c r="IML68" s="317"/>
      <c r="IMM68" s="317"/>
      <c r="IMN68" s="317"/>
      <c r="IMO68" s="317"/>
      <c r="IMP68" s="317"/>
      <c r="IMQ68" s="317"/>
      <c r="IMR68" s="317"/>
      <c r="IMS68" s="317"/>
      <c r="IMT68" s="317"/>
      <c r="IMU68" s="317"/>
      <c r="IMV68" s="317"/>
      <c r="IMW68" s="317"/>
      <c r="IMX68" s="317"/>
      <c r="IMY68" s="317"/>
      <c r="IMZ68" s="317"/>
      <c r="INA68" s="317"/>
      <c r="INB68" s="317"/>
      <c r="INC68" s="317"/>
      <c r="IND68" s="317"/>
      <c r="INE68" s="317"/>
      <c r="INF68" s="317"/>
      <c r="ING68" s="317"/>
      <c r="INH68" s="317"/>
      <c r="INI68" s="317"/>
      <c r="INJ68" s="317"/>
      <c r="INK68" s="317"/>
      <c r="INL68" s="317"/>
      <c r="INM68" s="317"/>
      <c r="INN68" s="317"/>
      <c r="INO68" s="317"/>
      <c r="INP68" s="317"/>
      <c r="INQ68" s="317"/>
      <c r="INR68" s="317"/>
      <c r="INS68" s="317"/>
      <c r="INT68" s="317"/>
      <c r="INU68" s="317"/>
      <c r="INV68" s="317"/>
      <c r="INW68" s="317"/>
      <c r="INX68" s="317"/>
      <c r="INY68" s="317"/>
      <c r="INZ68" s="317"/>
      <c r="IOA68" s="317"/>
      <c r="IOB68" s="317"/>
      <c r="IOC68" s="317"/>
      <c r="IOD68" s="317"/>
      <c r="IOE68" s="317"/>
      <c r="IOF68" s="317"/>
      <c r="IOG68" s="317"/>
      <c r="IOH68" s="317"/>
      <c r="IOI68" s="317"/>
      <c r="IOJ68" s="317"/>
      <c r="IOK68" s="317"/>
      <c r="IOL68" s="317"/>
      <c r="IOM68" s="317"/>
      <c r="ION68" s="317"/>
      <c r="IOO68" s="317"/>
      <c r="IOP68" s="317"/>
      <c r="IOQ68" s="317"/>
      <c r="IOR68" s="317"/>
      <c r="IOS68" s="317"/>
      <c r="IOT68" s="317"/>
      <c r="IOU68" s="317"/>
      <c r="IOV68" s="317"/>
      <c r="IOW68" s="317"/>
      <c r="IOX68" s="317"/>
      <c r="IOY68" s="317"/>
      <c r="IOZ68" s="317"/>
      <c r="IPA68" s="317"/>
      <c r="IPB68" s="317"/>
      <c r="IPC68" s="317"/>
      <c r="IPD68" s="317"/>
      <c r="IPE68" s="317"/>
      <c r="IPF68" s="317"/>
      <c r="IPG68" s="317"/>
      <c r="IPH68" s="317"/>
      <c r="IPI68" s="317"/>
      <c r="IPJ68" s="317"/>
      <c r="IPK68" s="317"/>
      <c r="IPL68" s="317"/>
      <c r="IPM68" s="317"/>
      <c r="IPN68" s="317"/>
      <c r="IPO68" s="317"/>
      <c r="IPP68" s="317"/>
      <c r="IPQ68" s="317"/>
      <c r="IPR68" s="317"/>
      <c r="IPS68" s="317"/>
      <c r="IPT68" s="317"/>
      <c r="IPU68" s="317"/>
      <c r="IPV68" s="317"/>
      <c r="IPW68" s="317"/>
      <c r="IPX68" s="317"/>
      <c r="IPY68" s="317"/>
      <c r="IPZ68" s="317"/>
      <c r="IQA68" s="317"/>
      <c r="IQB68" s="317"/>
      <c r="IQC68" s="317"/>
      <c r="IQD68" s="317"/>
      <c r="IQE68" s="317"/>
      <c r="IQF68" s="317"/>
      <c r="IQG68" s="317"/>
      <c r="IQH68" s="317"/>
      <c r="IQI68" s="317"/>
      <c r="IQJ68" s="317"/>
      <c r="IQK68" s="317"/>
      <c r="IQL68" s="317"/>
      <c r="IQM68" s="317"/>
      <c r="IQN68" s="317"/>
      <c r="IQO68" s="317"/>
      <c r="IQP68" s="317"/>
      <c r="IQQ68" s="317"/>
      <c r="IQR68" s="317"/>
      <c r="IQS68" s="317"/>
      <c r="IQT68" s="317"/>
      <c r="IQU68" s="317"/>
      <c r="IQV68" s="317"/>
      <c r="IQW68" s="317"/>
      <c r="IQX68" s="317"/>
      <c r="IQY68" s="317"/>
      <c r="IQZ68" s="317"/>
      <c r="IRA68" s="317"/>
      <c r="IRB68" s="317"/>
      <c r="IRC68" s="317"/>
      <c r="IRD68" s="317"/>
      <c r="IRE68" s="317"/>
      <c r="IRF68" s="317"/>
      <c r="IRG68" s="317"/>
      <c r="IRH68" s="317"/>
      <c r="IRI68" s="317"/>
      <c r="IRJ68" s="317"/>
      <c r="IRK68" s="317"/>
      <c r="IRL68" s="317"/>
      <c r="IRM68" s="317"/>
      <c r="IRN68" s="317"/>
      <c r="IRO68" s="317"/>
      <c r="IRP68" s="317"/>
      <c r="IRQ68" s="317"/>
      <c r="IRR68" s="317"/>
      <c r="IRS68" s="317"/>
      <c r="IRT68" s="317"/>
      <c r="IRU68" s="317"/>
      <c r="IRV68" s="317"/>
      <c r="IRW68" s="317"/>
      <c r="IRX68" s="317"/>
      <c r="IRY68" s="317"/>
      <c r="IRZ68" s="317"/>
      <c r="ISA68" s="317"/>
      <c r="ISB68" s="317"/>
      <c r="ISC68" s="317"/>
      <c r="ISD68" s="317"/>
      <c r="ISE68" s="317"/>
      <c r="ISF68" s="317"/>
      <c r="ISG68" s="317"/>
      <c r="ISH68" s="317"/>
      <c r="ISI68" s="317"/>
      <c r="ISJ68" s="317"/>
      <c r="ISK68" s="317"/>
      <c r="ISL68" s="317"/>
      <c r="ISM68" s="317"/>
      <c r="ISN68" s="317"/>
      <c r="ISO68" s="317"/>
      <c r="ISP68" s="317"/>
      <c r="ISQ68" s="317"/>
      <c r="ISR68" s="317"/>
      <c r="ISS68" s="317"/>
      <c r="IST68" s="317"/>
      <c r="ISU68" s="317"/>
      <c r="ISV68" s="317"/>
      <c r="ISW68" s="317"/>
      <c r="ISX68" s="317"/>
      <c r="ISY68" s="317"/>
      <c r="ISZ68" s="317"/>
      <c r="ITA68" s="317"/>
      <c r="ITB68" s="317"/>
      <c r="ITC68" s="317"/>
      <c r="ITD68" s="317"/>
      <c r="ITE68" s="317"/>
      <c r="ITF68" s="317"/>
      <c r="ITG68" s="317"/>
      <c r="ITH68" s="317"/>
      <c r="ITI68" s="317"/>
      <c r="ITJ68" s="317"/>
      <c r="ITK68" s="317"/>
      <c r="ITL68" s="317"/>
      <c r="ITM68" s="317"/>
      <c r="ITN68" s="317"/>
      <c r="ITO68" s="317"/>
      <c r="ITP68" s="317"/>
      <c r="ITQ68" s="317"/>
      <c r="ITR68" s="317"/>
      <c r="ITS68" s="317"/>
      <c r="ITT68" s="317"/>
      <c r="ITU68" s="317"/>
      <c r="ITV68" s="317"/>
      <c r="ITW68" s="317"/>
      <c r="ITX68" s="317"/>
      <c r="ITY68" s="317"/>
      <c r="ITZ68" s="317"/>
      <c r="IUA68" s="317"/>
      <c r="IUB68" s="317"/>
      <c r="IUC68" s="317"/>
      <c r="IUD68" s="317"/>
      <c r="IUE68" s="317"/>
      <c r="IUF68" s="317"/>
      <c r="IUG68" s="317"/>
      <c r="IUH68" s="317"/>
      <c r="IUI68" s="317"/>
      <c r="IUJ68" s="317"/>
      <c r="IUK68" s="317"/>
      <c r="IUL68" s="317"/>
      <c r="IUM68" s="317"/>
      <c r="IUN68" s="317"/>
      <c r="IUO68" s="317"/>
      <c r="IUP68" s="317"/>
      <c r="IUQ68" s="317"/>
      <c r="IUR68" s="317"/>
      <c r="IUS68" s="317"/>
      <c r="IUT68" s="317"/>
      <c r="IUU68" s="317"/>
      <c r="IUV68" s="317"/>
      <c r="IUW68" s="317"/>
      <c r="IUX68" s="317"/>
      <c r="IUY68" s="317"/>
      <c r="IUZ68" s="317"/>
      <c r="IVA68" s="317"/>
      <c r="IVB68" s="317"/>
      <c r="IVC68" s="317"/>
      <c r="IVD68" s="317"/>
      <c r="IVE68" s="317"/>
      <c r="IVF68" s="317"/>
      <c r="IVG68" s="317"/>
      <c r="IVH68" s="317"/>
      <c r="IVI68" s="317"/>
      <c r="IVJ68" s="317"/>
      <c r="IVK68" s="317"/>
      <c r="IVL68" s="317"/>
      <c r="IVM68" s="317"/>
      <c r="IVN68" s="317"/>
      <c r="IVO68" s="317"/>
      <c r="IVP68" s="317"/>
      <c r="IVQ68" s="317"/>
      <c r="IVR68" s="317"/>
      <c r="IVS68" s="317"/>
      <c r="IVT68" s="317"/>
      <c r="IVU68" s="317"/>
      <c r="IVV68" s="317"/>
      <c r="IVW68" s="317"/>
      <c r="IVX68" s="317"/>
      <c r="IVY68" s="317"/>
      <c r="IVZ68" s="317"/>
      <c r="IWA68" s="317"/>
      <c r="IWB68" s="317"/>
      <c r="IWC68" s="317"/>
      <c r="IWD68" s="317"/>
      <c r="IWE68" s="317"/>
      <c r="IWF68" s="317"/>
      <c r="IWG68" s="317"/>
      <c r="IWH68" s="317"/>
      <c r="IWI68" s="317"/>
      <c r="IWJ68" s="317"/>
      <c r="IWK68" s="317"/>
      <c r="IWL68" s="317"/>
      <c r="IWM68" s="317"/>
      <c r="IWN68" s="317"/>
      <c r="IWO68" s="317"/>
      <c r="IWP68" s="317"/>
      <c r="IWQ68" s="317"/>
      <c r="IWR68" s="317"/>
      <c r="IWS68" s="317"/>
      <c r="IWT68" s="317"/>
      <c r="IWU68" s="317"/>
      <c r="IWV68" s="317"/>
      <c r="IWW68" s="317"/>
      <c r="IWX68" s="317"/>
      <c r="IWY68" s="317"/>
      <c r="IWZ68" s="317"/>
      <c r="IXA68" s="317"/>
      <c r="IXB68" s="317"/>
      <c r="IXC68" s="317"/>
      <c r="IXD68" s="317"/>
      <c r="IXE68" s="317"/>
      <c r="IXF68" s="317"/>
      <c r="IXG68" s="317"/>
      <c r="IXH68" s="317"/>
      <c r="IXI68" s="317"/>
      <c r="IXJ68" s="317"/>
      <c r="IXK68" s="317"/>
      <c r="IXL68" s="317"/>
      <c r="IXM68" s="317"/>
      <c r="IXN68" s="317"/>
      <c r="IXO68" s="317"/>
      <c r="IXP68" s="317"/>
      <c r="IXQ68" s="317"/>
      <c r="IXR68" s="317"/>
      <c r="IXS68" s="317"/>
      <c r="IXT68" s="317"/>
      <c r="IXU68" s="317"/>
      <c r="IXV68" s="317"/>
      <c r="IXW68" s="317"/>
      <c r="IXX68" s="317"/>
      <c r="IXY68" s="317"/>
      <c r="IXZ68" s="317"/>
      <c r="IYA68" s="317"/>
      <c r="IYB68" s="317"/>
      <c r="IYC68" s="317"/>
      <c r="IYD68" s="317"/>
      <c r="IYE68" s="317"/>
      <c r="IYF68" s="317"/>
      <c r="IYG68" s="317"/>
      <c r="IYH68" s="317"/>
      <c r="IYI68" s="317"/>
      <c r="IYJ68" s="317"/>
      <c r="IYK68" s="317"/>
      <c r="IYL68" s="317"/>
      <c r="IYM68" s="317"/>
      <c r="IYN68" s="317"/>
      <c r="IYO68" s="317"/>
      <c r="IYP68" s="317"/>
      <c r="IYQ68" s="317"/>
      <c r="IYR68" s="317"/>
      <c r="IYS68" s="317"/>
      <c r="IYT68" s="317"/>
      <c r="IYU68" s="317"/>
      <c r="IYV68" s="317"/>
      <c r="IYW68" s="317"/>
      <c r="IYX68" s="317"/>
      <c r="IYY68" s="317"/>
      <c r="IYZ68" s="317"/>
      <c r="IZA68" s="317"/>
      <c r="IZB68" s="317"/>
      <c r="IZC68" s="317"/>
      <c r="IZD68" s="317"/>
      <c r="IZE68" s="317"/>
      <c r="IZF68" s="317"/>
      <c r="IZG68" s="317"/>
      <c r="IZH68" s="317"/>
      <c r="IZI68" s="317"/>
      <c r="IZJ68" s="317"/>
      <c r="IZK68" s="317"/>
      <c r="IZL68" s="317"/>
      <c r="IZM68" s="317"/>
      <c r="IZN68" s="317"/>
      <c r="IZO68" s="317"/>
      <c r="IZP68" s="317"/>
      <c r="IZQ68" s="317"/>
      <c r="IZR68" s="317"/>
      <c r="IZS68" s="317"/>
      <c r="IZT68" s="317"/>
      <c r="IZU68" s="317"/>
      <c r="IZV68" s="317"/>
      <c r="IZW68" s="317"/>
      <c r="IZX68" s="317"/>
      <c r="IZY68" s="317"/>
      <c r="IZZ68" s="317"/>
      <c r="JAA68" s="317"/>
      <c r="JAB68" s="317"/>
      <c r="JAC68" s="317"/>
      <c r="JAD68" s="317"/>
      <c r="JAE68" s="317"/>
      <c r="JAF68" s="317"/>
      <c r="JAG68" s="317"/>
      <c r="JAH68" s="317"/>
      <c r="JAI68" s="317"/>
      <c r="JAJ68" s="317"/>
      <c r="JAK68" s="317"/>
      <c r="JAL68" s="317"/>
      <c r="JAM68" s="317"/>
      <c r="JAN68" s="317"/>
      <c r="JAO68" s="317"/>
      <c r="JAP68" s="317"/>
      <c r="JAQ68" s="317"/>
      <c r="JAR68" s="317"/>
      <c r="JAS68" s="317"/>
      <c r="JAT68" s="317"/>
      <c r="JAU68" s="317"/>
      <c r="JAV68" s="317"/>
      <c r="JAW68" s="317"/>
      <c r="JAX68" s="317"/>
      <c r="JAY68" s="317"/>
      <c r="JAZ68" s="317"/>
      <c r="JBA68" s="317"/>
      <c r="JBB68" s="317"/>
      <c r="JBC68" s="317"/>
      <c r="JBD68" s="317"/>
      <c r="JBE68" s="317"/>
      <c r="JBF68" s="317"/>
      <c r="JBG68" s="317"/>
      <c r="JBH68" s="317"/>
      <c r="JBI68" s="317"/>
      <c r="JBJ68" s="317"/>
      <c r="JBK68" s="317"/>
      <c r="JBL68" s="317"/>
      <c r="JBM68" s="317"/>
      <c r="JBN68" s="317"/>
      <c r="JBO68" s="317"/>
      <c r="JBP68" s="317"/>
      <c r="JBQ68" s="317"/>
      <c r="JBR68" s="317"/>
      <c r="JBS68" s="317"/>
      <c r="JBT68" s="317"/>
      <c r="JBU68" s="317"/>
      <c r="JBV68" s="317"/>
      <c r="JBW68" s="317"/>
      <c r="JBX68" s="317"/>
      <c r="JBY68" s="317"/>
      <c r="JBZ68" s="317"/>
      <c r="JCA68" s="317"/>
      <c r="JCB68" s="317"/>
      <c r="JCC68" s="317"/>
      <c r="JCD68" s="317"/>
      <c r="JCE68" s="317"/>
      <c r="JCF68" s="317"/>
      <c r="JCG68" s="317"/>
      <c r="JCH68" s="317"/>
      <c r="JCI68" s="317"/>
      <c r="JCJ68" s="317"/>
      <c r="JCK68" s="317"/>
      <c r="JCL68" s="317"/>
      <c r="JCM68" s="317"/>
      <c r="JCN68" s="317"/>
      <c r="JCO68" s="317"/>
      <c r="JCP68" s="317"/>
      <c r="JCQ68" s="317"/>
      <c r="JCR68" s="317"/>
      <c r="JCS68" s="317"/>
      <c r="JCT68" s="317"/>
      <c r="JCU68" s="317"/>
      <c r="JCV68" s="317"/>
      <c r="JCW68" s="317"/>
      <c r="JCX68" s="317"/>
      <c r="JCY68" s="317"/>
      <c r="JCZ68" s="317"/>
      <c r="JDA68" s="317"/>
      <c r="JDB68" s="317"/>
      <c r="JDC68" s="317"/>
      <c r="JDD68" s="317"/>
      <c r="JDE68" s="317"/>
      <c r="JDF68" s="317"/>
      <c r="JDG68" s="317"/>
      <c r="JDH68" s="317"/>
      <c r="JDI68" s="317"/>
      <c r="JDJ68" s="317"/>
      <c r="JDK68" s="317"/>
      <c r="JDL68" s="317"/>
      <c r="JDM68" s="317"/>
      <c r="JDN68" s="317"/>
      <c r="JDO68" s="317"/>
      <c r="JDP68" s="317"/>
      <c r="JDQ68" s="317"/>
      <c r="JDR68" s="317"/>
      <c r="JDS68" s="317"/>
      <c r="JDT68" s="317"/>
      <c r="JDU68" s="317"/>
      <c r="JDV68" s="317"/>
      <c r="JDW68" s="317"/>
      <c r="JDX68" s="317"/>
      <c r="JDY68" s="317"/>
      <c r="JDZ68" s="317"/>
      <c r="JEA68" s="317"/>
      <c r="JEB68" s="317"/>
      <c r="JEC68" s="317"/>
      <c r="JED68" s="317"/>
      <c r="JEE68" s="317"/>
      <c r="JEF68" s="317"/>
      <c r="JEG68" s="317"/>
      <c r="JEH68" s="317"/>
      <c r="JEI68" s="317"/>
      <c r="JEJ68" s="317"/>
      <c r="JEK68" s="317"/>
      <c r="JEL68" s="317"/>
      <c r="JEM68" s="317"/>
      <c r="JEN68" s="317"/>
      <c r="JEO68" s="317"/>
      <c r="JEP68" s="317"/>
      <c r="JEQ68" s="317"/>
      <c r="JER68" s="317"/>
      <c r="JES68" s="317"/>
      <c r="JET68" s="317"/>
      <c r="JEU68" s="317"/>
      <c r="JEV68" s="317"/>
      <c r="JEW68" s="317"/>
      <c r="JEX68" s="317"/>
      <c r="JEY68" s="317"/>
      <c r="JEZ68" s="317"/>
      <c r="JFA68" s="317"/>
      <c r="JFB68" s="317"/>
      <c r="JFC68" s="317"/>
      <c r="JFD68" s="317"/>
      <c r="JFE68" s="317"/>
      <c r="JFF68" s="317"/>
      <c r="JFG68" s="317"/>
      <c r="JFH68" s="317"/>
      <c r="JFI68" s="317"/>
      <c r="JFJ68" s="317"/>
      <c r="JFK68" s="317"/>
      <c r="JFL68" s="317"/>
      <c r="JFM68" s="317"/>
      <c r="JFN68" s="317"/>
      <c r="JFO68" s="317"/>
      <c r="JFP68" s="317"/>
      <c r="JFQ68" s="317"/>
      <c r="JFR68" s="317"/>
      <c r="JFS68" s="317"/>
      <c r="JFT68" s="317"/>
      <c r="JFU68" s="317"/>
      <c r="JFV68" s="317"/>
      <c r="JFW68" s="317"/>
      <c r="JFX68" s="317"/>
      <c r="JFY68" s="317"/>
      <c r="JFZ68" s="317"/>
      <c r="JGA68" s="317"/>
      <c r="JGB68" s="317"/>
      <c r="JGC68" s="317"/>
      <c r="JGD68" s="317"/>
      <c r="JGE68" s="317"/>
      <c r="JGF68" s="317"/>
      <c r="JGG68" s="317"/>
      <c r="JGH68" s="317"/>
      <c r="JGI68" s="317"/>
      <c r="JGJ68" s="317"/>
      <c r="JGK68" s="317"/>
      <c r="JGL68" s="317"/>
      <c r="JGM68" s="317"/>
      <c r="JGN68" s="317"/>
      <c r="JGO68" s="317"/>
      <c r="JGP68" s="317"/>
      <c r="JGQ68" s="317"/>
      <c r="JGR68" s="317"/>
      <c r="JGS68" s="317"/>
      <c r="JGT68" s="317"/>
      <c r="JGU68" s="317"/>
      <c r="JGV68" s="317"/>
      <c r="JGW68" s="317"/>
      <c r="JGX68" s="317"/>
      <c r="JGY68" s="317"/>
      <c r="JGZ68" s="317"/>
      <c r="JHA68" s="317"/>
      <c r="JHB68" s="317"/>
      <c r="JHC68" s="317"/>
      <c r="JHD68" s="317"/>
      <c r="JHE68" s="317"/>
      <c r="JHF68" s="317"/>
      <c r="JHG68" s="317"/>
      <c r="JHH68" s="317"/>
      <c r="JHI68" s="317"/>
      <c r="JHJ68" s="317"/>
      <c r="JHK68" s="317"/>
      <c r="JHL68" s="317"/>
      <c r="JHM68" s="317"/>
      <c r="JHN68" s="317"/>
      <c r="JHO68" s="317"/>
      <c r="JHP68" s="317"/>
      <c r="JHQ68" s="317"/>
      <c r="JHR68" s="317"/>
      <c r="JHS68" s="317"/>
      <c r="JHT68" s="317"/>
      <c r="JHU68" s="317"/>
      <c r="JHV68" s="317"/>
      <c r="JHW68" s="317"/>
      <c r="JHX68" s="317"/>
      <c r="JHY68" s="317"/>
      <c r="JHZ68" s="317"/>
      <c r="JIA68" s="317"/>
      <c r="JIB68" s="317"/>
      <c r="JIC68" s="317"/>
      <c r="JID68" s="317"/>
      <c r="JIE68" s="317"/>
      <c r="JIF68" s="317"/>
      <c r="JIG68" s="317"/>
      <c r="JIH68" s="317"/>
      <c r="JII68" s="317"/>
      <c r="JIJ68" s="317"/>
      <c r="JIK68" s="317"/>
      <c r="JIL68" s="317"/>
      <c r="JIM68" s="317"/>
      <c r="JIN68" s="317"/>
      <c r="JIO68" s="317"/>
      <c r="JIP68" s="317"/>
      <c r="JIQ68" s="317"/>
      <c r="JIR68" s="317"/>
      <c r="JIS68" s="317"/>
      <c r="JIT68" s="317"/>
      <c r="JIU68" s="317"/>
      <c r="JIV68" s="317"/>
      <c r="JIW68" s="317"/>
      <c r="JIX68" s="317"/>
      <c r="JIY68" s="317"/>
      <c r="JIZ68" s="317"/>
      <c r="JJA68" s="317"/>
      <c r="JJB68" s="317"/>
      <c r="JJC68" s="317"/>
      <c r="JJD68" s="317"/>
      <c r="JJE68" s="317"/>
      <c r="JJF68" s="317"/>
      <c r="JJG68" s="317"/>
      <c r="JJH68" s="317"/>
      <c r="JJI68" s="317"/>
      <c r="JJJ68" s="317"/>
      <c r="JJK68" s="317"/>
      <c r="JJL68" s="317"/>
      <c r="JJM68" s="317"/>
      <c r="JJN68" s="317"/>
      <c r="JJO68" s="317"/>
      <c r="JJP68" s="317"/>
      <c r="JJQ68" s="317"/>
      <c r="JJR68" s="317"/>
      <c r="JJS68" s="317"/>
      <c r="JJT68" s="317"/>
      <c r="JJU68" s="317"/>
      <c r="JJV68" s="317"/>
      <c r="JJW68" s="317"/>
      <c r="JJX68" s="317"/>
      <c r="JJY68" s="317"/>
      <c r="JJZ68" s="317"/>
      <c r="JKA68" s="317"/>
      <c r="JKB68" s="317"/>
      <c r="JKC68" s="317"/>
      <c r="JKD68" s="317"/>
      <c r="JKE68" s="317"/>
      <c r="JKF68" s="317"/>
      <c r="JKG68" s="317"/>
      <c r="JKH68" s="317"/>
      <c r="JKI68" s="317"/>
      <c r="JKJ68" s="317"/>
      <c r="JKK68" s="317"/>
      <c r="JKL68" s="317"/>
      <c r="JKM68" s="317"/>
      <c r="JKN68" s="317"/>
      <c r="JKO68" s="317"/>
      <c r="JKP68" s="317"/>
      <c r="JKQ68" s="317"/>
      <c r="JKR68" s="317"/>
      <c r="JKS68" s="317"/>
      <c r="JKT68" s="317"/>
      <c r="JKU68" s="317"/>
      <c r="JKV68" s="317"/>
      <c r="JKW68" s="317"/>
      <c r="JKX68" s="317"/>
      <c r="JKY68" s="317"/>
      <c r="JKZ68" s="317"/>
      <c r="JLA68" s="317"/>
      <c r="JLB68" s="317"/>
      <c r="JLC68" s="317"/>
      <c r="JLD68" s="317"/>
      <c r="JLE68" s="317"/>
      <c r="JLF68" s="317"/>
      <c r="JLG68" s="317"/>
      <c r="JLH68" s="317"/>
      <c r="JLI68" s="317"/>
      <c r="JLJ68" s="317"/>
      <c r="JLK68" s="317"/>
      <c r="JLL68" s="317"/>
      <c r="JLM68" s="317"/>
      <c r="JLN68" s="317"/>
      <c r="JLO68" s="317"/>
      <c r="JLP68" s="317"/>
      <c r="JLQ68" s="317"/>
      <c r="JLR68" s="317"/>
      <c r="JLS68" s="317"/>
      <c r="JLT68" s="317"/>
      <c r="JLU68" s="317"/>
      <c r="JLV68" s="317"/>
      <c r="JLW68" s="317"/>
      <c r="JLX68" s="317"/>
      <c r="JLY68" s="317"/>
      <c r="JLZ68" s="317"/>
      <c r="JMA68" s="317"/>
      <c r="JMB68" s="317"/>
      <c r="JMC68" s="317"/>
      <c r="JMD68" s="317"/>
      <c r="JME68" s="317"/>
      <c r="JMF68" s="317"/>
      <c r="JMG68" s="317"/>
      <c r="JMH68" s="317"/>
      <c r="JMI68" s="317"/>
      <c r="JMJ68" s="317"/>
      <c r="JMK68" s="317"/>
      <c r="JML68" s="317"/>
      <c r="JMM68" s="317"/>
      <c r="JMN68" s="317"/>
      <c r="JMO68" s="317"/>
      <c r="JMP68" s="317"/>
      <c r="JMQ68" s="317"/>
      <c r="JMR68" s="317"/>
      <c r="JMS68" s="317"/>
      <c r="JMT68" s="317"/>
      <c r="JMU68" s="317"/>
      <c r="JMV68" s="317"/>
      <c r="JMW68" s="317"/>
      <c r="JMX68" s="317"/>
      <c r="JMY68" s="317"/>
      <c r="JMZ68" s="317"/>
      <c r="JNA68" s="317"/>
      <c r="JNB68" s="317"/>
      <c r="JNC68" s="317"/>
      <c r="JND68" s="317"/>
      <c r="JNE68" s="317"/>
      <c r="JNF68" s="317"/>
      <c r="JNG68" s="317"/>
      <c r="JNH68" s="317"/>
      <c r="JNI68" s="317"/>
      <c r="JNJ68" s="317"/>
      <c r="JNK68" s="317"/>
      <c r="JNL68" s="317"/>
      <c r="JNM68" s="317"/>
      <c r="JNN68" s="317"/>
      <c r="JNO68" s="317"/>
      <c r="JNP68" s="317"/>
      <c r="JNQ68" s="317"/>
      <c r="JNR68" s="317"/>
      <c r="JNS68" s="317"/>
      <c r="JNT68" s="317"/>
      <c r="JNU68" s="317"/>
      <c r="JNV68" s="317"/>
      <c r="JNW68" s="317"/>
      <c r="JNX68" s="317"/>
      <c r="JNY68" s="317"/>
      <c r="JNZ68" s="317"/>
      <c r="JOA68" s="317"/>
      <c r="JOB68" s="317"/>
      <c r="JOC68" s="317"/>
      <c r="JOD68" s="317"/>
      <c r="JOE68" s="317"/>
      <c r="JOF68" s="317"/>
      <c r="JOG68" s="317"/>
      <c r="JOH68" s="317"/>
      <c r="JOI68" s="317"/>
      <c r="JOJ68" s="317"/>
      <c r="JOK68" s="317"/>
      <c r="JOL68" s="317"/>
      <c r="JOM68" s="317"/>
      <c r="JON68" s="317"/>
      <c r="JOO68" s="317"/>
      <c r="JOP68" s="317"/>
      <c r="JOQ68" s="317"/>
      <c r="JOR68" s="317"/>
      <c r="JOS68" s="317"/>
      <c r="JOT68" s="317"/>
      <c r="JOU68" s="317"/>
      <c r="JOV68" s="317"/>
      <c r="JOW68" s="317"/>
      <c r="JOX68" s="317"/>
      <c r="JOY68" s="317"/>
      <c r="JOZ68" s="317"/>
      <c r="JPA68" s="317"/>
      <c r="JPB68" s="317"/>
      <c r="JPC68" s="317"/>
      <c r="JPD68" s="317"/>
      <c r="JPE68" s="317"/>
      <c r="JPF68" s="317"/>
      <c r="JPG68" s="317"/>
      <c r="JPH68" s="317"/>
      <c r="JPI68" s="317"/>
      <c r="JPJ68" s="317"/>
      <c r="JPK68" s="317"/>
      <c r="JPL68" s="317"/>
      <c r="JPM68" s="317"/>
      <c r="JPN68" s="317"/>
      <c r="JPO68" s="317"/>
      <c r="JPP68" s="317"/>
      <c r="JPQ68" s="317"/>
      <c r="JPR68" s="317"/>
      <c r="JPS68" s="317"/>
      <c r="JPT68" s="317"/>
      <c r="JPU68" s="317"/>
      <c r="JPV68" s="317"/>
      <c r="JPW68" s="317"/>
      <c r="JPX68" s="317"/>
      <c r="JPY68" s="317"/>
      <c r="JPZ68" s="317"/>
      <c r="JQA68" s="317"/>
      <c r="JQB68" s="317"/>
      <c r="JQC68" s="317"/>
      <c r="JQD68" s="317"/>
      <c r="JQE68" s="317"/>
      <c r="JQF68" s="317"/>
      <c r="JQG68" s="317"/>
      <c r="JQH68" s="317"/>
      <c r="JQI68" s="317"/>
      <c r="JQJ68" s="317"/>
      <c r="JQK68" s="317"/>
      <c r="JQL68" s="317"/>
      <c r="JQM68" s="317"/>
      <c r="JQN68" s="317"/>
      <c r="JQO68" s="317"/>
      <c r="JQP68" s="317"/>
      <c r="JQQ68" s="317"/>
      <c r="JQR68" s="317"/>
      <c r="JQS68" s="317"/>
      <c r="JQT68" s="317"/>
      <c r="JQU68" s="317"/>
      <c r="JQV68" s="317"/>
      <c r="JQW68" s="317"/>
      <c r="JQX68" s="317"/>
      <c r="JQY68" s="317"/>
      <c r="JQZ68" s="317"/>
      <c r="JRA68" s="317"/>
      <c r="JRB68" s="317"/>
      <c r="JRC68" s="317"/>
      <c r="JRD68" s="317"/>
      <c r="JRE68" s="317"/>
      <c r="JRF68" s="317"/>
      <c r="JRG68" s="317"/>
      <c r="JRH68" s="317"/>
      <c r="JRI68" s="317"/>
      <c r="JRJ68" s="317"/>
      <c r="JRK68" s="317"/>
      <c r="JRL68" s="317"/>
      <c r="JRM68" s="317"/>
      <c r="JRN68" s="317"/>
      <c r="JRO68" s="317"/>
      <c r="JRP68" s="317"/>
      <c r="JRQ68" s="317"/>
      <c r="JRR68" s="317"/>
      <c r="JRS68" s="317"/>
      <c r="JRT68" s="317"/>
      <c r="JRU68" s="317"/>
      <c r="JRV68" s="317"/>
      <c r="JRW68" s="317"/>
      <c r="JRX68" s="317"/>
      <c r="JRY68" s="317"/>
      <c r="JRZ68" s="317"/>
      <c r="JSA68" s="317"/>
      <c r="JSB68" s="317"/>
      <c r="JSC68" s="317"/>
      <c r="JSD68" s="317"/>
      <c r="JSE68" s="317"/>
      <c r="JSF68" s="317"/>
      <c r="JSG68" s="317"/>
      <c r="JSH68" s="317"/>
      <c r="JSI68" s="317"/>
      <c r="JSJ68" s="317"/>
      <c r="JSK68" s="317"/>
      <c r="JSL68" s="317"/>
      <c r="JSM68" s="317"/>
      <c r="JSN68" s="317"/>
      <c r="JSO68" s="317"/>
      <c r="JSP68" s="317"/>
      <c r="JSQ68" s="317"/>
      <c r="JSR68" s="317"/>
      <c r="JSS68" s="317"/>
      <c r="JST68" s="317"/>
      <c r="JSU68" s="317"/>
      <c r="JSV68" s="317"/>
      <c r="JSW68" s="317"/>
      <c r="JSX68" s="317"/>
      <c r="JSY68" s="317"/>
      <c r="JSZ68" s="317"/>
      <c r="JTA68" s="317"/>
      <c r="JTB68" s="317"/>
      <c r="JTC68" s="317"/>
      <c r="JTD68" s="317"/>
      <c r="JTE68" s="317"/>
      <c r="JTF68" s="317"/>
      <c r="JTG68" s="317"/>
      <c r="JTH68" s="317"/>
      <c r="JTI68" s="317"/>
      <c r="JTJ68" s="317"/>
      <c r="JTK68" s="317"/>
      <c r="JTL68" s="317"/>
      <c r="JTM68" s="317"/>
      <c r="JTN68" s="317"/>
      <c r="JTO68" s="317"/>
      <c r="JTP68" s="317"/>
      <c r="JTQ68" s="317"/>
      <c r="JTR68" s="317"/>
      <c r="JTS68" s="317"/>
      <c r="JTT68" s="317"/>
      <c r="JTU68" s="317"/>
      <c r="JTV68" s="317"/>
      <c r="JTW68" s="317"/>
      <c r="JTX68" s="317"/>
      <c r="JTY68" s="317"/>
      <c r="JTZ68" s="317"/>
      <c r="JUA68" s="317"/>
      <c r="JUB68" s="317"/>
      <c r="JUC68" s="317"/>
      <c r="JUD68" s="317"/>
      <c r="JUE68" s="317"/>
      <c r="JUF68" s="317"/>
      <c r="JUG68" s="317"/>
      <c r="JUH68" s="317"/>
      <c r="JUI68" s="317"/>
      <c r="JUJ68" s="317"/>
      <c r="JUK68" s="317"/>
      <c r="JUL68" s="317"/>
      <c r="JUM68" s="317"/>
      <c r="JUN68" s="317"/>
      <c r="JUO68" s="317"/>
      <c r="JUP68" s="317"/>
      <c r="JUQ68" s="317"/>
      <c r="JUR68" s="317"/>
      <c r="JUS68" s="317"/>
      <c r="JUT68" s="317"/>
      <c r="JUU68" s="317"/>
      <c r="JUV68" s="317"/>
      <c r="JUW68" s="317"/>
      <c r="JUX68" s="317"/>
      <c r="JUY68" s="317"/>
      <c r="JUZ68" s="317"/>
      <c r="JVA68" s="317"/>
      <c r="JVB68" s="317"/>
      <c r="JVC68" s="317"/>
      <c r="JVD68" s="317"/>
      <c r="JVE68" s="317"/>
      <c r="JVF68" s="317"/>
      <c r="JVG68" s="317"/>
      <c r="JVH68" s="317"/>
      <c r="JVI68" s="317"/>
      <c r="JVJ68" s="317"/>
      <c r="JVK68" s="317"/>
      <c r="JVL68" s="317"/>
      <c r="JVM68" s="317"/>
      <c r="JVN68" s="317"/>
      <c r="JVO68" s="317"/>
      <c r="JVP68" s="317"/>
      <c r="JVQ68" s="317"/>
      <c r="JVR68" s="317"/>
      <c r="JVS68" s="317"/>
      <c r="JVT68" s="317"/>
      <c r="JVU68" s="317"/>
      <c r="JVV68" s="317"/>
      <c r="JVW68" s="317"/>
      <c r="JVX68" s="317"/>
      <c r="JVY68" s="317"/>
      <c r="JVZ68" s="317"/>
      <c r="JWA68" s="317"/>
      <c r="JWB68" s="317"/>
      <c r="JWC68" s="317"/>
      <c r="JWD68" s="317"/>
      <c r="JWE68" s="317"/>
      <c r="JWF68" s="317"/>
      <c r="JWG68" s="317"/>
      <c r="JWH68" s="317"/>
      <c r="JWI68" s="317"/>
      <c r="JWJ68" s="317"/>
      <c r="JWK68" s="317"/>
      <c r="JWL68" s="317"/>
      <c r="JWM68" s="317"/>
      <c r="JWN68" s="317"/>
      <c r="JWO68" s="317"/>
      <c r="JWP68" s="317"/>
      <c r="JWQ68" s="317"/>
      <c r="JWR68" s="317"/>
      <c r="JWS68" s="317"/>
      <c r="JWT68" s="317"/>
      <c r="JWU68" s="317"/>
      <c r="JWV68" s="317"/>
      <c r="JWW68" s="317"/>
      <c r="JWX68" s="317"/>
      <c r="JWY68" s="317"/>
      <c r="JWZ68" s="317"/>
      <c r="JXA68" s="317"/>
      <c r="JXB68" s="317"/>
      <c r="JXC68" s="317"/>
      <c r="JXD68" s="317"/>
      <c r="JXE68" s="317"/>
      <c r="JXF68" s="317"/>
      <c r="JXG68" s="317"/>
      <c r="JXH68" s="317"/>
      <c r="JXI68" s="317"/>
      <c r="JXJ68" s="317"/>
      <c r="JXK68" s="317"/>
      <c r="JXL68" s="317"/>
      <c r="JXM68" s="317"/>
      <c r="JXN68" s="317"/>
      <c r="JXO68" s="317"/>
      <c r="JXP68" s="317"/>
      <c r="JXQ68" s="317"/>
      <c r="JXR68" s="317"/>
      <c r="JXS68" s="317"/>
      <c r="JXT68" s="317"/>
      <c r="JXU68" s="317"/>
      <c r="JXV68" s="317"/>
      <c r="JXW68" s="317"/>
      <c r="JXX68" s="317"/>
      <c r="JXY68" s="317"/>
      <c r="JXZ68" s="317"/>
      <c r="JYA68" s="317"/>
      <c r="JYB68" s="317"/>
      <c r="JYC68" s="317"/>
      <c r="JYD68" s="317"/>
      <c r="JYE68" s="317"/>
      <c r="JYF68" s="317"/>
      <c r="JYG68" s="317"/>
      <c r="JYH68" s="317"/>
      <c r="JYI68" s="317"/>
      <c r="JYJ68" s="317"/>
      <c r="JYK68" s="317"/>
      <c r="JYL68" s="317"/>
      <c r="JYM68" s="317"/>
      <c r="JYN68" s="317"/>
      <c r="JYO68" s="317"/>
      <c r="JYP68" s="317"/>
      <c r="JYQ68" s="317"/>
      <c r="JYR68" s="317"/>
      <c r="JYS68" s="317"/>
      <c r="JYT68" s="317"/>
      <c r="JYU68" s="317"/>
      <c r="JYV68" s="317"/>
      <c r="JYW68" s="317"/>
      <c r="JYX68" s="317"/>
      <c r="JYY68" s="317"/>
      <c r="JYZ68" s="317"/>
      <c r="JZA68" s="317"/>
      <c r="JZB68" s="317"/>
      <c r="JZC68" s="317"/>
      <c r="JZD68" s="317"/>
      <c r="JZE68" s="317"/>
      <c r="JZF68" s="317"/>
      <c r="JZG68" s="317"/>
      <c r="JZH68" s="317"/>
      <c r="JZI68" s="317"/>
      <c r="JZJ68" s="317"/>
      <c r="JZK68" s="317"/>
      <c r="JZL68" s="317"/>
      <c r="JZM68" s="317"/>
      <c r="JZN68" s="317"/>
      <c r="JZO68" s="317"/>
      <c r="JZP68" s="317"/>
      <c r="JZQ68" s="317"/>
      <c r="JZR68" s="317"/>
      <c r="JZS68" s="317"/>
      <c r="JZT68" s="317"/>
      <c r="JZU68" s="317"/>
      <c r="JZV68" s="317"/>
      <c r="JZW68" s="317"/>
      <c r="JZX68" s="317"/>
      <c r="JZY68" s="317"/>
      <c r="JZZ68" s="317"/>
      <c r="KAA68" s="317"/>
      <c r="KAB68" s="317"/>
      <c r="KAC68" s="317"/>
      <c r="KAD68" s="317"/>
      <c r="KAE68" s="317"/>
      <c r="KAF68" s="317"/>
      <c r="KAG68" s="317"/>
      <c r="KAH68" s="317"/>
      <c r="KAI68" s="317"/>
      <c r="KAJ68" s="317"/>
      <c r="KAK68" s="317"/>
      <c r="KAL68" s="317"/>
      <c r="KAM68" s="317"/>
      <c r="KAN68" s="317"/>
      <c r="KAO68" s="317"/>
      <c r="KAP68" s="317"/>
      <c r="KAQ68" s="317"/>
      <c r="KAR68" s="317"/>
      <c r="KAS68" s="317"/>
      <c r="KAT68" s="317"/>
      <c r="KAU68" s="317"/>
      <c r="KAV68" s="317"/>
      <c r="KAW68" s="317"/>
      <c r="KAX68" s="317"/>
      <c r="KAY68" s="317"/>
      <c r="KAZ68" s="317"/>
      <c r="KBA68" s="317"/>
      <c r="KBB68" s="317"/>
      <c r="KBC68" s="317"/>
      <c r="KBD68" s="317"/>
      <c r="KBE68" s="317"/>
      <c r="KBF68" s="317"/>
      <c r="KBG68" s="317"/>
      <c r="KBH68" s="317"/>
      <c r="KBI68" s="317"/>
      <c r="KBJ68" s="317"/>
      <c r="KBK68" s="317"/>
      <c r="KBL68" s="317"/>
      <c r="KBM68" s="317"/>
      <c r="KBN68" s="317"/>
      <c r="KBO68" s="317"/>
      <c r="KBP68" s="317"/>
      <c r="KBQ68" s="317"/>
      <c r="KBR68" s="317"/>
      <c r="KBS68" s="317"/>
      <c r="KBT68" s="317"/>
      <c r="KBU68" s="317"/>
      <c r="KBV68" s="317"/>
      <c r="KBW68" s="317"/>
      <c r="KBX68" s="317"/>
      <c r="KBY68" s="317"/>
      <c r="KBZ68" s="317"/>
      <c r="KCA68" s="317"/>
      <c r="KCB68" s="317"/>
      <c r="KCC68" s="317"/>
      <c r="KCD68" s="317"/>
      <c r="KCE68" s="317"/>
      <c r="KCF68" s="317"/>
      <c r="KCG68" s="317"/>
      <c r="KCH68" s="317"/>
      <c r="KCI68" s="317"/>
      <c r="KCJ68" s="317"/>
      <c r="KCK68" s="317"/>
      <c r="KCL68" s="317"/>
      <c r="KCM68" s="317"/>
      <c r="KCN68" s="317"/>
      <c r="KCO68" s="317"/>
      <c r="KCP68" s="317"/>
      <c r="KCQ68" s="317"/>
      <c r="KCR68" s="317"/>
      <c r="KCS68" s="317"/>
      <c r="KCT68" s="317"/>
      <c r="KCU68" s="317"/>
      <c r="KCV68" s="317"/>
      <c r="KCW68" s="317"/>
      <c r="KCX68" s="317"/>
      <c r="KCY68" s="317"/>
      <c r="KCZ68" s="317"/>
      <c r="KDA68" s="317"/>
      <c r="KDB68" s="317"/>
      <c r="KDC68" s="317"/>
      <c r="KDD68" s="317"/>
      <c r="KDE68" s="317"/>
      <c r="KDF68" s="317"/>
      <c r="KDG68" s="317"/>
      <c r="KDH68" s="317"/>
      <c r="KDI68" s="317"/>
      <c r="KDJ68" s="317"/>
      <c r="KDK68" s="317"/>
      <c r="KDL68" s="317"/>
      <c r="KDM68" s="317"/>
      <c r="KDN68" s="317"/>
      <c r="KDO68" s="317"/>
      <c r="KDP68" s="317"/>
      <c r="KDQ68" s="317"/>
      <c r="KDR68" s="317"/>
      <c r="KDS68" s="317"/>
      <c r="KDT68" s="317"/>
      <c r="KDU68" s="317"/>
      <c r="KDV68" s="317"/>
      <c r="KDW68" s="317"/>
      <c r="KDX68" s="317"/>
      <c r="KDY68" s="317"/>
      <c r="KDZ68" s="317"/>
      <c r="KEA68" s="317"/>
      <c r="KEB68" s="317"/>
      <c r="KEC68" s="317"/>
      <c r="KED68" s="317"/>
      <c r="KEE68" s="317"/>
      <c r="KEF68" s="317"/>
      <c r="KEG68" s="317"/>
      <c r="KEH68" s="317"/>
      <c r="KEI68" s="317"/>
      <c r="KEJ68" s="317"/>
      <c r="KEK68" s="317"/>
      <c r="KEL68" s="317"/>
      <c r="KEM68" s="317"/>
      <c r="KEN68" s="317"/>
      <c r="KEO68" s="317"/>
      <c r="KEP68" s="317"/>
      <c r="KEQ68" s="317"/>
      <c r="KER68" s="317"/>
      <c r="KES68" s="317"/>
      <c r="KET68" s="317"/>
      <c r="KEU68" s="317"/>
      <c r="KEV68" s="317"/>
      <c r="KEW68" s="317"/>
      <c r="KEX68" s="317"/>
      <c r="KEY68" s="317"/>
      <c r="KEZ68" s="317"/>
      <c r="KFA68" s="317"/>
      <c r="KFB68" s="317"/>
      <c r="KFC68" s="317"/>
      <c r="KFD68" s="317"/>
      <c r="KFE68" s="317"/>
      <c r="KFF68" s="317"/>
      <c r="KFG68" s="317"/>
      <c r="KFH68" s="317"/>
      <c r="KFI68" s="317"/>
      <c r="KFJ68" s="317"/>
      <c r="KFK68" s="317"/>
      <c r="KFL68" s="317"/>
      <c r="KFM68" s="317"/>
      <c r="KFN68" s="317"/>
      <c r="KFO68" s="317"/>
      <c r="KFP68" s="317"/>
      <c r="KFQ68" s="317"/>
      <c r="KFR68" s="317"/>
      <c r="KFS68" s="317"/>
      <c r="KFT68" s="317"/>
      <c r="KFU68" s="317"/>
      <c r="KFV68" s="317"/>
      <c r="KFW68" s="317"/>
      <c r="KFX68" s="317"/>
      <c r="KFY68" s="317"/>
      <c r="KFZ68" s="317"/>
      <c r="KGA68" s="317"/>
      <c r="KGB68" s="317"/>
      <c r="KGC68" s="317"/>
      <c r="KGD68" s="317"/>
      <c r="KGE68" s="317"/>
      <c r="KGF68" s="317"/>
      <c r="KGG68" s="317"/>
      <c r="KGH68" s="317"/>
      <c r="KGI68" s="317"/>
      <c r="KGJ68" s="317"/>
      <c r="KGK68" s="317"/>
      <c r="KGL68" s="317"/>
      <c r="KGM68" s="317"/>
      <c r="KGN68" s="317"/>
      <c r="KGO68" s="317"/>
      <c r="KGP68" s="317"/>
      <c r="KGQ68" s="317"/>
      <c r="KGR68" s="317"/>
      <c r="KGS68" s="317"/>
      <c r="KGT68" s="317"/>
      <c r="KGU68" s="317"/>
      <c r="KGV68" s="317"/>
      <c r="KGW68" s="317"/>
      <c r="KGX68" s="317"/>
      <c r="KGY68" s="317"/>
      <c r="KGZ68" s="317"/>
      <c r="KHA68" s="317"/>
      <c r="KHB68" s="317"/>
      <c r="KHC68" s="317"/>
      <c r="KHD68" s="317"/>
      <c r="KHE68" s="317"/>
      <c r="KHF68" s="317"/>
      <c r="KHG68" s="317"/>
      <c r="KHH68" s="317"/>
      <c r="KHI68" s="317"/>
      <c r="KHJ68" s="317"/>
      <c r="KHK68" s="317"/>
      <c r="KHL68" s="317"/>
      <c r="KHM68" s="317"/>
      <c r="KHN68" s="317"/>
      <c r="KHO68" s="317"/>
      <c r="KHP68" s="317"/>
      <c r="KHQ68" s="317"/>
      <c r="KHR68" s="317"/>
      <c r="KHS68" s="317"/>
      <c r="KHT68" s="317"/>
      <c r="KHU68" s="317"/>
      <c r="KHV68" s="317"/>
      <c r="KHW68" s="317"/>
      <c r="KHX68" s="317"/>
      <c r="KHY68" s="317"/>
      <c r="KHZ68" s="317"/>
      <c r="KIA68" s="317"/>
      <c r="KIB68" s="317"/>
      <c r="KIC68" s="317"/>
      <c r="KID68" s="317"/>
      <c r="KIE68" s="317"/>
      <c r="KIF68" s="317"/>
      <c r="KIG68" s="317"/>
      <c r="KIH68" s="317"/>
      <c r="KII68" s="317"/>
      <c r="KIJ68" s="317"/>
      <c r="KIK68" s="317"/>
      <c r="KIL68" s="317"/>
      <c r="KIM68" s="317"/>
      <c r="KIN68" s="317"/>
      <c r="KIO68" s="317"/>
      <c r="KIP68" s="317"/>
      <c r="KIQ68" s="317"/>
      <c r="KIR68" s="317"/>
      <c r="KIS68" s="317"/>
      <c r="KIT68" s="317"/>
      <c r="KIU68" s="317"/>
      <c r="KIV68" s="317"/>
      <c r="KIW68" s="317"/>
      <c r="KIX68" s="317"/>
      <c r="KIY68" s="317"/>
      <c r="KIZ68" s="317"/>
      <c r="KJA68" s="317"/>
      <c r="KJB68" s="317"/>
      <c r="KJC68" s="317"/>
      <c r="KJD68" s="317"/>
      <c r="KJE68" s="317"/>
      <c r="KJF68" s="317"/>
      <c r="KJG68" s="317"/>
      <c r="KJH68" s="317"/>
      <c r="KJI68" s="317"/>
      <c r="KJJ68" s="317"/>
      <c r="KJK68" s="317"/>
      <c r="KJL68" s="317"/>
      <c r="KJM68" s="317"/>
      <c r="KJN68" s="317"/>
      <c r="KJO68" s="317"/>
      <c r="KJP68" s="317"/>
      <c r="KJQ68" s="317"/>
      <c r="KJR68" s="317"/>
      <c r="KJS68" s="317"/>
      <c r="KJT68" s="317"/>
      <c r="KJU68" s="317"/>
      <c r="KJV68" s="317"/>
      <c r="KJW68" s="317"/>
      <c r="KJX68" s="317"/>
      <c r="KJY68" s="317"/>
      <c r="KJZ68" s="317"/>
      <c r="KKA68" s="317"/>
      <c r="KKB68" s="317"/>
      <c r="KKC68" s="317"/>
      <c r="KKD68" s="317"/>
      <c r="KKE68" s="317"/>
      <c r="KKF68" s="317"/>
      <c r="KKG68" s="317"/>
      <c r="KKH68" s="317"/>
      <c r="KKI68" s="317"/>
      <c r="KKJ68" s="317"/>
      <c r="KKK68" s="317"/>
      <c r="KKL68" s="317"/>
      <c r="KKM68" s="317"/>
      <c r="KKN68" s="317"/>
      <c r="KKO68" s="317"/>
      <c r="KKP68" s="317"/>
      <c r="KKQ68" s="317"/>
      <c r="KKR68" s="317"/>
      <c r="KKS68" s="317"/>
      <c r="KKT68" s="317"/>
      <c r="KKU68" s="317"/>
      <c r="KKV68" s="317"/>
      <c r="KKW68" s="317"/>
      <c r="KKX68" s="317"/>
      <c r="KKY68" s="317"/>
      <c r="KKZ68" s="317"/>
      <c r="KLA68" s="317"/>
      <c r="KLB68" s="317"/>
      <c r="KLC68" s="317"/>
      <c r="KLD68" s="317"/>
      <c r="KLE68" s="317"/>
      <c r="KLF68" s="317"/>
      <c r="KLG68" s="317"/>
      <c r="KLH68" s="317"/>
      <c r="KLI68" s="317"/>
      <c r="KLJ68" s="317"/>
      <c r="KLK68" s="317"/>
      <c r="KLL68" s="317"/>
      <c r="KLM68" s="317"/>
      <c r="KLN68" s="317"/>
      <c r="KLO68" s="317"/>
      <c r="KLP68" s="317"/>
      <c r="KLQ68" s="317"/>
      <c r="KLR68" s="317"/>
      <c r="KLS68" s="317"/>
      <c r="KLT68" s="317"/>
      <c r="KLU68" s="317"/>
      <c r="KLV68" s="317"/>
      <c r="KLW68" s="317"/>
      <c r="KLX68" s="317"/>
      <c r="KLY68" s="317"/>
      <c r="KLZ68" s="317"/>
      <c r="KMA68" s="317"/>
      <c r="KMB68" s="317"/>
      <c r="KMC68" s="317"/>
      <c r="KMD68" s="317"/>
      <c r="KME68" s="317"/>
      <c r="KMF68" s="317"/>
      <c r="KMG68" s="317"/>
      <c r="KMH68" s="317"/>
      <c r="KMI68" s="317"/>
      <c r="KMJ68" s="317"/>
      <c r="KMK68" s="317"/>
      <c r="KML68" s="317"/>
      <c r="KMM68" s="317"/>
      <c r="KMN68" s="317"/>
      <c r="KMO68" s="317"/>
      <c r="KMP68" s="317"/>
      <c r="KMQ68" s="317"/>
      <c r="KMR68" s="317"/>
      <c r="KMS68" s="317"/>
      <c r="KMT68" s="317"/>
      <c r="KMU68" s="317"/>
      <c r="KMV68" s="317"/>
      <c r="KMW68" s="317"/>
      <c r="KMX68" s="317"/>
      <c r="KMY68" s="317"/>
      <c r="KMZ68" s="317"/>
      <c r="KNA68" s="317"/>
      <c r="KNB68" s="317"/>
      <c r="KNC68" s="317"/>
      <c r="KND68" s="317"/>
      <c r="KNE68" s="317"/>
      <c r="KNF68" s="317"/>
      <c r="KNG68" s="317"/>
      <c r="KNH68" s="317"/>
      <c r="KNI68" s="317"/>
      <c r="KNJ68" s="317"/>
      <c r="KNK68" s="317"/>
      <c r="KNL68" s="317"/>
      <c r="KNM68" s="317"/>
      <c r="KNN68" s="317"/>
      <c r="KNO68" s="317"/>
      <c r="KNP68" s="317"/>
      <c r="KNQ68" s="317"/>
      <c r="KNR68" s="317"/>
      <c r="KNS68" s="317"/>
      <c r="KNT68" s="317"/>
      <c r="KNU68" s="317"/>
      <c r="KNV68" s="317"/>
      <c r="KNW68" s="317"/>
      <c r="KNX68" s="317"/>
      <c r="KNY68" s="317"/>
      <c r="KNZ68" s="317"/>
      <c r="KOA68" s="317"/>
      <c r="KOB68" s="317"/>
      <c r="KOC68" s="317"/>
      <c r="KOD68" s="317"/>
      <c r="KOE68" s="317"/>
      <c r="KOF68" s="317"/>
      <c r="KOG68" s="317"/>
      <c r="KOH68" s="317"/>
      <c r="KOI68" s="317"/>
      <c r="KOJ68" s="317"/>
      <c r="KOK68" s="317"/>
      <c r="KOL68" s="317"/>
      <c r="KOM68" s="317"/>
      <c r="KON68" s="317"/>
      <c r="KOO68" s="317"/>
      <c r="KOP68" s="317"/>
      <c r="KOQ68" s="317"/>
      <c r="KOR68" s="317"/>
      <c r="KOS68" s="317"/>
      <c r="KOT68" s="317"/>
      <c r="KOU68" s="317"/>
      <c r="KOV68" s="317"/>
      <c r="KOW68" s="317"/>
      <c r="KOX68" s="317"/>
      <c r="KOY68" s="317"/>
      <c r="KOZ68" s="317"/>
      <c r="KPA68" s="317"/>
      <c r="KPB68" s="317"/>
      <c r="KPC68" s="317"/>
      <c r="KPD68" s="317"/>
      <c r="KPE68" s="317"/>
      <c r="KPF68" s="317"/>
      <c r="KPG68" s="317"/>
      <c r="KPH68" s="317"/>
      <c r="KPI68" s="317"/>
      <c r="KPJ68" s="317"/>
      <c r="KPK68" s="317"/>
      <c r="KPL68" s="317"/>
      <c r="KPM68" s="317"/>
      <c r="KPN68" s="317"/>
      <c r="KPO68" s="317"/>
      <c r="KPP68" s="317"/>
      <c r="KPQ68" s="317"/>
      <c r="KPR68" s="317"/>
      <c r="KPS68" s="317"/>
      <c r="KPT68" s="317"/>
      <c r="KPU68" s="317"/>
      <c r="KPV68" s="317"/>
      <c r="KPW68" s="317"/>
      <c r="KPX68" s="317"/>
      <c r="KPY68" s="317"/>
      <c r="KPZ68" s="317"/>
      <c r="KQA68" s="317"/>
      <c r="KQB68" s="317"/>
      <c r="KQC68" s="317"/>
      <c r="KQD68" s="317"/>
      <c r="KQE68" s="317"/>
      <c r="KQF68" s="317"/>
      <c r="KQG68" s="317"/>
      <c r="KQH68" s="317"/>
      <c r="KQI68" s="317"/>
      <c r="KQJ68" s="317"/>
      <c r="KQK68" s="317"/>
      <c r="KQL68" s="317"/>
      <c r="KQM68" s="317"/>
      <c r="KQN68" s="317"/>
      <c r="KQO68" s="317"/>
      <c r="KQP68" s="317"/>
      <c r="KQQ68" s="317"/>
      <c r="KQR68" s="317"/>
      <c r="KQS68" s="317"/>
      <c r="KQT68" s="317"/>
      <c r="KQU68" s="317"/>
      <c r="KQV68" s="317"/>
      <c r="KQW68" s="317"/>
      <c r="KQX68" s="317"/>
      <c r="KQY68" s="317"/>
      <c r="KQZ68" s="317"/>
      <c r="KRA68" s="317"/>
      <c r="KRB68" s="317"/>
      <c r="KRC68" s="317"/>
      <c r="KRD68" s="317"/>
      <c r="KRE68" s="317"/>
      <c r="KRF68" s="317"/>
      <c r="KRG68" s="317"/>
      <c r="KRH68" s="317"/>
      <c r="KRI68" s="317"/>
      <c r="KRJ68" s="317"/>
      <c r="KRK68" s="317"/>
      <c r="KRL68" s="317"/>
      <c r="KRM68" s="317"/>
      <c r="KRN68" s="317"/>
      <c r="KRO68" s="317"/>
      <c r="KRP68" s="317"/>
      <c r="KRQ68" s="317"/>
      <c r="KRR68" s="317"/>
      <c r="KRS68" s="317"/>
      <c r="KRT68" s="317"/>
      <c r="KRU68" s="317"/>
      <c r="KRV68" s="317"/>
      <c r="KRW68" s="317"/>
      <c r="KRX68" s="317"/>
      <c r="KRY68" s="317"/>
      <c r="KRZ68" s="317"/>
      <c r="KSA68" s="317"/>
      <c r="KSB68" s="317"/>
      <c r="KSC68" s="317"/>
      <c r="KSD68" s="317"/>
      <c r="KSE68" s="317"/>
      <c r="KSF68" s="317"/>
      <c r="KSG68" s="317"/>
      <c r="KSH68" s="317"/>
      <c r="KSI68" s="317"/>
      <c r="KSJ68" s="317"/>
      <c r="KSK68" s="317"/>
      <c r="KSL68" s="317"/>
      <c r="KSM68" s="317"/>
      <c r="KSN68" s="317"/>
      <c r="KSO68" s="317"/>
      <c r="KSP68" s="317"/>
      <c r="KSQ68" s="317"/>
      <c r="KSR68" s="317"/>
      <c r="KSS68" s="317"/>
      <c r="KST68" s="317"/>
      <c r="KSU68" s="317"/>
      <c r="KSV68" s="317"/>
      <c r="KSW68" s="317"/>
      <c r="KSX68" s="317"/>
      <c r="KSY68" s="317"/>
      <c r="KSZ68" s="317"/>
      <c r="KTA68" s="317"/>
      <c r="KTB68" s="317"/>
      <c r="KTC68" s="317"/>
      <c r="KTD68" s="317"/>
      <c r="KTE68" s="317"/>
      <c r="KTF68" s="317"/>
      <c r="KTG68" s="317"/>
      <c r="KTH68" s="317"/>
      <c r="KTI68" s="317"/>
      <c r="KTJ68" s="317"/>
      <c r="KTK68" s="317"/>
      <c r="KTL68" s="317"/>
      <c r="KTM68" s="317"/>
      <c r="KTN68" s="317"/>
      <c r="KTO68" s="317"/>
      <c r="KTP68" s="317"/>
      <c r="KTQ68" s="317"/>
      <c r="KTR68" s="317"/>
      <c r="KTS68" s="317"/>
      <c r="KTT68" s="317"/>
      <c r="KTU68" s="317"/>
      <c r="KTV68" s="317"/>
      <c r="KTW68" s="317"/>
      <c r="KTX68" s="317"/>
      <c r="KTY68" s="317"/>
      <c r="KTZ68" s="317"/>
      <c r="KUA68" s="317"/>
      <c r="KUB68" s="317"/>
      <c r="KUC68" s="317"/>
      <c r="KUD68" s="317"/>
      <c r="KUE68" s="317"/>
      <c r="KUF68" s="317"/>
      <c r="KUG68" s="317"/>
      <c r="KUH68" s="317"/>
      <c r="KUI68" s="317"/>
      <c r="KUJ68" s="317"/>
      <c r="KUK68" s="317"/>
      <c r="KUL68" s="317"/>
      <c r="KUM68" s="317"/>
      <c r="KUN68" s="317"/>
      <c r="KUO68" s="317"/>
      <c r="KUP68" s="317"/>
      <c r="KUQ68" s="317"/>
      <c r="KUR68" s="317"/>
      <c r="KUS68" s="317"/>
      <c r="KUT68" s="317"/>
      <c r="KUU68" s="317"/>
      <c r="KUV68" s="317"/>
      <c r="KUW68" s="317"/>
      <c r="KUX68" s="317"/>
      <c r="KUY68" s="317"/>
      <c r="KUZ68" s="317"/>
      <c r="KVA68" s="317"/>
      <c r="KVB68" s="317"/>
      <c r="KVC68" s="317"/>
      <c r="KVD68" s="317"/>
      <c r="KVE68" s="317"/>
      <c r="KVF68" s="317"/>
      <c r="KVG68" s="317"/>
      <c r="KVH68" s="317"/>
      <c r="KVI68" s="317"/>
      <c r="KVJ68" s="317"/>
      <c r="KVK68" s="317"/>
      <c r="KVL68" s="317"/>
      <c r="KVM68" s="317"/>
      <c r="KVN68" s="317"/>
      <c r="KVO68" s="317"/>
      <c r="KVP68" s="317"/>
      <c r="KVQ68" s="317"/>
      <c r="KVR68" s="317"/>
      <c r="KVS68" s="317"/>
      <c r="KVT68" s="317"/>
      <c r="KVU68" s="317"/>
      <c r="KVV68" s="317"/>
      <c r="KVW68" s="317"/>
      <c r="KVX68" s="317"/>
      <c r="KVY68" s="317"/>
      <c r="KVZ68" s="317"/>
      <c r="KWA68" s="317"/>
      <c r="KWB68" s="317"/>
      <c r="KWC68" s="317"/>
      <c r="KWD68" s="317"/>
      <c r="KWE68" s="317"/>
      <c r="KWF68" s="317"/>
      <c r="KWG68" s="317"/>
      <c r="KWH68" s="317"/>
      <c r="KWI68" s="317"/>
      <c r="KWJ68" s="317"/>
      <c r="KWK68" s="317"/>
      <c r="KWL68" s="317"/>
      <c r="KWM68" s="317"/>
      <c r="KWN68" s="317"/>
      <c r="KWO68" s="317"/>
      <c r="KWP68" s="317"/>
      <c r="KWQ68" s="317"/>
      <c r="KWR68" s="317"/>
      <c r="KWS68" s="317"/>
      <c r="KWT68" s="317"/>
      <c r="KWU68" s="317"/>
      <c r="KWV68" s="317"/>
      <c r="KWW68" s="317"/>
      <c r="KWX68" s="317"/>
      <c r="KWY68" s="317"/>
      <c r="KWZ68" s="317"/>
      <c r="KXA68" s="317"/>
      <c r="KXB68" s="317"/>
      <c r="KXC68" s="317"/>
      <c r="KXD68" s="317"/>
      <c r="KXE68" s="317"/>
      <c r="KXF68" s="317"/>
      <c r="KXG68" s="317"/>
      <c r="KXH68" s="317"/>
      <c r="KXI68" s="317"/>
      <c r="KXJ68" s="317"/>
      <c r="KXK68" s="317"/>
      <c r="KXL68" s="317"/>
      <c r="KXM68" s="317"/>
      <c r="KXN68" s="317"/>
      <c r="KXO68" s="317"/>
      <c r="KXP68" s="317"/>
      <c r="KXQ68" s="317"/>
      <c r="KXR68" s="317"/>
      <c r="KXS68" s="317"/>
      <c r="KXT68" s="317"/>
      <c r="KXU68" s="317"/>
      <c r="KXV68" s="317"/>
      <c r="KXW68" s="317"/>
      <c r="KXX68" s="317"/>
      <c r="KXY68" s="317"/>
      <c r="KXZ68" s="317"/>
      <c r="KYA68" s="317"/>
      <c r="KYB68" s="317"/>
      <c r="KYC68" s="317"/>
      <c r="KYD68" s="317"/>
      <c r="KYE68" s="317"/>
      <c r="KYF68" s="317"/>
      <c r="KYG68" s="317"/>
      <c r="KYH68" s="317"/>
      <c r="KYI68" s="317"/>
      <c r="KYJ68" s="317"/>
      <c r="KYK68" s="317"/>
      <c r="KYL68" s="317"/>
      <c r="KYM68" s="317"/>
      <c r="KYN68" s="317"/>
      <c r="KYO68" s="317"/>
      <c r="KYP68" s="317"/>
      <c r="KYQ68" s="317"/>
      <c r="KYR68" s="317"/>
      <c r="KYS68" s="317"/>
      <c r="KYT68" s="317"/>
      <c r="KYU68" s="317"/>
      <c r="KYV68" s="317"/>
      <c r="KYW68" s="317"/>
      <c r="KYX68" s="317"/>
      <c r="KYY68" s="317"/>
      <c r="KYZ68" s="317"/>
      <c r="KZA68" s="317"/>
      <c r="KZB68" s="317"/>
      <c r="KZC68" s="317"/>
      <c r="KZD68" s="317"/>
      <c r="KZE68" s="317"/>
      <c r="KZF68" s="317"/>
      <c r="KZG68" s="317"/>
      <c r="KZH68" s="317"/>
      <c r="KZI68" s="317"/>
      <c r="KZJ68" s="317"/>
      <c r="KZK68" s="317"/>
      <c r="KZL68" s="317"/>
      <c r="KZM68" s="317"/>
      <c r="KZN68" s="317"/>
      <c r="KZO68" s="317"/>
      <c r="KZP68" s="317"/>
      <c r="KZQ68" s="317"/>
      <c r="KZR68" s="317"/>
      <c r="KZS68" s="317"/>
      <c r="KZT68" s="317"/>
      <c r="KZU68" s="317"/>
      <c r="KZV68" s="317"/>
      <c r="KZW68" s="317"/>
      <c r="KZX68" s="317"/>
      <c r="KZY68" s="317"/>
      <c r="KZZ68" s="317"/>
      <c r="LAA68" s="317"/>
      <c r="LAB68" s="317"/>
      <c r="LAC68" s="317"/>
      <c r="LAD68" s="317"/>
      <c r="LAE68" s="317"/>
      <c r="LAF68" s="317"/>
      <c r="LAG68" s="317"/>
      <c r="LAH68" s="317"/>
      <c r="LAI68" s="317"/>
      <c r="LAJ68" s="317"/>
      <c r="LAK68" s="317"/>
      <c r="LAL68" s="317"/>
      <c r="LAM68" s="317"/>
      <c r="LAN68" s="317"/>
      <c r="LAO68" s="317"/>
      <c r="LAP68" s="317"/>
      <c r="LAQ68" s="317"/>
      <c r="LAR68" s="317"/>
      <c r="LAS68" s="317"/>
      <c r="LAT68" s="317"/>
      <c r="LAU68" s="317"/>
      <c r="LAV68" s="317"/>
      <c r="LAW68" s="317"/>
      <c r="LAX68" s="317"/>
      <c r="LAY68" s="317"/>
      <c r="LAZ68" s="317"/>
      <c r="LBA68" s="317"/>
      <c r="LBB68" s="317"/>
      <c r="LBC68" s="317"/>
      <c r="LBD68" s="317"/>
      <c r="LBE68" s="317"/>
      <c r="LBF68" s="317"/>
      <c r="LBG68" s="317"/>
      <c r="LBH68" s="317"/>
      <c r="LBI68" s="317"/>
      <c r="LBJ68" s="317"/>
      <c r="LBK68" s="317"/>
      <c r="LBL68" s="317"/>
      <c r="LBM68" s="317"/>
      <c r="LBN68" s="317"/>
      <c r="LBO68" s="317"/>
      <c r="LBP68" s="317"/>
      <c r="LBQ68" s="317"/>
      <c r="LBR68" s="317"/>
      <c r="LBS68" s="317"/>
      <c r="LBT68" s="317"/>
      <c r="LBU68" s="317"/>
      <c r="LBV68" s="317"/>
      <c r="LBW68" s="317"/>
      <c r="LBX68" s="317"/>
      <c r="LBY68" s="317"/>
      <c r="LBZ68" s="317"/>
      <c r="LCA68" s="317"/>
      <c r="LCB68" s="317"/>
      <c r="LCC68" s="317"/>
      <c r="LCD68" s="317"/>
      <c r="LCE68" s="317"/>
      <c r="LCF68" s="317"/>
      <c r="LCG68" s="317"/>
      <c r="LCH68" s="317"/>
      <c r="LCI68" s="317"/>
      <c r="LCJ68" s="317"/>
      <c r="LCK68" s="317"/>
      <c r="LCL68" s="317"/>
      <c r="LCM68" s="317"/>
      <c r="LCN68" s="317"/>
      <c r="LCO68" s="317"/>
      <c r="LCP68" s="317"/>
      <c r="LCQ68" s="317"/>
      <c r="LCR68" s="317"/>
      <c r="LCS68" s="317"/>
      <c r="LCT68" s="317"/>
      <c r="LCU68" s="317"/>
      <c r="LCV68" s="317"/>
      <c r="LCW68" s="317"/>
      <c r="LCX68" s="317"/>
      <c r="LCY68" s="317"/>
      <c r="LCZ68" s="317"/>
      <c r="LDA68" s="317"/>
      <c r="LDB68" s="317"/>
      <c r="LDC68" s="317"/>
      <c r="LDD68" s="317"/>
      <c r="LDE68" s="317"/>
      <c r="LDF68" s="317"/>
      <c r="LDG68" s="317"/>
      <c r="LDH68" s="317"/>
      <c r="LDI68" s="317"/>
      <c r="LDJ68" s="317"/>
      <c r="LDK68" s="317"/>
      <c r="LDL68" s="317"/>
      <c r="LDM68" s="317"/>
      <c r="LDN68" s="317"/>
      <c r="LDO68" s="317"/>
      <c r="LDP68" s="317"/>
      <c r="LDQ68" s="317"/>
      <c r="LDR68" s="317"/>
      <c r="LDS68" s="317"/>
      <c r="LDT68" s="317"/>
      <c r="LDU68" s="317"/>
      <c r="LDV68" s="317"/>
      <c r="LDW68" s="317"/>
      <c r="LDX68" s="317"/>
      <c r="LDY68" s="317"/>
      <c r="LDZ68" s="317"/>
      <c r="LEA68" s="317"/>
      <c r="LEB68" s="317"/>
      <c r="LEC68" s="317"/>
      <c r="LED68" s="317"/>
      <c r="LEE68" s="317"/>
      <c r="LEF68" s="317"/>
      <c r="LEG68" s="317"/>
      <c r="LEH68" s="317"/>
      <c r="LEI68" s="317"/>
      <c r="LEJ68" s="317"/>
      <c r="LEK68" s="317"/>
      <c r="LEL68" s="317"/>
      <c r="LEM68" s="317"/>
      <c r="LEN68" s="317"/>
      <c r="LEO68" s="317"/>
      <c r="LEP68" s="317"/>
      <c r="LEQ68" s="317"/>
      <c r="LER68" s="317"/>
      <c r="LES68" s="317"/>
      <c r="LET68" s="317"/>
      <c r="LEU68" s="317"/>
      <c r="LEV68" s="317"/>
      <c r="LEW68" s="317"/>
      <c r="LEX68" s="317"/>
      <c r="LEY68" s="317"/>
      <c r="LEZ68" s="317"/>
      <c r="LFA68" s="317"/>
      <c r="LFB68" s="317"/>
      <c r="LFC68" s="317"/>
      <c r="LFD68" s="317"/>
      <c r="LFE68" s="317"/>
      <c r="LFF68" s="317"/>
      <c r="LFG68" s="317"/>
      <c r="LFH68" s="317"/>
      <c r="LFI68" s="317"/>
      <c r="LFJ68" s="317"/>
      <c r="LFK68" s="317"/>
      <c r="LFL68" s="317"/>
      <c r="LFM68" s="317"/>
      <c r="LFN68" s="317"/>
      <c r="LFO68" s="317"/>
      <c r="LFP68" s="317"/>
      <c r="LFQ68" s="317"/>
      <c r="LFR68" s="317"/>
      <c r="LFS68" s="317"/>
      <c r="LFT68" s="317"/>
      <c r="LFU68" s="317"/>
      <c r="LFV68" s="317"/>
      <c r="LFW68" s="317"/>
      <c r="LFX68" s="317"/>
      <c r="LFY68" s="317"/>
      <c r="LFZ68" s="317"/>
      <c r="LGA68" s="317"/>
      <c r="LGB68" s="317"/>
      <c r="LGC68" s="317"/>
      <c r="LGD68" s="317"/>
      <c r="LGE68" s="317"/>
      <c r="LGF68" s="317"/>
      <c r="LGG68" s="317"/>
      <c r="LGH68" s="317"/>
      <c r="LGI68" s="317"/>
      <c r="LGJ68" s="317"/>
      <c r="LGK68" s="317"/>
      <c r="LGL68" s="317"/>
      <c r="LGM68" s="317"/>
      <c r="LGN68" s="317"/>
      <c r="LGO68" s="317"/>
      <c r="LGP68" s="317"/>
      <c r="LGQ68" s="317"/>
      <c r="LGR68" s="317"/>
      <c r="LGS68" s="317"/>
      <c r="LGT68" s="317"/>
      <c r="LGU68" s="317"/>
      <c r="LGV68" s="317"/>
      <c r="LGW68" s="317"/>
      <c r="LGX68" s="317"/>
      <c r="LGY68" s="317"/>
      <c r="LGZ68" s="317"/>
      <c r="LHA68" s="317"/>
      <c r="LHB68" s="317"/>
      <c r="LHC68" s="317"/>
      <c r="LHD68" s="317"/>
      <c r="LHE68" s="317"/>
      <c r="LHF68" s="317"/>
      <c r="LHG68" s="317"/>
      <c r="LHH68" s="317"/>
      <c r="LHI68" s="317"/>
      <c r="LHJ68" s="317"/>
      <c r="LHK68" s="317"/>
      <c r="LHL68" s="317"/>
      <c r="LHM68" s="317"/>
      <c r="LHN68" s="317"/>
      <c r="LHO68" s="317"/>
      <c r="LHP68" s="317"/>
      <c r="LHQ68" s="317"/>
      <c r="LHR68" s="317"/>
      <c r="LHS68" s="317"/>
      <c r="LHT68" s="317"/>
      <c r="LHU68" s="317"/>
      <c r="LHV68" s="317"/>
      <c r="LHW68" s="317"/>
      <c r="LHX68" s="317"/>
      <c r="LHY68" s="317"/>
      <c r="LHZ68" s="317"/>
      <c r="LIA68" s="317"/>
      <c r="LIB68" s="317"/>
      <c r="LIC68" s="317"/>
      <c r="LID68" s="317"/>
      <c r="LIE68" s="317"/>
      <c r="LIF68" s="317"/>
      <c r="LIG68" s="317"/>
      <c r="LIH68" s="317"/>
      <c r="LII68" s="317"/>
      <c r="LIJ68" s="317"/>
      <c r="LIK68" s="317"/>
      <c r="LIL68" s="317"/>
      <c r="LIM68" s="317"/>
      <c r="LIN68" s="317"/>
      <c r="LIO68" s="317"/>
      <c r="LIP68" s="317"/>
      <c r="LIQ68" s="317"/>
      <c r="LIR68" s="317"/>
      <c r="LIS68" s="317"/>
      <c r="LIT68" s="317"/>
      <c r="LIU68" s="317"/>
      <c r="LIV68" s="317"/>
      <c r="LIW68" s="317"/>
      <c r="LIX68" s="317"/>
      <c r="LIY68" s="317"/>
      <c r="LIZ68" s="317"/>
      <c r="LJA68" s="317"/>
      <c r="LJB68" s="317"/>
      <c r="LJC68" s="317"/>
      <c r="LJD68" s="317"/>
      <c r="LJE68" s="317"/>
      <c r="LJF68" s="317"/>
      <c r="LJG68" s="317"/>
      <c r="LJH68" s="317"/>
      <c r="LJI68" s="317"/>
      <c r="LJJ68" s="317"/>
      <c r="LJK68" s="317"/>
      <c r="LJL68" s="317"/>
      <c r="LJM68" s="317"/>
      <c r="LJN68" s="317"/>
      <c r="LJO68" s="317"/>
      <c r="LJP68" s="317"/>
      <c r="LJQ68" s="317"/>
      <c r="LJR68" s="317"/>
      <c r="LJS68" s="317"/>
      <c r="LJT68" s="317"/>
      <c r="LJU68" s="317"/>
      <c r="LJV68" s="317"/>
      <c r="LJW68" s="317"/>
      <c r="LJX68" s="317"/>
      <c r="LJY68" s="317"/>
      <c r="LJZ68" s="317"/>
      <c r="LKA68" s="317"/>
      <c r="LKB68" s="317"/>
      <c r="LKC68" s="317"/>
      <c r="LKD68" s="317"/>
      <c r="LKE68" s="317"/>
      <c r="LKF68" s="317"/>
      <c r="LKG68" s="317"/>
      <c r="LKH68" s="317"/>
      <c r="LKI68" s="317"/>
      <c r="LKJ68" s="317"/>
      <c r="LKK68" s="317"/>
      <c r="LKL68" s="317"/>
      <c r="LKM68" s="317"/>
      <c r="LKN68" s="317"/>
      <c r="LKO68" s="317"/>
      <c r="LKP68" s="317"/>
      <c r="LKQ68" s="317"/>
      <c r="LKR68" s="317"/>
      <c r="LKS68" s="317"/>
      <c r="LKT68" s="317"/>
      <c r="LKU68" s="317"/>
      <c r="LKV68" s="317"/>
      <c r="LKW68" s="317"/>
      <c r="LKX68" s="317"/>
      <c r="LKY68" s="317"/>
      <c r="LKZ68" s="317"/>
      <c r="LLA68" s="317"/>
      <c r="LLB68" s="317"/>
      <c r="LLC68" s="317"/>
      <c r="LLD68" s="317"/>
      <c r="LLE68" s="317"/>
      <c r="LLF68" s="317"/>
      <c r="LLG68" s="317"/>
      <c r="LLH68" s="317"/>
      <c r="LLI68" s="317"/>
      <c r="LLJ68" s="317"/>
      <c r="LLK68" s="317"/>
      <c r="LLL68" s="317"/>
      <c r="LLM68" s="317"/>
      <c r="LLN68" s="317"/>
      <c r="LLO68" s="317"/>
      <c r="LLP68" s="317"/>
      <c r="LLQ68" s="317"/>
      <c r="LLR68" s="317"/>
      <c r="LLS68" s="317"/>
      <c r="LLT68" s="317"/>
      <c r="LLU68" s="317"/>
      <c r="LLV68" s="317"/>
      <c r="LLW68" s="317"/>
      <c r="LLX68" s="317"/>
      <c r="LLY68" s="317"/>
      <c r="LLZ68" s="317"/>
      <c r="LMA68" s="317"/>
      <c r="LMB68" s="317"/>
      <c r="LMC68" s="317"/>
      <c r="LMD68" s="317"/>
      <c r="LME68" s="317"/>
      <c r="LMF68" s="317"/>
      <c r="LMG68" s="317"/>
      <c r="LMH68" s="317"/>
      <c r="LMI68" s="317"/>
      <c r="LMJ68" s="317"/>
      <c r="LMK68" s="317"/>
      <c r="LML68" s="317"/>
      <c r="LMM68" s="317"/>
      <c r="LMN68" s="317"/>
      <c r="LMO68" s="317"/>
      <c r="LMP68" s="317"/>
      <c r="LMQ68" s="317"/>
      <c r="LMR68" s="317"/>
      <c r="LMS68" s="317"/>
      <c r="LMT68" s="317"/>
      <c r="LMU68" s="317"/>
      <c r="LMV68" s="317"/>
      <c r="LMW68" s="317"/>
      <c r="LMX68" s="317"/>
      <c r="LMY68" s="317"/>
      <c r="LMZ68" s="317"/>
      <c r="LNA68" s="317"/>
      <c r="LNB68" s="317"/>
      <c r="LNC68" s="317"/>
      <c r="LND68" s="317"/>
      <c r="LNE68" s="317"/>
      <c r="LNF68" s="317"/>
      <c r="LNG68" s="317"/>
      <c r="LNH68" s="317"/>
      <c r="LNI68" s="317"/>
      <c r="LNJ68" s="317"/>
      <c r="LNK68" s="317"/>
      <c r="LNL68" s="317"/>
      <c r="LNM68" s="317"/>
      <c r="LNN68" s="317"/>
      <c r="LNO68" s="317"/>
      <c r="LNP68" s="317"/>
      <c r="LNQ68" s="317"/>
      <c r="LNR68" s="317"/>
      <c r="LNS68" s="317"/>
      <c r="LNT68" s="317"/>
      <c r="LNU68" s="317"/>
      <c r="LNV68" s="317"/>
      <c r="LNW68" s="317"/>
      <c r="LNX68" s="317"/>
      <c r="LNY68" s="317"/>
      <c r="LNZ68" s="317"/>
      <c r="LOA68" s="317"/>
      <c r="LOB68" s="317"/>
      <c r="LOC68" s="317"/>
      <c r="LOD68" s="317"/>
      <c r="LOE68" s="317"/>
      <c r="LOF68" s="317"/>
      <c r="LOG68" s="317"/>
      <c r="LOH68" s="317"/>
      <c r="LOI68" s="317"/>
      <c r="LOJ68" s="317"/>
      <c r="LOK68" s="317"/>
      <c r="LOL68" s="317"/>
      <c r="LOM68" s="317"/>
      <c r="LON68" s="317"/>
      <c r="LOO68" s="317"/>
      <c r="LOP68" s="317"/>
      <c r="LOQ68" s="317"/>
      <c r="LOR68" s="317"/>
      <c r="LOS68" s="317"/>
      <c r="LOT68" s="317"/>
      <c r="LOU68" s="317"/>
      <c r="LOV68" s="317"/>
      <c r="LOW68" s="317"/>
      <c r="LOX68" s="317"/>
      <c r="LOY68" s="317"/>
      <c r="LOZ68" s="317"/>
      <c r="LPA68" s="317"/>
      <c r="LPB68" s="317"/>
      <c r="LPC68" s="317"/>
      <c r="LPD68" s="317"/>
      <c r="LPE68" s="317"/>
      <c r="LPF68" s="317"/>
      <c r="LPG68" s="317"/>
      <c r="LPH68" s="317"/>
      <c r="LPI68" s="317"/>
      <c r="LPJ68" s="317"/>
      <c r="LPK68" s="317"/>
      <c r="LPL68" s="317"/>
      <c r="LPM68" s="317"/>
      <c r="LPN68" s="317"/>
      <c r="LPO68" s="317"/>
      <c r="LPP68" s="317"/>
      <c r="LPQ68" s="317"/>
      <c r="LPR68" s="317"/>
      <c r="LPS68" s="317"/>
      <c r="LPT68" s="317"/>
      <c r="LPU68" s="317"/>
      <c r="LPV68" s="317"/>
      <c r="LPW68" s="317"/>
      <c r="LPX68" s="317"/>
      <c r="LPY68" s="317"/>
      <c r="LPZ68" s="317"/>
      <c r="LQA68" s="317"/>
      <c r="LQB68" s="317"/>
      <c r="LQC68" s="317"/>
      <c r="LQD68" s="317"/>
      <c r="LQE68" s="317"/>
      <c r="LQF68" s="317"/>
      <c r="LQG68" s="317"/>
      <c r="LQH68" s="317"/>
      <c r="LQI68" s="317"/>
      <c r="LQJ68" s="317"/>
      <c r="LQK68" s="317"/>
      <c r="LQL68" s="317"/>
      <c r="LQM68" s="317"/>
      <c r="LQN68" s="317"/>
      <c r="LQO68" s="317"/>
      <c r="LQP68" s="317"/>
      <c r="LQQ68" s="317"/>
      <c r="LQR68" s="317"/>
      <c r="LQS68" s="317"/>
      <c r="LQT68" s="317"/>
      <c r="LQU68" s="317"/>
      <c r="LQV68" s="317"/>
      <c r="LQW68" s="317"/>
      <c r="LQX68" s="317"/>
      <c r="LQY68" s="317"/>
      <c r="LQZ68" s="317"/>
      <c r="LRA68" s="317"/>
      <c r="LRB68" s="317"/>
      <c r="LRC68" s="317"/>
      <c r="LRD68" s="317"/>
      <c r="LRE68" s="317"/>
      <c r="LRF68" s="317"/>
      <c r="LRG68" s="317"/>
      <c r="LRH68" s="317"/>
      <c r="LRI68" s="317"/>
      <c r="LRJ68" s="317"/>
      <c r="LRK68" s="317"/>
      <c r="LRL68" s="317"/>
      <c r="LRM68" s="317"/>
      <c r="LRN68" s="317"/>
      <c r="LRO68" s="317"/>
      <c r="LRP68" s="317"/>
      <c r="LRQ68" s="317"/>
      <c r="LRR68" s="317"/>
      <c r="LRS68" s="317"/>
      <c r="LRT68" s="317"/>
      <c r="LRU68" s="317"/>
      <c r="LRV68" s="317"/>
      <c r="LRW68" s="317"/>
      <c r="LRX68" s="317"/>
      <c r="LRY68" s="317"/>
      <c r="LRZ68" s="317"/>
      <c r="LSA68" s="317"/>
      <c r="LSB68" s="317"/>
      <c r="LSC68" s="317"/>
      <c r="LSD68" s="317"/>
      <c r="LSE68" s="317"/>
      <c r="LSF68" s="317"/>
      <c r="LSG68" s="317"/>
      <c r="LSH68" s="317"/>
      <c r="LSI68" s="317"/>
      <c r="LSJ68" s="317"/>
      <c r="LSK68" s="317"/>
      <c r="LSL68" s="317"/>
      <c r="LSM68" s="317"/>
      <c r="LSN68" s="317"/>
      <c r="LSO68" s="317"/>
      <c r="LSP68" s="317"/>
      <c r="LSQ68" s="317"/>
      <c r="LSR68" s="317"/>
      <c r="LSS68" s="317"/>
      <c r="LST68" s="317"/>
      <c r="LSU68" s="317"/>
      <c r="LSV68" s="317"/>
      <c r="LSW68" s="317"/>
      <c r="LSX68" s="317"/>
      <c r="LSY68" s="317"/>
      <c r="LSZ68" s="317"/>
      <c r="LTA68" s="317"/>
      <c r="LTB68" s="317"/>
      <c r="LTC68" s="317"/>
      <c r="LTD68" s="317"/>
      <c r="LTE68" s="317"/>
      <c r="LTF68" s="317"/>
      <c r="LTG68" s="317"/>
      <c r="LTH68" s="317"/>
      <c r="LTI68" s="317"/>
      <c r="LTJ68" s="317"/>
      <c r="LTK68" s="317"/>
      <c r="LTL68" s="317"/>
      <c r="LTM68" s="317"/>
      <c r="LTN68" s="317"/>
      <c r="LTO68" s="317"/>
      <c r="LTP68" s="317"/>
      <c r="LTQ68" s="317"/>
      <c r="LTR68" s="317"/>
      <c r="LTS68" s="317"/>
      <c r="LTT68" s="317"/>
      <c r="LTU68" s="317"/>
      <c r="LTV68" s="317"/>
      <c r="LTW68" s="317"/>
      <c r="LTX68" s="317"/>
      <c r="LTY68" s="317"/>
      <c r="LTZ68" s="317"/>
      <c r="LUA68" s="317"/>
      <c r="LUB68" s="317"/>
      <c r="LUC68" s="317"/>
      <c r="LUD68" s="317"/>
      <c r="LUE68" s="317"/>
      <c r="LUF68" s="317"/>
      <c r="LUG68" s="317"/>
      <c r="LUH68" s="317"/>
      <c r="LUI68" s="317"/>
      <c r="LUJ68" s="317"/>
      <c r="LUK68" s="317"/>
      <c r="LUL68" s="317"/>
      <c r="LUM68" s="317"/>
      <c r="LUN68" s="317"/>
      <c r="LUO68" s="317"/>
      <c r="LUP68" s="317"/>
      <c r="LUQ68" s="317"/>
      <c r="LUR68" s="317"/>
      <c r="LUS68" s="317"/>
      <c r="LUT68" s="317"/>
      <c r="LUU68" s="317"/>
      <c r="LUV68" s="317"/>
      <c r="LUW68" s="317"/>
      <c r="LUX68" s="317"/>
      <c r="LUY68" s="317"/>
      <c r="LUZ68" s="317"/>
      <c r="LVA68" s="317"/>
      <c r="LVB68" s="317"/>
      <c r="LVC68" s="317"/>
      <c r="LVD68" s="317"/>
      <c r="LVE68" s="317"/>
      <c r="LVF68" s="317"/>
      <c r="LVG68" s="317"/>
      <c r="LVH68" s="317"/>
      <c r="LVI68" s="317"/>
      <c r="LVJ68" s="317"/>
      <c r="LVK68" s="317"/>
      <c r="LVL68" s="317"/>
      <c r="LVM68" s="317"/>
      <c r="LVN68" s="317"/>
      <c r="LVO68" s="317"/>
      <c r="LVP68" s="317"/>
      <c r="LVQ68" s="317"/>
      <c r="LVR68" s="317"/>
      <c r="LVS68" s="317"/>
      <c r="LVT68" s="317"/>
      <c r="LVU68" s="317"/>
      <c r="LVV68" s="317"/>
      <c r="LVW68" s="317"/>
      <c r="LVX68" s="317"/>
      <c r="LVY68" s="317"/>
      <c r="LVZ68" s="317"/>
      <c r="LWA68" s="317"/>
      <c r="LWB68" s="317"/>
      <c r="LWC68" s="317"/>
      <c r="LWD68" s="317"/>
      <c r="LWE68" s="317"/>
      <c r="LWF68" s="317"/>
      <c r="LWG68" s="317"/>
      <c r="LWH68" s="317"/>
      <c r="LWI68" s="317"/>
      <c r="LWJ68" s="317"/>
      <c r="LWK68" s="317"/>
      <c r="LWL68" s="317"/>
      <c r="LWM68" s="317"/>
      <c r="LWN68" s="317"/>
      <c r="LWO68" s="317"/>
      <c r="LWP68" s="317"/>
      <c r="LWQ68" s="317"/>
      <c r="LWR68" s="317"/>
      <c r="LWS68" s="317"/>
      <c r="LWT68" s="317"/>
      <c r="LWU68" s="317"/>
      <c r="LWV68" s="317"/>
      <c r="LWW68" s="317"/>
      <c r="LWX68" s="317"/>
      <c r="LWY68" s="317"/>
      <c r="LWZ68" s="317"/>
      <c r="LXA68" s="317"/>
      <c r="LXB68" s="317"/>
      <c r="LXC68" s="317"/>
      <c r="LXD68" s="317"/>
      <c r="LXE68" s="317"/>
      <c r="LXF68" s="317"/>
      <c r="LXG68" s="317"/>
      <c r="LXH68" s="317"/>
      <c r="LXI68" s="317"/>
      <c r="LXJ68" s="317"/>
      <c r="LXK68" s="317"/>
      <c r="LXL68" s="317"/>
      <c r="LXM68" s="317"/>
      <c r="LXN68" s="317"/>
      <c r="LXO68" s="317"/>
      <c r="LXP68" s="317"/>
      <c r="LXQ68" s="317"/>
      <c r="LXR68" s="317"/>
      <c r="LXS68" s="317"/>
      <c r="LXT68" s="317"/>
      <c r="LXU68" s="317"/>
      <c r="LXV68" s="317"/>
      <c r="LXW68" s="317"/>
      <c r="LXX68" s="317"/>
      <c r="LXY68" s="317"/>
      <c r="LXZ68" s="317"/>
      <c r="LYA68" s="317"/>
      <c r="LYB68" s="317"/>
      <c r="LYC68" s="317"/>
      <c r="LYD68" s="317"/>
      <c r="LYE68" s="317"/>
      <c r="LYF68" s="317"/>
      <c r="LYG68" s="317"/>
      <c r="LYH68" s="317"/>
      <c r="LYI68" s="317"/>
      <c r="LYJ68" s="317"/>
      <c r="LYK68" s="317"/>
      <c r="LYL68" s="317"/>
      <c r="LYM68" s="317"/>
      <c r="LYN68" s="317"/>
      <c r="LYO68" s="317"/>
      <c r="LYP68" s="317"/>
      <c r="LYQ68" s="317"/>
      <c r="LYR68" s="317"/>
      <c r="LYS68" s="317"/>
      <c r="LYT68" s="317"/>
      <c r="LYU68" s="317"/>
      <c r="LYV68" s="317"/>
      <c r="LYW68" s="317"/>
      <c r="LYX68" s="317"/>
      <c r="LYY68" s="317"/>
      <c r="LYZ68" s="317"/>
      <c r="LZA68" s="317"/>
      <c r="LZB68" s="317"/>
      <c r="LZC68" s="317"/>
      <c r="LZD68" s="317"/>
      <c r="LZE68" s="317"/>
      <c r="LZF68" s="317"/>
      <c r="LZG68" s="317"/>
      <c r="LZH68" s="317"/>
      <c r="LZI68" s="317"/>
      <c r="LZJ68" s="317"/>
      <c r="LZK68" s="317"/>
      <c r="LZL68" s="317"/>
      <c r="LZM68" s="317"/>
      <c r="LZN68" s="317"/>
      <c r="LZO68" s="317"/>
      <c r="LZP68" s="317"/>
      <c r="LZQ68" s="317"/>
      <c r="LZR68" s="317"/>
      <c r="LZS68" s="317"/>
      <c r="LZT68" s="317"/>
      <c r="LZU68" s="317"/>
      <c r="LZV68" s="317"/>
      <c r="LZW68" s="317"/>
      <c r="LZX68" s="317"/>
      <c r="LZY68" s="317"/>
      <c r="LZZ68" s="317"/>
      <c r="MAA68" s="317"/>
      <c r="MAB68" s="317"/>
      <c r="MAC68" s="317"/>
      <c r="MAD68" s="317"/>
      <c r="MAE68" s="317"/>
      <c r="MAF68" s="317"/>
      <c r="MAG68" s="317"/>
      <c r="MAH68" s="317"/>
      <c r="MAI68" s="317"/>
      <c r="MAJ68" s="317"/>
      <c r="MAK68" s="317"/>
      <c r="MAL68" s="317"/>
      <c r="MAM68" s="317"/>
      <c r="MAN68" s="317"/>
      <c r="MAO68" s="317"/>
      <c r="MAP68" s="317"/>
      <c r="MAQ68" s="317"/>
      <c r="MAR68" s="317"/>
      <c r="MAS68" s="317"/>
      <c r="MAT68" s="317"/>
      <c r="MAU68" s="317"/>
      <c r="MAV68" s="317"/>
      <c r="MAW68" s="317"/>
      <c r="MAX68" s="317"/>
      <c r="MAY68" s="317"/>
      <c r="MAZ68" s="317"/>
      <c r="MBA68" s="317"/>
      <c r="MBB68" s="317"/>
      <c r="MBC68" s="317"/>
      <c r="MBD68" s="317"/>
      <c r="MBE68" s="317"/>
      <c r="MBF68" s="317"/>
      <c r="MBG68" s="317"/>
      <c r="MBH68" s="317"/>
      <c r="MBI68" s="317"/>
      <c r="MBJ68" s="317"/>
      <c r="MBK68" s="317"/>
      <c r="MBL68" s="317"/>
      <c r="MBM68" s="317"/>
      <c r="MBN68" s="317"/>
      <c r="MBO68" s="317"/>
      <c r="MBP68" s="317"/>
      <c r="MBQ68" s="317"/>
      <c r="MBR68" s="317"/>
      <c r="MBS68" s="317"/>
      <c r="MBT68" s="317"/>
      <c r="MBU68" s="317"/>
      <c r="MBV68" s="317"/>
      <c r="MBW68" s="317"/>
      <c r="MBX68" s="317"/>
      <c r="MBY68" s="317"/>
      <c r="MBZ68" s="317"/>
      <c r="MCA68" s="317"/>
      <c r="MCB68" s="317"/>
      <c r="MCC68" s="317"/>
      <c r="MCD68" s="317"/>
      <c r="MCE68" s="317"/>
      <c r="MCF68" s="317"/>
      <c r="MCG68" s="317"/>
      <c r="MCH68" s="317"/>
      <c r="MCI68" s="317"/>
      <c r="MCJ68" s="317"/>
      <c r="MCK68" s="317"/>
      <c r="MCL68" s="317"/>
      <c r="MCM68" s="317"/>
      <c r="MCN68" s="317"/>
      <c r="MCO68" s="317"/>
      <c r="MCP68" s="317"/>
      <c r="MCQ68" s="317"/>
      <c r="MCR68" s="317"/>
      <c r="MCS68" s="317"/>
      <c r="MCT68" s="317"/>
      <c r="MCU68" s="317"/>
      <c r="MCV68" s="317"/>
      <c r="MCW68" s="317"/>
      <c r="MCX68" s="317"/>
      <c r="MCY68" s="317"/>
      <c r="MCZ68" s="317"/>
      <c r="MDA68" s="317"/>
      <c r="MDB68" s="317"/>
      <c r="MDC68" s="317"/>
      <c r="MDD68" s="317"/>
      <c r="MDE68" s="317"/>
      <c r="MDF68" s="317"/>
      <c r="MDG68" s="317"/>
      <c r="MDH68" s="317"/>
      <c r="MDI68" s="317"/>
      <c r="MDJ68" s="317"/>
      <c r="MDK68" s="317"/>
      <c r="MDL68" s="317"/>
      <c r="MDM68" s="317"/>
      <c r="MDN68" s="317"/>
      <c r="MDO68" s="317"/>
      <c r="MDP68" s="317"/>
      <c r="MDQ68" s="317"/>
      <c r="MDR68" s="317"/>
      <c r="MDS68" s="317"/>
      <c r="MDT68" s="317"/>
      <c r="MDU68" s="317"/>
      <c r="MDV68" s="317"/>
      <c r="MDW68" s="317"/>
      <c r="MDX68" s="317"/>
      <c r="MDY68" s="317"/>
      <c r="MDZ68" s="317"/>
      <c r="MEA68" s="317"/>
      <c r="MEB68" s="317"/>
      <c r="MEC68" s="317"/>
      <c r="MED68" s="317"/>
      <c r="MEE68" s="317"/>
      <c r="MEF68" s="317"/>
      <c r="MEG68" s="317"/>
      <c r="MEH68" s="317"/>
      <c r="MEI68" s="317"/>
      <c r="MEJ68" s="317"/>
      <c r="MEK68" s="317"/>
      <c r="MEL68" s="317"/>
      <c r="MEM68" s="317"/>
      <c r="MEN68" s="317"/>
      <c r="MEO68" s="317"/>
      <c r="MEP68" s="317"/>
      <c r="MEQ68" s="317"/>
      <c r="MER68" s="317"/>
      <c r="MES68" s="317"/>
      <c r="MET68" s="317"/>
      <c r="MEU68" s="317"/>
      <c r="MEV68" s="317"/>
      <c r="MEW68" s="317"/>
      <c r="MEX68" s="317"/>
      <c r="MEY68" s="317"/>
      <c r="MEZ68" s="317"/>
      <c r="MFA68" s="317"/>
      <c r="MFB68" s="317"/>
      <c r="MFC68" s="317"/>
      <c r="MFD68" s="317"/>
      <c r="MFE68" s="317"/>
      <c r="MFF68" s="317"/>
      <c r="MFG68" s="317"/>
      <c r="MFH68" s="317"/>
      <c r="MFI68" s="317"/>
      <c r="MFJ68" s="317"/>
      <c r="MFK68" s="317"/>
      <c r="MFL68" s="317"/>
      <c r="MFM68" s="317"/>
      <c r="MFN68" s="317"/>
      <c r="MFO68" s="317"/>
      <c r="MFP68" s="317"/>
      <c r="MFQ68" s="317"/>
      <c r="MFR68" s="317"/>
      <c r="MFS68" s="317"/>
      <c r="MFT68" s="317"/>
      <c r="MFU68" s="317"/>
      <c r="MFV68" s="317"/>
      <c r="MFW68" s="317"/>
      <c r="MFX68" s="317"/>
      <c r="MFY68" s="317"/>
      <c r="MFZ68" s="317"/>
      <c r="MGA68" s="317"/>
      <c r="MGB68" s="317"/>
      <c r="MGC68" s="317"/>
      <c r="MGD68" s="317"/>
      <c r="MGE68" s="317"/>
      <c r="MGF68" s="317"/>
      <c r="MGG68" s="317"/>
      <c r="MGH68" s="317"/>
      <c r="MGI68" s="317"/>
      <c r="MGJ68" s="317"/>
      <c r="MGK68" s="317"/>
      <c r="MGL68" s="317"/>
      <c r="MGM68" s="317"/>
      <c r="MGN68" s="317"/>
      <c r="MGO68" s="317"/>
      <c r="MGP68" s="317"/>
      <c r="MGQ68" s="317"/>
      <c r="MGR68" s="317"/>
      <c r="MGS68" s="317"/>
      <c r="MGT68" s="317"/>
      <c r="MGU68" s="317"/>
      <c r="MGV68" s="317"/>
      <c r="MGW68" s="317"/>
      <c r="MGX68" s="317"/>
      <c r="MGY68" s="317"/>
      <c r="MGZ68" s="317"/>
      <c r="MHA68" s="317"/>
      <c r="MHB68" s="317"/>
      <c r="MHC68" s="317"/>
      <c r="MHD68" s="317"/>
      <c r="MHE68" s="317"/>
      <c r="MHF68" s="317"/>
      <c r="MHG68" s="317"/>
      <c r="MHH68" s="317"/>
      <c r="MHI68" s="317"/>
      <c r="MHJ68" s="317"/>
      <c r="MHK68" s="317"/>
      <c r="MHL68" s="317"/>
      <c r="MHM68" s="317"/>
      <c r="MHN68" s="317"/>
      <c r="MHO68" s="317"/>
      <c r="MHP68" s="317"/>
      <c r="MHQ68" s="317"/>
      <c r="MHR68" s="317"/>
      <c r="MHS68" s="317"/>
      <c r="MHT68" s="317"/>
      <c r="MHU68" s="317"/>
      <c r="MHV68" s="317"/>
      <c r="MHW68" s="317"/>
      <c r="MHX68" s="317"/>
      <c r="MHY68" s="317"/>
      <c r="MHZ68" s="317"/>
      <c r="MIA68" s="317"/>
      <c r="MIB68" s="317"/>
      <c r="MIC68" s="317"/>
      <c r="MID68" s="317"/>
      <c r="MIE68" s="317"/>
      <c r="MIF68" s="317"/>
      <c r="MIG68" s="317"/>
      <c r="MIH68" s="317"/>
      <c r="MII68" s="317"/>
      <c r="MIJ68" s="317"/>
      <c r="MIK68" s="317"/>
      <c r="MIL68" s="317"/>
      <c r="MIM68" s="317"/>
      <c r="MIN68" s="317"/>
      <c r="MIO68" s="317"/>
      <c r="MIP68" s="317"/>
      <c r="MIQ68" s="317"/>
      <c r="MIR68" s="317"/>
      <c r="MIS68" s="317"/>
      <c r="MIT68" s="317"/>
      <c r="MIU68" s="317"/>
      <c r="MIV68" s="317"/>
      <c r="MIW68" s="317"/>
      <c r="MIX68" s="317"/>
      <c r="MIY68" s="317"/>
      <c r="MIZ68" s="317"/>
      <c r="MJA68" s="317"/>
      <c r="MJB68" s="317"/>
      <c r="MJC68" s="317"/>
      <c r="MJD68" s="317"/>
      <c r="MJE68" s="317"/>
      <c r="MJF68" s="317"/>
      <c r="MJG68" s="317"/>
      <c r="MJH68" s="317"/>
      <c r="MJI68" s="317"/>
      <c r="MJJ68" s="317"/>
      <c r="MJK68" s="317"/>
      <c r="MJL68" s="317"/>
      <c r="MJM68" s="317"/>
      <c r="MJN68" s="317"/>
      <c r="MJO68" s="317"/>
      <c r="MJP68" s="317"/>
      <c r="MJQ68" s="317"/>
      <c r="MJR68" s="317"/>
      <c r="MJS68" s="317"/>
      <c r="MJT68" s="317"/>
      <c r="MJU68" s="317"/>
      <c r="MJV68" s="317"/>
      <c r="MJW68" s="317"/>
      <c r="MJX68" s="317"/>
      <c r="MJY68" s="317"/>
      <c r="MJZ68" s="317"/>
      <c r="MKA68" s="317"/>
      <c r="MKB68" s="317"/>
      <c r="MKC68" s="317"/>
      <c r="MKD68" s="317"/>
      <c r="MKE68" s="317"/>
      <c r="MKF68" s="317"/>
      <c r="MKG68" s="317"/>
      <c r="MKH68" s="317"/>
      <c r="MKI68" s="317"/>
      <c r="MKJ68" s="317"/>
      <c r="MKK68" s="317"/>
      <c r="MKL68" s="317"/>
      <c r="MKM68" s="317"/>
      <c r="MKN68" s="317"/>
      <c r="MKO68" s="317"/>
      <c r="MKP68" s="317"/>
      <c r="MKQ68" s="317"/>
      <c r="MKR68" s="317"/>
      <c r="MKS68" s="317"/>
      <c r="MKT68" s="317"/>
      <c r="MKU68" s="317"/>
      <c r="MKV68" s="317"/>
      <c r="MKW68" s="317"/>
      <c r="MKX68" s="317"/>
      <c r="MKY68" s="317"/>
      <c r="MKZ68" s="317"/>
      <c r="MLA68" s="317"/>
      <c r="MLB68" s="317"/>
      <c r="MLC68" s="317"/>
      <c r="MLD68" s="317"/>
      <c r="MLE68" s="317"/>
      <c r="MLF68" s="317"/>
      <c r="MLG68" s="317"/>
      <c r="MLH68" s="317"/>
      <c r="MLI68" s="317"/>
      <c r="MLJ68" s="317"/>
      <c r="MLK68" s="317"/>
      <c r="MLL68" s="317"/>
      <c r="MLM68" s="317"/>
      <c r="MLN68" s="317"/>
      <c r="MLO68" s="317"/>
      <c r="MLP68" s="317"/>
      <c r="MLQ68" s="317"/>
      <c r="MLR68" s="317"/>
      <c r="MLS68" s="317"/>
      <c r="MLT68" s="317"/>
      <c r="MLU68" s="317"/>
      <c r="MLV68" s="317"/>
      <c r="MLW68" s="317"/>
      <c r="MLX68" s="317"/>
      <c r="MLY68" s="317"/>
      <c r="MLZ68" s="317"/>
      <c r="MMA68" s="317"/>
      <c r="MMB68" s="317"/>
      <c r="MMC68" s="317"/>
      <c r="MMD68" s="317"/>
      <c r="MME68" s="317"/>
      <c r="MMF68" s="317"/>
      <c r="MMG68" s="317"/>
      <c r="MMH68" s="317"/>
      <c r="MMI68" s="317"/>
      <c r="MMJ68" s="317"/>
      <c r="MMK68" s="317"/>
      <c r="MML68" s="317"/>
      <c r="MMM68" s="317"/>
      <c r="MMN68" s="317"/>
      <c r="MMO68" s="317"/>
      <c r="MMP68" s="317"/>
      <c r="MMQ68" s="317"/>
      <c r="MMR68" s="317"/>
      <c r="MMS68" s="317"/>
      <c r="MMT68" s="317"/>
      <c r="MMU68" s="317"/>
      <c r="MMV68" s="317"/>
      <c r="MMW68" s="317"/>
      <c r="MMX68" s="317"/>
      <c r="MMY68" s="317"/>
      <c r="MMZ68" s="317"/>
      <c r="MNA68" s="317"/>
      <c r="MNB68" s="317"/>
      <c r="MNC68" s="317"/>
      <c r="MND68" s="317"/>
      <c r="MNE68" s="317"/>
      <c r="MNF68" s="317"/>
      <c r="MNG68" s="317"/>
      <c r="MNH68" s="317"/>
      <c r="MNI68" s="317"/>
      <c r="MNJ68" s="317"/>
      <c r="MNK68" s="317"/>
      <c r="MNL68" s="317"/>
      <c r="MNM68" s="317"/>
      <c r="MNN68" s="317"/>
      <c r="MNO68" s="317"/>
      <c r="MNP68" s="317"/>
      <c r="MNQ68" s="317"/>
      <c r="MNR68" s="317"/>
      <c r="MNS68" s="317"/>
      <c r="MNT68" s="317"/>
      <c r="MNU68" s="317"/>
      <c r="MNV68" s="317"/>
      <c r="MNW68" s="317"/>
      <c r="MNX68" s="317"/>
      <c r="MNY68" s="317"/>
      <c r="MNZ68" s="317"/>
      <c r="MOA68" s="317"/>
      <c r="MOB68" s="317"/>
      <c r="MOC68" s="317"/>
      <c r="MOD68" s="317"/>
      <c r="MOE68" s="317"/>
      <c r="MOF68" s="317"/>
      <c r="MOG68" s="317"/>
      <c r="MOH68" s="317"/>
      <c r="MOI68" s="317"/>
      <c r="MOJ68" s="317"/>
      <c r="MOK68" s="317"/>
      <c r="MOL68" s="317"/>
      <c r="MOM68" s="317"/>
      <c r="MON68" s="317"/>
      <c r="MOO68" s="317"/>
      <c r="MOP68" s="317"/>
      <c r="MOQ68" s="317"/>
      <c r="MOR68" s="317"/>
      <c r="MOS68" s="317"/>
      <c r="MOT68" s="317"/>
      <c r="MOU68" s="317"/>
      <c r="MOV68" s="317"/>
      <c r="MOW68" s="317"/>
      <c r="MOX68" s="317"/>
      <c r="MOY68" s="317"/>
      <c r="MOZ68" s="317"/>
      <c r="MPA68" s="317"/>
      <c r="MPB68" s="317"/>
      <c r="MPC68" s="317"/>
      <c r="MPD68" s="317"/>
      <c r="MPE68" s="317"/>
      <c r="MPF68" s="317"/>
      <c r="MPG68" s="317"/>
      <c r="MPH68" s="317"/>
      <c r="MPI68" s="317"/>
      <c r="MPJ68" s="317"/>
      <c r="MPK68" s="317"/>
      <c r="MPL68" s="317"/>
      <c r="MPM68" s="317"/>
      <c r="MPN68" s="317"/>
      <c r="MPO68" s="317"/>
      <c r="MPP68" s="317"/>
      <c r="MPQ68" s="317"/>
      <c r="MPR68" s="317"/>
      <c r="MPS68" s="317"/>
      <c r="MPT68" s="317"/>
      <c r="MPU68" s="317"/>
      <c r="MPV68" s="317"/>
      <c r="MPW68" s="317"/>
      <c r="MPX68" s="317"/>
      <c r="MPY68" s="317"/>
      <c r="MPZ68" s="317"/>
      <c r="MQA68" s="317"/>
      <c r="MQB68" s="317"/>
      <c r="MQC68" s="317"/>
      <c r="MQD68" s="317"/>
      <c r="MQE68" s="317"/>
      <c r="MQF68" s="317"/>
      <c r="MQG68" s="317"/>
      <c r="MQH68" s="317"/>
      <c r="MQI68" s="317"/>
      <c r="MQJ68" s="317"/>
      <c r="MQK68" s="317"/>
      <c r="MQL68" s="317"/>
      <c r="MQM68" s="317"/>
      <c r="MQN68" s="317"/>
      <c r="MQO68" s="317"/>
      <c r="MQP68" s="317"/>
      <c r="MQQ68" s="317"/>
      <c r="MQR68" s="317"/>
      <c r="MQS68" s="317"/>
      <c r="MQT68" s="317"/>
      <c r="MQU68" s="317"/>
      <c r="MQV68" s="317"/>
      <c r="MQW68" s="317"/>
      <c r="MQX68" s="317"/>
      <c r="MQY68" s="317"/>
      <c r="MQZ68" s="317"/>
      <c r="MRA68" s="317"/>
      <c r="MRB68" s="317"/>
      <c r="MRC68" s="317"/>
      <c r="MRD68" s="317"/>
      <c r="MRE68" s="317"/>
      <c r="MRF68" s="317"/>
      <c r="MRG68" s="317"/>
      <c r="MRH68" s="317"/>
      <c r="MRI68" s="317"/>
      <c r="MRJ68" s="317"/>
      <c r="MRK68" s="317"/>
      <c r="MRL68" s="317"/>
      <c r="MRM68" s="317"/>
      <c r="MRN68" s="317"/>
      <c r="MRO68" s="317"/>
      <c r="MRP68" s="317"/>
      <c r="MRQ68" s="317"/>
      <c r="MRR68" s="317"/>
      <c r="MRS68" s="317"/>
      <c r="MRT68" s="317"/>
      <c r="MRU68" s="317"/>
      <c r="MRV68" s="317"/>
      <c r="MRW68" s="317"/>
      <c r="MRX68" s="317"/>
      <c r="MRY68" s="317"/>
      <c r="MRZ68" s="317"/>
      <c r="MSA68" s="317"/>
      <c r="MSB68" s="317"/>
      <c r="MSC68" s="317"/>
      <c r="MSD68" s="317"/>
      <c r="MSE68" s="317"/>
      <c r="MSF68" s="317"/>
      <c r="MSG68" s="317"/>
      <c r="MSH68" s="317"/>
      <c r="MSI68" s="317"/>
      <c r="MSJ68" s="317"/>
      <c r="MSK68" s="317"/>
      <c r="MSL68" s="317"/>
      <c r="MSM68" s="317"/>
      <c r="MSN68" s="317"/>
      <c r="MSO68" s="317"/>
      <c r="MSP68" s="317"/>
      <c r="MSQ68" s="317"/>
      <c r="MSR68" s="317"/>
      <c r="MSS68" s="317"/>
      <c r="MST68" s="317"/>
      <c r="MSU68" s="317"/>
      <c r="MSV68" s="317"/>
      <c r="MSW68" s="317"/>
      <c r="MSX68" s="317"/>
      <c r="MSY68" s="317"/>
      <c r="MSZ68" s="317"/>
      <c r="MTA68" s="317"/>
      <c r="MTB68" s="317"/>
      <c r="MTC68" s="317"/>
      <c r="MTD68" s="317"/>
      <c r="MTE68" s="317"/>
      <c r="MTF68" s="317"/>
      <c r="MTG68" s="317"/>
      <c r="MTH68" s="317"/>
      <c r="MTI68" s="317"/>
      <c r="MTJ68" s="317"/>
      <c r="MTK68" s="317"/>
      <c r="MTL68" s="317"/>
      <c r="MTM68" s="317"/>
      <c r="MTN68" s="317"/>
      <c r="MTO68" s="317"/>
      <c r="MTP68" s="317"/>
      <c r="MTQ68" s="317"/>
      <c r="MTR68" s="317"/>
      <c r="MTS68" s="317"/>
      <c r="MTT68" s="317"/>
      <c r="MTU68" s="317"/>
      <c r="MTV68" s="317"/>
      <c r="MTW68" s="317"/>
      <c r="MTX68" s="317"/>
      <c r="MTY68" s="317"/>
      <c r="MTZ68" s="317"/>
      <c r="MUA68" s="317"/>
      <c r="MUB68" s="317"/>
      <c r="MUC68" s="317"/>
      <c r="MUD68" s="317"/>
      <c r="MUE68" s="317"/>
      <c r="MUF68" s="317"/>
      <c r="MUG68" s="317"/>
      <c r="MUH68" s="317"/>
      <c r="MUI68" s="317"/>
      <c r="MUJ68" s="317"/>
      <c r="MUK68" s="317"/>
      <c r="MUL68" s="317"/>
      <c r="MUM68" s="317"/>
      <c r="MUN68" s="317"/>
      <c r="MUO68" s="317"/>
      <c r="MUP68" s="317"/>
      <c r="MUQ68" s="317"/>
      <c r="MUR68" s="317"/>
      <c r="MUS68" s="317"/>
      <c r="MUT68" s="317"/>
      <c r="MUU68" s="317"/>
      <c r="MUV68" s="317"/>
      <c r="MUW68" s="317"/>
      <c r="MUX68" s="317"/>
      <c r="MUY68" s="317"/>
      <c r="MUZ68" s="317"/>
      <c r="MVA68" s="317"/>
      <c r="MVB68" s="317"/>
      <c r="MVC68" s="317"/>
      <c r="MVD68" s="317"/>
      <c r="MVE68" s="317"/>
      <c r="MVF68" s="317"/>
      <c r="MVG68" s="317"/>
      <c r="MVH68" s="317"/>
      <c r="MVI68" s="317"/>
      <c r="MVJ68" s="317"/>
      <c r="MVK68" s="317"/>
      <c r="MVL68" s="317"/>
      <c r="MVM68" s="317"/>
      <c r="MVN68" s="317"/>
      <c r="MVO68" s="317"/>
      <c r="MVP68" s="317"/>
      <c r="MVQ68" s="317"/>
      <c r="MVR68" s="317"/>
      <c r="MVS68" s="317"/>
      <c r="MVT68" s="317"/>
      <c r="MVU68" s="317"/>
      <c r="MVV68" s="317"/>
      <c r="MVW68" s="317"/>
      <c r="MVX68" s="317"/>
      <c r="MVY68" s="317"/>
      <c r="MVZ68" s="317"/>
      <c r="MWA68" s="317"/>
      <c r="MWB68" s="317"/>
      <c r="MWC68" s="317"/>
      <c r="MWD68" s="317"/>
      <c r="MWE68" s="317"/>
      <c r="MWF68" s="317"/>
      <c r="MWG68" s="317"/>
      <c r="MWH68" s="317"/>
      <c r="MWI68" s="317"/>
      <c r="MWJ68" s="317"/>
      <c r="MWK68" s="317"/>
      <c r="MWL68" s="317"/>
      <c r="MWM68" s="317"/>
      <c r="MWN68" s="317"/>
      <c r="MWO68" s="317"/>
      <c r="MWP68" s="317"/>
      <c r="MWQ68" s="317"/>
      <c r="MWR68" s="317"/>
      <c r="MWS68" s="317"/>
      <c r="MWT68" s="317"/>
      <c r="MWU68" s="317"/>
      <c r="MWV68" s="317"/>
      <c r="MWW68" s="317"/>
      <c r="MWX68" s="317"/>
      <c r="MWY68" s="317"/>
      <c r="MWZ68" s="317"/>
      <c r="MXA68" s="317"/>
      <c r="MXB68" s="317"/>
      <c r="MXC68" s="317"/>
      <c r="MXD68" s="317"/>
      <c r="MXE68" s="317"/>
      <c r="MXF68" s="317"/>
      <c r="MXG68" s="317"/>
      <c r="MXH68" s="317"/>
      <c r="MXI68" s="317"/>
      <c r="MXJ68" s="317"/>
      <c r="MXK68" s="317"/>
      <c r="MXL68" s="317"/>
      <c r="MXM68" s="317"/>
      <c r="MXN68" s="317"/>
      <c r="MXO68" s="317"/>
      <c r="MXP68" s="317"/>
      <c r="MXQ68" s="317"/>
      <c r="MXR68" s="317"/>
      <c r="MXS68" s="317"/>
      <c r="MXT68" s="317"/>
      <c r="MXU68" s="317"/>
      <c r="MXV68" s="317"/>
      <c r="MXW68" s="317"/>
      <c r="MXX68" s="317"/>
      <c r="MXY68" s="317"/>
      <c r="MXZ68" s="317"/>
      <c r="MYA68" s="317"/>
      <c r="MYB68" s="317"/>
      <c r="MYC68" s="317"/>
      <c r="MYD68" s="317"/>
      <c r="MYE68" s="317"/>
      <c r="MYF68" s="317"/>
      <c r="MYG68" s="317"/>
      <c r="MYH68" s="317"/>
      <c r="MYI68" s="317"/>
      <c r="MYJ68" s="317"/>
      <c r="MYK68" s="317"/>
      <c r="MYL68" s="317"/>
      <c r="MYM68" s="317"/>
      <c r="MYN68" s="317"/>
      <c r="MYO68" s="317"/>
      <c r="MYP68" s="317"/>
      <c r="MYQ68" s="317"/>
      <c r="MYR68" s="317"/>
      <c r="MYS68" s="317"/>
      <c r="MYT68" s="317"/>
      <c r="MYU68" s="317"/>
      <c r="MYV68" s="317"/>
      <c r="MYW68" s="317"/>
      <c r="MYX68" s="317"/>
      <c r="MYY68" s="317"/>
      <c r="MYZ68" s="317"/>
      <c r="MZA68" s="317"/>
      <c r="MZB68" s="317"/>
      <c r="MZC68" s="317"/>
      <c r="MZD68" s="317"/>
      <c r="MZE68" s="317"/>
      <c r="MZF68" s="317"/>
      <c r="MZG68" s="317"/>
      <c r="MZH68" s="317"/>
      <c r="MZI68" s="317"/>
      <c r="MZJ68" s="317"/>
      <c r="MZK68" s="317"/>
      <c r="MZL68" s="317"/>
      <c r="MZM68" s="317"/>
      <c r="MZN68" s="317"/>
      <c r="MZO68" s="317"/>
      <c r="MZP68" s="317"/>
      <c r="MZQ68" s="317"/>
      <c r="MZR68" s="317"/>
      <c r="MZS68" s="317"/>
      <c r="MZT68" s="317"/>
      <c r="MZU68" s="317"/>
      <c r="MZV68" s="317"/>
      <c r="MZW68" s="317"/>
      <c r="MZX68" s="317"/>
      <c r="MZY68" s="317"/>
      <c r="MZZ68" s="317"/>
      <c r="NAA68" s="317"/>
      <c r="NAB68" s="317"/>
      <c r="NAC68" s="317"/>
      <c r="NAD68" s="317"/>
      <c r="NAE68" s="317"/>
      <c r="NAF68" s="317"/>
      <c r="NAG68" s="317"/>
      <c r="NAH68" s="317"/>
      <c r="NAI68" s="317"/>
      <c r="NAJ68" s="317"/>
      <c r="NAK68" s="317"/>
      <c r="NAL68" s="317"/>
      <c r="NAM68" s="317"/>
      <c r="NAN68" s="317"/>
      <c r="NAO68" s="317"/>
      <c r="NAP68" s="317"/>
      <c r="NAQ68" s="317"/>
      <c r="NAR68" s="317"/>
      <c r="NAS68" s="317"/>
      <c r="NAT68" s="317"/>
      <c r="NAU68" s="317"/>
      <c r="NAV68" s="317"/>
      <c r="NAW68" s="317"/>
      <c r="NAX68" s="317"/>
      <c r="NAY68" s="317"/>
      <c r="NAZ68" s="317"/>
      <c r="NBA68" s="317"/>
      <c r="NBB68" s="317"/>
      <c r="NBC68" s="317"/>
      <c r="NBD68" s="317"/>
      <c r="NBE68" s="317"/>
      <c r="NBF68" s="317"/>
      <c r="NBG68" s="317"/>
      <c r="NBH68" s="317"/>
      <c r="NBI68" s="317"/>
      <c r="NBJ68" s="317"/>
      <c r="NBK68" s="317"/>
      <c r="NBL68" s="317"/>
      <c r="NBM68" s="317"/>
      <c r="NBN68" s="317"/>
      <c r="NBO68" s="317"/>
      <c r="NBP68" s="317"/>
      <c r="NBQ68" s="317"/>
      <c r="NBR68" s="317"/>
      <c r="NBS68" s="317"/>
      <c r="NBT68" s="317"/>
      <c r="NBU68" s="317"/>
      <c r="NBV68" s="317"/>
      <c r="NBW68" s="317"/>
      <c r="NBX68" s="317"/>
      <c r="NBY68" s="317"/>
      <c r="NBZ68" s="317"/>
      <c r="NCA68" s="317"/>
      <c r="NCB68" s="317"/>
      <c r="NCC68" s="317"/>
      <c r="NCD68" s="317"/>
      <c r="NCE68" s="317"/>
      <c r="NCF68" s="317"/>
      <c r="NCG68" s="317"/>
      <c r="NCH68" s="317"/>
      <c r="NCI68" s="317"/>
      <c r="NCJ68" s="317"/>
      <c r="NCK68" s="317"/>
      <c r="NCL68" s="317"/>
      <c r="NCM68" s="317"/>
      <c r="NCN68" s="317"/>
      <c r="NCO68" s="317"/>
      <c r="NCP68" s="317"/>
      <c r="NCQ68" s="317"/>
      <c r="NCR68" s="317"/>
      <c r="NCS68" s="317"/>
      <c r="NCT68" s="317"/>
      <c r="NCU68" s="317"/>
      <c r="NCV68" s="317"/>
      <c r="NCW68" s="317"/>
      <c r="NCX68" s="317"/>
      <c r="NCY68" s="317"/>
      <c r="NCZ68" s="317"/>
      <c r="NDA68" s="317"/>
      <c r="NDB68" s="317"/>
      <c r="NDC68" s="317"/>
      <c r="NDD68" s="317"/>
      <c r="NDE68" s="317"/>
      <c r="NDF68" s="317"/>
      <c r="NDG68" s="317"/>
      <c r="NDH68" s="317"/>
      <c r="NDI68" s="317"/>
      <c r="NDJ68" s="317"/>
      <c r="NDK68" s="317"/>
      <c r="NDL68" s="317"/>
      <c r="NDM68" s="317"/>
      <c r="NDN68" s="317"/>
      <c r="NDO68" s="317"/>
      <c r="NDP68" s="317"/>
      <c r="NDQ68" s="317"/>
      <c r="NDR68" s="317"/>
      <c r="NDS68" s="317"/>
      <c r="NDT68" s="317"/>
      <c r="NDU68" s="317"/>
      <c r="NDV68" s="317"/>
      <c r="NDW68" s="317"/>
      <c r="NDX68" s="317"/>
      <c r="NDY68" s="317"/>
      <c r="NDZ68" s="317"/>
      <c r="NEA68" s="317"/>
      <c r="NEB68" s="317"/>
      <c r="NEC68" s="317"/>
      <c r="NED68" s="317"/>
      <c r="NEE68" s="317"/>
      <c r="NEF68" s="317"/>
      <c r="NEG68" s="317"/>
      <c r="NEH68" s="317"/>
      <c r="NEI68" s="317"/>
      <c r="NEJ68" s="317"/>
      <c r="NEK68" s="317"/>
      <c r="NEL68" s="317"/>
      <c r="NEM68" s="317"/>
      <c r="NEN68" s="317"/>
      <c r="NEO68" s="317"/>
      <c r="NEP68" s="317"/>
      <c r="NEQ68" s="317"/>
      <c r="NER68" s="317"/>
      <c r="NES68" s="317"/>
      <c r="NET68" s="317"/>
      <c r="NEU68" s="317"/>
      <c r="NEV68" s="317"/>
      <c r="NEW68" s="317"/>
      <c r="NEX68" s="317"/>
      <c r="NEY68" s="317"/>
      <c r="NEZ68" s="317"/>
      <c r="NFA68" s="317"/>
      <c r="NFB68" s="317"/>
      <c r="NFC68" s="317"/>
      <c r="NFD68" s="317"/>
      <c r="NFE68" s="317"/>
      <c r="NFF68" s="317"/>
      <c r="NFG68" s="317"/>
      <c r="NFH68" s="317"/>
      <c r="NFI68" s="317"/>
      <c r="NFJ68" s="317"/>
      <c r="NFK68" s="317"/>
      <c r="NFL68" s="317"/>
      <c r="NFM68" s="317"/>
      <c r="NFN68" s="317"/>
      <c r="NFO68" s="317"/>
      <c r="NFP68" s="317"/>
      <c r="NFQ68" s="317"/>
      <c r="NFR68" s="317"/>
      <c r="NFS68" s="317"/>
      <c r="NFT68" s="317"/>
      <c r="NFU68" s="317"/>
      <c r="NFV68" s="317"/>
      <c r="NFW68" s="317"/>
      <c r="NFX68" s="317"/>
      <c r="NFY68" s="317"/>
      <c r="NFZ68" s="317"/>
      <c r="NGA68" s="317"/>
      <c r="NGB68" s="317"/>
      <c r="NGC68" s="317"/>
      <c r="NGD68" s="317"/>
      <c r="NGE68" s="317"/>
      <c r="NGF68" s="317"/>
      <c r="NGG68" s="317"/>
      <c r="NGH68" s="317"/>
      <c r="NGI68" s="317"/>
      <c r="NGJ68" s="317"/>
      <c r="NGK68" s="317"/>
      <c r="NGL68" s="317"/>
      <c r="NGM68" s="317"/>
      <c r="NGN68" s="317"/>
      <c r="NGO68" s="317"/>
      <c r="NGP68" s="317"/>
      <c r="NGQ68" s="317"/>
      <c r="NGR68" s="317"/>
      <c r="NGS68" s="317"/>
      <c r="NGT68" s="317"/>
      <c r="NGU68" s="317"/>
      <c r="NGV68" s="317"/>
      <c r="NGW68" s="317"/>
      <c r="NGX68" s="317"/>
      <c r="NGY68" s="317"/>
      <c r="NGZ68" s="317"/>
      <c r="NHA68" s="317"/>
      <c r="NHB68" s="317"/>
      <c r="NHC68" s="317"/>
      <c r="NHD68" s="317"/>
      <c r="NHE68" s="317"/>
      <c r="NHF68" s="317"/>
      <c r="NHG68" s="317"/>
      <c r="NHH68" s="317"/>
      <c r="NHI68" s="317"/>
      <c r="NHJ68" s="317"/>
      <c r="NHK68" s="317"/>
      <c r="NHL68" s="317"/>
      <c r="NHM68" s="317"/>
      <c r="NHN68" s="317"/>
      <c r="NHO68" s="317"/>
      <c r="NHP68" s="317"/>
      <c r="NHQ68" s="317"/>
      <c r="NHR68" s="317"/>
      <c r="NHS68" s="317"/>
      <c r="NHT68" s="317"/>
      <c r="NHU68" s="317"/>
      <c r="NHV68" s="317"/>
      <c r="NHW68" s="317"/>
      <c r="NHX68" s="317"/>
      <c r="NHY68" s="317"/>
      <c r="NHZ68" s="317"/>
      <c r="NIA68" s="317"/>
      <c r="NIB68" s="317"/>
      <c r="NIC68" s="317"/>
      <c r="NID68" s="317"/>
      <c r="NIE68" s="317"/>
      <c r="NIF68" s="317"/>
      <c r="NIG68" s="317"/>
      <c r="NIH68" s="317"/>
      <c r="NII68" s="317"/>
      <c r="NIJ68" s="317"/>
      <c r="NIK68" s="317"/>
      <c r="NIL68" s="317"/>
      <c r="NIM68" s="317"/>
      <c r="NIN68" s="317"/>
      <c r="NIO68" s="317"/>
      <c r="NIP68" s="317"/>
      <c r="NIQ68" s="317"/>
      <c r="NIR68" s="317"/>
      <c r="NIS68" s="317"/>
      <c r="NIT68" s="317"/>
      <c r="NIU68" s="317"/>
      <c r="NIV68" s="317"/>
      <c r="NIW68" s="317"/>
      <c r="NIX68" s="317"/>
      <c r="NIY68" s="317"/>
      <c r="NIZ68" s="317"/>
      <c r="NJA68" s="317"/>
      <c r="NJB68" s="317"/>
      <c r="NJC68" s="317"/>
      <c r="NJD68" s="317"/>
      <c r="NJE68" s="317"/>
      <c r="NJF68" s="317"/>
      <c r="NJG68" s="317"/>
      <c r="NJH68" s="317"/>
      <c r="NJI68" s="317"/>
      <c r="NJJ68" s="317"/>
      <c r="NJK68" s="317"/>
      <c r="NJL68" s="317"/>
      <c r="NJM68" s="317"/>
      <c r="NJN68" s="317"/>
      <c r="NJO68" s="317"/>
      <c r="NJP68" s="317"/>
      <c r="NJQ68" s="317"/>
      <c r="NJR68" s="317"/>
      <c r="NJS68" s="317"/>
      <c r="NJT68" s="317"/>
      <c r="NJU68" s="317"/>
      <c r="NJV68" s="317"/>
      <c r="NJW68" s="317"/>
      <c r="NJX68" s="317"/>
      <c r="NJY68" s="317"/>
      <c r="NJZ68" s="317"/>
      <c r="NKA68" s="317"/>
      <c r="NKB68" s="317"/>
      <c r="NKC68" s="317"/>
      <c r="NKD68" s="317"/>
      <c r="NKE68" s="317"/>
      <c r="NKF68" s="317"/>
      <c r="NKG68" s="317"/>
      <c r="NKH68" s="317"/>
      <c r="NKI68" s="317"/>
      <c r="NKJ68" s="317"/>
      <c r="NKK68" s="317"/>
      <c r="NKL68" s="317"/>
      <c r="NKM68" s="317"/>
      <c r="NKN68" s="317"/>
      <c r="NKO68" s="317"/>
      <c r="NKP68" s="317"/>
      <c r="NKQ68" s="317"/>
      <c r="NKR68" s="317"/>
      <c r="NKS68" s="317"/>
      <c r="NKT68" s="317"/>
      <c r="NKU68" s="317"/>
      <c r="NKV68" s="317"/>
      <c r="NKW68" s="317"/>
      <c r="NKX68" s="317"/>
      <c r="NKY68" s="317"/>
      <c r="NKZ68" s="317"/>
      <c r="NLA68" s="317"/>
      <c r="NLB68" s="317"/>
      <c r="NLC68" s="317"/>
      <c r="NLD68" s="317"/>
      <c r="NLE68" s="317"/>
      <c r="NLF68" s="317"/>
      <c r="NLG68" s="317"/>
      <c r="NLH68" s="317"/>
      <c r="NLI68" s="317"/>
      <c r="NLJ68" s="317"/>
      <c r="NLK68" s="317"/>
      <c r="NLL68" s="317"/>
      <c r="NLM68" s="317"/>
      <c r="NLN68" s="317"/>
      <c r="NLO68" s="317"/>
      <c r="NLP68" s="317"/>
      <c r="NLQ68" s="317"/>
      <c r="NLR68" s="317"/>
      <c r="NLS68" s="317"/>
      <c r="NLT68" s="317"/>
      <c r="NLU68" s="317"/>
      <c r="NLV68" s="317"/>
      <c r="NLW68" s="317"/>
      <c r="NLX68" s="317"/>
      <c r="NLY68" s="317"/>
      <c r="NLZ68" s="317"/>
      <c r="NMA68" s="317"/>
      <c r="NMB68" s="317"/>
      <c r="NMC68" s="317"/>
      <c r="NMD68" s="317"/>
      <c r="NME68" s="317"/>
      <c r="NMF68" s="317"/>
      <c r="NMG68" s="317"/>
      <c r="NMH68" s="317"/>
      <c r="NMI68" s="317"/>
      <c r="NMJ68" s="317"/>
      <c r="NMK68" s="317"/>
      <c r="NML68" s="317"/>
      <c r="NMM68" s="317"/>
      <c r="NMN68" s="317"/>
      <c r="NMO68" s="317"/>
      <c r="NMP68" s="317"/>
      <c r="NMQ68" s="317"/>
      <c r="NMR68" s="317"/>
      <c r="NMS68" s="317"/>
      <c r="NMT68" s="317"/>
      <c r="NMU68" s="317"/>
      <c r="NMV68" s="317"/>
      <c r="NMW68" s="317"/>
      <c r="NMX68" s="317"/>
      <c r="NMY68" s="317"/>
      <c r="NMZ68" s="317"/>
      <c r="NNA68" s="317"/>
      <c r="NNB68" s="317"/>
      <c r="NNC68" s="317"/>
      <c r="NND68" s="317"/>
      <c r="NNE68" s="317"/>
      <c r="NNF68" s="317"/>
      <c r="NNG68" s="317"/>
      <c r="NNH68" s="317"/>
      <c r="NNI68" s="317"/>
      <c r="NNJ68" s="317"/>
      <c r="NNK68" s="317"/>
      <c r="NNL68" s="317"/>
      <c r="NNM68" s="317"/>
      <c r="NNN68" s="317"/>
      <c r="NNO68" s="317"/>
      <c r="NNP68" s="317"/>
      <c r="NNQ68" s="317"/>
      <c r="NNR68" s="317"/>
      <c r="NNS68" s="317"/>
      <c r="NNT68" s="317"/>
      <c r="NNU68" s="317"/>
      <c r="NNV68" s="317"/>
      <c r="NNW68" s="317"/>
      <c r="NNX68" s="317"/>
      <c r="NNY68" s="317"/>
      <c r="NNZ68" s="317"/>
      <c r="NOA68" s="317"/>
      <c r="NOB68" s="317"/>
      <c r="NOC68" s="317"/>
      <c r="NOD68" s="317"/>
      <c r="NOE68" s="317"/>
      <c r="NOF68" s="317"/>
      <c r="NOG68" s="317"/>
      <c r="NOH68" s="317"/>
      <c r="NOI68" s="317"/>
      <c r="NOJ68" s="317"/>
      <c r="NOK68" s="317"/>
      <c r="NOL68" s="317"/>
      <c r="NOM68" s="317"/>
      <c r="NON68" s="317"/>
      <c r="NOO68" s="317"/>
      <c r="NOP68" s="317"/>
      <c r="NOQ68" s="317"/>
      <c r="NOR68" s="317"/>
      <c r="NOS68" s="317"/>
      <c r="NOT68" s="317"/>
      <c r="NOU68" s="317"/>
      <c r="NOV68" s="317"/>
      <c r="NOW68" s="317"/>
      <c r="NOX68" s="317"/>
      <c r="NOY68" s="317"/>
      <c r="NOZ68" s="317"/>
      <c r="NPA68" s="317"/>
      <c r="NPB68" s="317"/>
      <c r="NPC68" s="317"/>
      <c r="NPD68" s="317"/>
      <c r="NPE68" s="317"/>
      <c r="NPF68" s="317"/>
      <c r="NPG68" s="317"/>
      <c r="NPH68" s="317"/>
      <c r="NPI68" s="317"/>
      <c r="NPJ68" s="317"/>
      <c r="NPK68" s="317"/>
      <c r="NPL68" s="317"/>
      <c r="NPM68" s="317"/>
      <c r="NPN68" s="317"/>
      <c r="NPO68" s="317"/>
      <c r="NPP68" s="317"/>
      <c r="NPQ68" s="317"/>
      <c r="NPR68" s="317"/>
      <c r="NPS68" s="317"/>
      <c r="NPT68" s="317"/>
      <c r="NPU68" s="317"/>
      <c r="NPV68" s="317"/>
      <c r="NPW68" s="317"/>
      <c r="NPX68" s="317"/>
      <c r="NPY68" s="317"/>
      <c r="NPZ68" s="317"/>
      <c r="NQA68" s="317"/>
      <c r="NQB68" s="317"/>
      <c r="NQC68" s="317"/>
      <c r="NQD68" s="317"/>
      <c r="NQE68" s="317"/>
      <c r="NQF68" s="317"/>
      <c r="NQG68" s="317"/>
      <c r="NQH68" s="317"/>
      <c r="NQI68" s="317"/>
      <c r="NQJ68" s="317"/>
      <c r="NQK68" s="317"/>
      <c r="NQL68" s="317"/>
      <c r="NQM68" s="317"/>
      <c r="NQN68" s="317"/>
      <c r="NQO68" s="317"/>
      <c r="NQP68" s="317"/>
      <c r="NQQ68" s="317"/>
      <c r="NQR68" s="317"/>
      <c r="NQS68" s="317"/>
      <c r="NQT68" s="317"/>
      <c r="NQU68" s="317"/>
      <c r="NQV68" s="317"/>
      <c r="NQW68" s="317"/>
      <c r="NQX68" s="317"/>
      <c r="NQY68" s="317"/>
      <c r="NQZ68" s="317"/>
      <c r="NRA68" s="317"/>
      <c r="NRB68" s="317"/>
      <c r="NRC68" s="317"/>
      <c r="NRD68" s="317"/>
      <c r="NRE68" s="317"/>
      <c r="NRF68" s="317"/>
      <c r="NRG68" s="317"/>
      <c r="NRH68" s="317"/>
      <c r="NRI68" s="317"/>
      <c r="NRJ68" s="317"/>
      <c r="NRK68" s="317"/>
      <c r="NRL68" s="317"/>
      <c r="NRM68" s="317"/>
      <c r="NRN68" s="317"/>
      <c r="NRO68" s="317"/>
      <c r="NRP68" s="317"/>
      <c r="NRQ68" s="317"/>
      <c r="NRR68" s="317"/>
      <c r="NRS68" s="317"/>
      <c r="NRT68" s="317"/>
      <c r="NRU68" s="317"/>
      <c r="NRV68" s="317"/>
      <c r="NRW68" s="317"/>
      <c r="NRX68" s="317"/>
      <c r="NRY68" s="317"/>
      <c r="NRZ68" s="317"/>
      <c r="NSA68" s="317"/>
      <c r="NSB68" s="317"/>
      <c r="NSC68" s="317"/>
      <c r="NSD68" s="317"/>
      <c r="NSE68" s="317"/>
      <c r="NSF68" s="317"/>
      <c r="NSG68" s="317"/>
      <c r="NSH68" s="317"/>
      <c r="NSI68" s="317"/>
      <c r="NSJ68" s="317"/>
      <c r="NSK68" s="317"/>
      <c r="NSL68" s="317"/>
      <c r="NSM68" s="317"/>
      <c r="NSN68" s="317"/>
      <c r="NSO68" s="317"/>
      <c r="NSP68" s="317"/>
      <c r="NSQ68" s="317"/>
      <c r="NSR68" s="317"/>
      <c r="NSS68" s="317"/>
      <c r="NST68" s="317"/>
      <c r="NSU68" s="317"/>
      <c r="NSV68" s="317"/>
      <c r="NSW68" s="317"/>
      <c r="NSX68" s="317"/>
      <c r="NSY68" s="317"/>
      <c r="NSZ68" s="317"/>
      <c r="NTA68" s="317"/>
      <c r="NTB68" s="317"/>
      <c r="NTC68" s="317"/>
      <c r="NTD68" s="317"/>
      <c r="NTE68" s="317"/>
      <c r="NTF68" s="317"/>
      <c r="NTG68" s="317"/>
      <c r="NTH68" s="317"/>
      <c r="NTI68" s="317"/>
      <c r="NTJ68" s="317"/>
      <c r="NTK68" s="317"/>
      <c r="NTL68" s="317"/>
      <c r="NTM68" s="317"/>
      <c r="NTN68" s="317"/>
      <c r="NTO68" s="317"/>
      <c r="NTP68" s="317"/>
      <c r="NTQ68" s="317"/>
      <c r="NTR68" s="317"/>
      <c r="NTS68" s="317"/>
      <c r="NTT68" s="317"/>
      <c r="NTU68" s="317"/>
      <c r="NTV68" s="317"/>
      <c r="NTW68" s="317"/>
      <c r="NTX68" s="317"/>
      <c r="NTY68" s="317"/>
      <c r="NTZ68" s="317"/>
      <c r="NUA68" s="317"/>
      <c r="NUB68" s="317"/>
      <c r="NUC68" s="317"/>
      <c r="NUD68" s="317"/>
      <c r="NUE68" s="317"/>
      <c r="NUF68" s="317"/>
      <c r="NUG68" s="317"/>
      <c r="NUH68" s="317"/>
      <c r="NUI68" s="317"/>
      <c r="NUJ68" s="317"/>
      <c r="NUK68" s="317"/>
      <c r="NUL68" s="317"/>
      <c r="NUM68" s="317"/>
      <c r="NUN68" s="317"/>
      <c r="NUO68" s="317"/>
      <c r="NUP68" s="317"/>
      <c r="NUQ68" s="317"/>
      <c r="NUR68" s="317"/>
      <c r="NUS68" s="317"/>
      <c r="NUT68" s="317"/>
      <c r="NUU68" s="317"/>
      <c r="NUV68" s="317"/>
      <c r="NUW68" s="317"/>
      <c r="NUX68" s="317"/>
      <c r="NUY68" s="317"/>
      <c r="NUZ68" s="317"/>
      <c r="NVA68" s="317"/>
      <c r="NVB68" s="317"/>
      <c r="NVC68" s="317"/>
      <c r="NVD68" s="317"/>
      <c r="NVE68" s="317"/>
      <c r="NVF68" s="317"/>
      <c r="NVG68" s="317"/>
      <c r="NVH68" s="317"/>
      <c r="NVI68" s="317"/>
      <c r="NVJ68" s="317"/>
      <c r="NVK68" s="317"/>
      <c r="NVL68" s="317"/>
      <c r="NVM68" s="317"/>
      <c r="NVN68" s="317"/>
      <c r="NVO68" s="317"/>
      <c r="NVP68" s="317"/>
      <c r="NVQ68" s="317"/>
      <c r="NVR68" s="317"/>
      <c r="NVS68" s="317"/>
      <c r="NVT68" s="317"/>
      <c r="NVU68" s="317"/>
      <c r="NVV68" s="317"/>
      <c r="NVW68" s="317"/>
      <c r="NVX68" s="317"/>
      <c r="NVY68" s="317"/>
      <c r="NVZ68" s="317"/>
      <c r="NWA68" s="317"/>
      <c r="NWB68" s="317"/>
      <c r="NWC68" s="317"/>
      <c r="NWD68" s="317"/>
      <c r="NWE68" s="317"/>
      <c r="NWF68" s="317"/>
      <c r="NWG68" s="317"/>
      <c r="NWH68" s="317"/>
      <c r="NWI68" s="317"/>
      <c r="NWJ68" s="317"/>
      <c r="NWK68" s="317"/>
      <c r="NWL68" s="317"/>
      <c r="NWM68" s="317"/>
      <c r="NWN68" s="317"/>
      <c r="NWO68" s="317"/>
      <c r="NWP68" s="317"/>
      <c r="NWQ68" s="317"/>
      <c r="NWR68" s="317"/>
      <c r="NWS68" s="317"/>
      <c r="NWT68" s="317"/>
      <c r="NWU68" s="317"/>
      <c r="NWV68" s="317"/>
      <c r="NWW68" s="317"/>
      <c r="NWX68" s="317"/>
      <c r="NWY68" s="317"/>
      <c r="NWZ68" s="317"/>
      <c r="NXA68" s="317"/>
      <c r="NXB68" s="317"/>
      <c r="NXC68" s="317"/>
      <c r="NXD68" s="317"/>
      <c r="NXE68" s="317"/>
      <c r="NXF68" s="317"/>
      <c r="NXG68" s="317"/>
      <c r="NXH68" s="317"/>
      <c r="NXI68" s="317"/>
      <c r="NXJ68" s="317"/>
      <c r="NXK68" s="317"/>
      <c r="NXL68" s="317"/>
      <c r="NXM68" s="317"/>
      <c r="NXN68" s="317"/>
      <c r="NXO68" s="317"/>
      <c r="NXP68" s="317"/>
      <c r="NXQ68" s="317"/>
      <c r="NXR68" s="317"/>
      <c r="NXS68" s="317"/>
      <c r="NXT68" s="317"/>
      <c r="NXU68" s="317"/>
      <c r="NXV68" s="317"/>
      <c r="NXW68" s="317"/>
      <c r="NXX68" s="317"/>
      <c r="NXY68" s="317"/>
      <c r="NXZ68" s="317"/>
      <c r="NYA68" s="317"/>
      <c r="NYB68" s="317"/>
      <c r="NYC68" s="317"/>
      <c r="NYD68" s="317"/>
      <c r="NYE68" s="317"/>
      <c r="NYF68" s="317"/>
      <c r="NYG68" s="317"/>
      <c r="NYH68" s="317"/>
      <c r="NYI68" s="317"/>
      <c r="NYJ68" s="317"/>
      <c r="NYK68" s="317"/>
      <c r="NYL68" s="317"/>
      <c r="NYM68" s="317"/>
      <c r="NYN68" s="317"/>
      <c r="NYO68" s="317"/>
      <c r="NYP68" s="317"/>
      <c r="NYQ68" s="317"/>
      <c r="NYR68" s="317"/>
      <c r="NYS68" s="317"/>
      <c r="NYT68" s="317"/>
      <c r="NYU68" s="317"/>
      <c r="NYV68" s="317"/>
      <c r="NYW68" s="317"/>
      <c r="NYX68" s="317"/>
      <c r="NYY68" s="317"/>
      <c r="NYZ68" s="317"/>
      <c r="NZA68" s="317"/>
      <c r="NZB68" s="317"/>
      <c r="NZC68" s="317"/>
      <c r="NZD68" s="317"/>
      <c r="NZE68" s="317"/>
      <c r="NZF68" s="317"/>
      <c r="NZG68" s="317"/>
      <c r="NZH68" s="317"/>
      <c r="NZI68" s="317"/>
      <c r="NZJ68" s="317"/>
      <c r="NZK68" s="317"/>
      <c r="NZL68" s="317"/>
      <c r="NZM68" s="317"/>
      <c r="NZN68" s="317"/>
      <c r="NZO68" s="317"/>
      <c r="NZP68" s="317"/>
      <c r="NZQ68" s="317"/>
      <c r="NZR68" s="317"/>
      <c r="NZS68" s="317"/>
      <c r="NZT68" s="317"/>
      <c r="NZU68" s="317"/>
      <c r="NZV68" s="317"/>
      <c r="NZW68" s="317"/>
      <c r="NZX68" s="317"/>
      <c r="NZY68" s="317"/>
      <c r="NZZ68" s="317"/>
      <c r="OAA68" s="317"/>
      <c r="OAB68" s="317"/>
      <c r="OAC68" s="317"/>
      <c r="OAD68" s="317"/>
      <c r="OAE68" s="317"/>
      <c r="OAF68" s="317"/>
      <c r="OAG68" s="317"/>
      <c r="OAH68" s="317"/>
      <c r="OAI68" s="317"/>
      <c r="OAJ68" s="317"/>
      <c r="OAK68" s="317"/>
      <c r="OAL68" s="317"/>
      <c r="OAM68" s="317"/>
      <c r="OAN68" s="317"/>
      <c r="OAO68" s="317"/>
      <c r="OAP68" s="317"/>
      <c r="OAQ68" s="317"/>
      <c r="OAR68" s="317"/>
      <c r="OAS68" s="317"/>
      <c r="OAT68" s="317"/>
      <c r="OAU68" s="317"/>
      <c r="OAV68" s="317"/>
      <c r="OAW68" s="317"/>
      <c r="OAX68" s="317"/>
      <c r="OAY68" s="317"/>
      <c r="OAZ68" s="317"/>
      <c r="OBA68" s="317"/>
      <c r="OBB68" s="317"/>
      <c r="OBC68" s="317"/>
      <c r="OBD68" s="317"/>
      <c r="OBE68" s="317"/>
      <c r="OBF68" s="317"/>
      <c r="OBG68" s="317"/>
      <c r="OBH68" s="317"/>
      <c r="OBI68" s="317"/>
      <c r="OBJ68" s="317"/>
      <c r="OBK68" s="317"/>
      <c r="OBL68" s="317"/>
      <c r="OBM68" s="317"/>
      <c r="OBN68" s="317"/>
      <c r="OBO68" s="317"/>
      <c r="OBP68" s="317"/>
      <c r="OBQ68" s="317"/>
      <c r="OBR68" s="317"/>
      <c r="OBS68" s="317"/>
      <c r="OBT68" s="317"/>
      <c r="OBU68" s="317"/>
      <c r="OBV68" s="317"/>
      <c r="OBW68" s="317"/>
      <c r="OBX68" s="317"/>
      <c r="OBY68" s="317"/>
      <c r="OBZ68" s="317"/>
      <c r="OCA68" s="317"/>
      <c r="OCB68" s="317"/>
      <c r="OCC68" s="317"/>
      <c r="OCD68" s="317"/>
      <c r="OCE68" s="317"/>
      <c r="OCF68" s="317"/>
      <c r="OCG68" s="317"/>
      <c r="OCH68" s="317"/>
      <c r="OCI68" s="317"/>
      <c r="OCJ68" s="317"/>
      <c r="OCK68" s="317"/>
      <c r="OCL68" s="317"/>
      <c r="OCM68" s="317"/>
      <c r="OCN68" s="317"/>
      <c r="OCO68" s="317"/>
      <c r="OCP68" s="317"/>
      <c r="OCQ68" s="317"/>
      <c r="OCR68" s="317"/>
      <c r="OCS68" s="317"/>
      <c r="OCT68" s="317"/>
      <c r="OCU68" s="317"/>
      <c r="OCV68" s="317"/>
      <c r="OCW68" s="317"/>
      <c r="OCX68" s="317"/>
      <c r="OCY68" s="317"/>
      <c r="OCZ68" s="317"/>
      <c r="ODA68" s="317"/>
      <c r="ODB68" s="317"/>
      <c r="ODC68" s="317"/>
      <c r="ODD68" s="317"/>
      <c r="ODE68" s="317"/>
      <c r="ODF68" s="317"/>
      <c r="ODG68" s="317"/>
      <c r="ODH68" s="317"/>
      <c r="ODI68" s="317"/>
      <c r="ODJ68" s="317"/>
      <c r="ODK68" s="317"/>
      <c r="ODL68" s="317"/>
      <c r="ODM68" s="317"/>
      <c r="ODN68" s="317"/>
      <c r="ODO68" s="317"/>
      <c r="ODP68" s="317"/>
      <c r="ODQ68" s="317"/>
      <c r="ODR68" s="317"/>
      <c r="ODS68" s="317"/>
      <c r="ODT68" s="317"/>
      <c r="ODU68" s="317"/>
      <c r="ODV68" s="317"/>
      <c r="ODW68" s="317"/>
      <c r="ODX68" s="317"/>
      <c r="ODY68" s="317"/>
      <c r="ODZ68" s="317"/>
      <c r="OEA68" s="317"/>
      <c r="OEB68" s="317"/>
      <c r="OEC68" s="317"/>
      <c r="OED68" s="317"/>
      <c r="OEE68" s="317"/>
      <c r="OEF68" s="317"/>
      <c r="OEG68" s="317"/>
      <c r="OEH68" s="317"/>
      <c r="OEI68" s="317"/>
      <c r="OEJ68" s="317"/>
      <c r="OEK68" s="317"/>
      <c r="OEL68" s="317"/>
      <c r="OEM68" s="317"/>
      <c r="OEN68" s="317"/>
      <c r="OEO68" s="317"/>
      <c r="OEP68" s="317"/>
      <c r="OEQ68" s="317"/>
      <c r="OER68" s="317"/>
      <c r="OES68" s="317"/>
      <c r="OET68" s="317"/>
      <c r="OEU68" s="317"/>
      <c r="OEV68" s="317"/>
      <c r="OEW68" s="317"/>
      <c r="OEX68" s="317"/>
      <c r="OEY68" s="317"/>
      <c r="OEZ68" s="317"/>
      <c r="OFA68" s="317"/>
      <c r="OFB68" s="317"/>
      <c r="OFC68" s="317"/>
      <c r="OFD68" s="317"/>
      <c r="OFE68" s="317"/>
      <c r="OFF68" s="317"/>
      <c r="OFG68" s="317"/>
      <c r="OFH68" s="317"/>
      <c r="OFI68" s="317"/>
      <c r="OFJ68" s="317"/>
      <c r="OFK68" s="317"/>
      <c r="OFL68" s="317"/>
      <c r="OFM68" s="317"/>
      <c r="OFN68" s="317"/>
      <c r="OFO68" s="317"/>
      <c r="OFP68" s="317"/>
      <c r="OFQ68" s="317"/>
      <c r="OFR68" s="317"/>
      <c r="OFS68" s="317"/>
      <c r="OFT68" s="317"/>
      <c r="OFU68" s="317"/>
      <c r="OFV68" s="317"/>
      <c r="OFW68" s="317"/>
      <c r="OFX68" s="317"/>
      <c r="OFY68" s="317"/>
      <c r="OFZ68" s="317"/>
      <c r="OGA68" s="317"/>
      <c r="OGB68" s="317"/>
      <c r="OGC68" s="317"/>
      <c r="OGD68" s="317"/>
      <c r="OGE68" s="317"/>
      <c r="OGF68" s="317"/>
      <c r="OGG68" s="317"/>
      <c r="OGH68" s="317"/>
      <c r="OGI68" s="317"/>
      <c r="OGJ68" s="317"/>
      <c r="OGK68" s="317"/>
      <c r="OGL68" s="317"/>
      <c r="OGM68" s="317"/>
      <c r="OGN68" s="317"/>
      <c r="OGO68" s="317"/>
      <c r="OGP68" s="317"/>
      <c r="OGQ68" s="317"/>
      <c r="OGR68" s="317"/>
      <c r="OGS68" s="317"/>
      <c r="OGT68" s="317"/>
      <c r="OGU68" s="317"/>
      <c r="OGV68" s="317"/>
      <c r="OGW68" s="317"/>
      <c r="OGX68" s="317"/>
      <c r="OGY68" s="317"/>
      <c r="OGZ68" s="317"/>
      <c r="OHA68" s="317"/>
      <c r="OHB68" s="317"/>
      <c r="OHC68" s="317"/>
      <c r="OHD68" s="317"/>
      <c r="OHE68" s="317"/>
      <c r="OHF68" s="317"/>
      <c r="OHG68" s="317"/>
      <c r="OHH68" s="317"/>
      <c r="OHI68" s="317"/>
      <c r="OHJ68" s="317"/>
      <c r="OHK68" s="317"/>
      <c r="OHL68" s="317"/>
      <c r="OHM68" s="317"/>
      <c r="OHN68" s="317"/>
      <c r="OHO68" s="317"/>
      <c r="OHP68" s="317"/>
      <c r="OHQ68" s="317"/>
      <c r="OHR68" s="317"/>
      <c r="OHS68" s="317"/>
      <c r="OHT68" s="317"/>
      <c r="OHU68" s="317"/>
      <c r="OHV68" s="317"/>
      <c r="OHW68" s="317"/>
      <c r="OHX68" s="317"/>
      <c r="OHY68" s="317"/>
      <c r="OHZ68" s="317"/>
      <c r="OIA68" s="317"/>
      <c r="OIB68" s="317"/>
      <c r="OIC68" s="317"/>
      <c r="OID68" s="317"/>
      <c r="OIE68" s="317"/>
      <c r="OIF68" s="317"/>
      <c r="OIG68" s="317"/>
      <c r="OIH68" s="317"/>
      <c r="OII68" s="317"/>
      <c r="OIJ68" s="317"/>
      <c r="OIK68" s="317"/>
      <c r="OIL68" s="317"/>
      <c r="OIM68" s="317"/>
      <c r="OIN68" s="317"/>
      <c r="OIO68" s="317"/>
      <c r="OIP68" s="317"/>
      <c r="OIQ68" s="317"/>
      <c r="OIR68" s="317"/>
      <c r="OIS68" s="317"/>
      <c r="OIT68" s="317"/>
      <c r="OIU68" s="317"/>
      <c r="OIV68" s="317"/>
      <c r="OIW68" s="317"/>
      <c r="OIX68" s="317"/>
      <c r="OIY68" s="317"/>
      <c r="OIZ68" s="317"/>
      <c r="OJA68" s="317"/>
      <c r="OJB68" s="317"/>
      <c r="OJC68" s="317"/>
      <c r="OJD68" s="317"/>
      <c r="OJE68" s="317"/>
      <c r="OJF68" s="317"/>
      <c r="OJG68" s="317"/>
      <c r="OJH68" s="317"/>
      <c r="OJI68" s="317"/>
      <c r="OJJ68" s="317"/>
      <c r="OJK68" s="317"/>
      <c r="OJL68" s="317"/>
      <c r="OJM68" s="317"/>
      <c r="OJN68" s="317"/>
      <c r="OJO68" s="317"/>
      <c r="OJP68" s="317"/>
      <c r="OJQ68" s="317"/>
      <c r="OJR68" s="317"/>
      <c r="OJS68" s="317"/>
      <c r="OJT68" s="317"/>
      <c r="OJU68" s="317"/>
      <c r="OJV68" s="317"/>
      <c r="OJW68" s="317"/>
      <c r="OJX68" s="317"/>
      <c r="OJY68" s="317"/>
      <c r="OJZ68" s="317"/>
      <c r="OKA68" s="317"/>
      <c r="OKB68" s="317"/>
      <c r="OKC68" s="317"/>
      <c r="OKD68" s="317"/>
      <c r="OKE68" s="317"/>
      <c r="OKF68" s="317"/>
      <c r="OKG68" s="317"/>
      <c r="OKH68" s="317"/>
      <c r="OKI68" s="317"/>
      <c r="OKJ68" s="317"/>
      <c r="OKK68" s="317"/>
      <c r="OKL68" s="317"/>
      <c r="OKM68" s="317"/>
      <c r="OKN68" s="317"/>
      <c r="OKO68" s="317"/>
      <c r="OKP68" s="317"/>
      <c r="OKQ68" s="317"/>
      <c r="OKR68" s="317"/>
      <c r="OKS68" s="317"/>
      <c r="OKT68" s="317"/>
      <c r="OKU68" s="317"/>
      <c r="OKV68" s="317"/>
      <c r="OKW68" s="317"/>
      <c r="OKX68" s="317"/>
      <c r="OKY68" s="317"/>
      <c r="OKZ68" s="317"/>
      <c r="OLA68" s="317"/>
      <c r="OLB68" s="317"/>
      <c r="OLC68" s="317"/>
      <c r="OLD68" s="317"/>
      <c r="OLE68" s="317"/>
      <c r="OLF68" s="317"/>
      <c r="OLG68" s="317"/>
      <c r="OLH68" s="317"/>
      <c r="OLI68" s="317"/>
      <c r="OLJ68" s="317"/>
      <c r="OLK68" s="317"/>
      <c r="OLL68" s="317"/>
      <c r="OLM68" s="317"/>
      <c r="OLN68" s="317"/>
      <c r="OLO68" s="317"/>
      <c r="OLP68" s="317"/>
      <c r="OLQ68" s="317"/>
      <c r="OLR68" s="317"/>
      <c r="OLS68" s="317"/>
      <c r="OLT68" s="317"/>
      <c r="OLU68" s="317"/>
      <c r="OLV68" s="317"/>
      <c r="OLW68" s="317"/>
      <c r="OLX68" s="317"/>
      <c r="OLY68" s="317"/>
      <c r="OLZ68" s="317"/>
      <c r="OMA68" s="317"/>
      <c r="OMB68" s="317"/>
      <c r="OMC68" s="317"/>
      <c r="OMD68" s="317"/>
      <c r="OME68" s="317"/>
      <c r="OMF68" s="317"/>
      <c r="OMG68" s="317"/>
      <c r="OMH68" s="317"/>
      <c r="OMI68" s="317"/>
      <c r="OMJ68" s="317"/>
      <c r="OMK68" s="317"/>
      <c r="OML68" s="317"/>
      <c r="OMM68" s="317"/>
      <c r="OMN68" s="317"/>
      <c r="OMO68" s="317"/>
      <c r="OMP68" s="317"/>
      <c r="OMQ68" s="317"/>
      <c r="OMR68" s="317"/>
      <c r="OMS68" s="317"/>
      <c r="OMT68" s="317"/>
      <c r="OMU68" s="317"/>
      <c r="OMV68" s="317"/>
      <c r="OMW68" s="317"/>
      <c r="OMX68" s="317"/>
      <c r="OMY68" s="317"/>
      <c r="OMZ68" s="317"/>
      <c r="ONA68" s="317"/>
      <c r="ONB68" s="317"/>
      <c r="ONC68" s="317"/>
      <c r="OND68" s="317"/>
      <c r="ONE68" s="317"/>
      <c r="ONF68" s="317"/>
      <c r="ONG68" s="317"/>
      <c r="ONH68" s="317"/>
      <c r="ONI68" s="317"/>
      <c r="ONJ68" s="317"/>
      <c r="ONK68" s="317"/>
      <c r="ONL68" s="317"/>
      <c r="ONM68" s="317"/>
      <c r="ONN68" s="317"/>
      <c r="ONO68" s="317"/>
      <c r="ONP68" s="317"/>
      <c r="ONQ68" s="317"/>
      <c r="ONR68" s="317"/>
      <c r="ONS68" s="317"/>
      <c r="ONT68" s="317"/>
      <c r="ONU68" s="317"/>
      <c r="ONV68" s="317"/>
      <c r="ONW68" s="317"/>
      <c r="ONX68" s="317"/>
      <c r="ONY68" s="317"/>
      <c r="ONZ68" s="317"/>
      <c r="OOA68" s="317"/>
      <c r="OOB68" s="317"/>
      <c r="OOC68" s="317"/>
      <c r="OOD68" s="317"/>
      <c r="OOE68" s="317"/>
      <c r="OOF68" s="317"/>
      <c r="OOG68" s="317"/>
      <c r="OOH68" s="317"/>
      <c r="OOI68" s="317"/>
      <c r="OOJ68" s="317"/>
      <c r="OOK68" s="317"/>
      <c r="OOL68" s="317"/>
      <c r="OOM68" s="317"/>
      <c r="OON68" s="317"/>
      <c r="OOO68" s="317"/>
      <c r="OOP68" s="317"/>
      <c r="OOQ68" s="317"/>
      <c r="OOR68" s="317"/>
      <c r="OOS68" s="317"/>
      <c r="OOT68" s="317"/>
      <c r="OOU68" s="317"/>
      <c r="OOV68" s="317"/>
      <c r="OOW68" s="317"/>
      <c r="OOX68" s="317"/>
      <c r="OOY68" s="317"/>
      <c r="OOZ68" s="317"/>
      <c r="OPA68" s="317"/>
      <c r="OPB68" s="317"/>
      <c r="OPC68" s="317"/>
      <c r="OPD68" s="317"/>
      <c r="OPE68" s="317"/>
      <c r="OPF68" s="317"/>
      <c r="OPG68" s="317"/>
      <c r="OPH68" s="317"/>
      <c r="OPI68" s="317"/>
      <c r="OPJ68" s="317"/>
      <c r="OPK68" s="317"/>
      <c r="OPL68" s="317"/>
      <c r="OPM68" s="317"/>
      <c r="OPN68" s="317"/>
      <c r="OPO68" s="317"/>
      <c r="OPP68" s="317"/>
      <c r="OPQ68" s="317"/>
      <c r="OPR68" s="317"/>
      <c r="OPS68" s="317"/>
      <c r="OPT68" s="317"/>
      <c r="OPU68" s="317"/>
      <c r="OPV68" s="317"/>
      <c r="OPW68" s="317"/>
      <c r="OPX68" s="317"/>
      <c r="OPY68" s="317"/>
      <c r="OPZ68" s="317"/>
      <c r="OQA68" s="317"/>
      <c r="OQB68" s="317"/>
      <c r="OQC68" s="317"/>
      <c r="OQD68" s="317"/>
      <c r="OQE68" s="317"/>
      <c r="OQF68" s="317"/>
      <c r="OQG68" s="317"/>
      <c r="OQH68" s="317"/>
      <c r="OQI68" s="317"/>
      <c r="OQJ68" s="317"/>
      <c r="OQK68" s="317"/>
      <c r="OQL68" s="317"/>
      <c r="OQM68" s="317"/>
      <c r="OQN68" s="317"/>
      <c r="OQO68" s="317"/>
      <c r="OQP68" s="317"/>
      <c r="OQQ68" s="317"/>
      <c r="OQR68" s="317"/>
      <c r="OQS68" s="317"/>
      <c r="OQT68" s="317"/>
      <c r="OQU68" s="317"/>
      <c r="OQV68" s="317"/>
      <c r="OQW68" s="317"/>
      <c r="OQX68" s="317"/>
      <c r="OQY68" s="317"/>
      <c r="OQZ68" s="317"/>
      <c r="ORA68" s="317"/>
      <c r="ORB68" s="317"/>
      <c r="ORC68" s="317"/>
      <c r="ORD68" s="317"/>
      <c r="ORE68" s="317"/>
      <c r="ORF68" s="317"/>
      <c r="ORG68" s="317"/>
      <c r="ORH68" s="317"/>
      <c r="ORI68" s="317"/>
      <c r="ORJ68" s="317"/>
      <c r="ORK68" s="317"/>
      <c r="ORL68" s="317"/>
      <c r="ORM68" s="317"/>
      <c r="ORN68" s="317"/>
      <c r="ORO68" s="317"/>
      <c r="ORP68" s="317"/>
      <c r="ORQ68" s="317"/>
      <c r="ORR68" s="317"/>
      <c r="ORS68" s="317"/>
      <c r="ORT68" s="317"/>
      <c r="ORU68" s="317"/>
      <c r="ORV68" s="317"/>
      <c r="ORW68" s="317"/>
      <c r="ORX68" s="317"/>
      <c r="ORY68" s="317"/>
      <c r="ORZ68" s="317"/>
      <c r="OSA68" s="317"/>
      <c r="OSB68" s="317"/>
      <c r="OSC68" s="317"/>
      <c r="OSD68" s="317"/>
      <c r="OSE68" s="317"/>
      <c r="OSF68" s="317"/>
      <c r="OSG68" s="317"/>
      <c r="OSH68" s="317"/>
      <c r="OSI68" s="317"/>
      <c r="OSJ68" s="317"/>
      <c r="OSK68" s="317"/>
      <c r="OSL68" s="317"/>
      <c r="OSM68" s="317"/>
      <c r="OSN68" s="317"/>
      <c r="OSO68" s="317"/>
      <c r="OSP68" s="317"/>
      <c r="OSQ68" s="317"/>
      <c r="OSR68" s="317"/>
      <c r="OSS68" s="317"/>
      <c r="OST68" s="317"/>
      <c r="OSU68" s="317"/>
      <c r="OSV68" s="317"/>
      <c r="OSW68" s="317"/>
      <c r="OSX68" s="317"/>
      <c r="OSY68" s="317"/>
      <c r="OSZ68" s="317"/>
      <c r="OTA68" s="317"/>
      <c r="OTB68" s="317"/>
      <c r="OTC68" s="317"/>
      <c r="OTD68" s="317"/>
      <c r="OTE68" s="317"/>
      <c r="OTF68" s="317"/>
      <c r="OTG68" s="317"/>
      <c r="OTH68" s="317"/>
      <c r="OTI68" s="317"/>
      <c r="OTJ68" s="317"/>
      <c r="OTK68" s="317"/>
      <c r="OTL68" s="317"/>
      <c r="OTM68" s="317"/>
      <c r="OTN68" s="317"/>
      <c r="OTO68" s="317"/>
      <c r="OTP68" s="317"/>
      <c r="OTQ68" s="317"/>
      <c r="OTR68" s="317"/>
      <c r="OTS68" s="317"/>
      <c r="OTT68" s="317"/>
      <c r="OTU68" s="317"/>
      <c r="OTV68" s="317"/>
      <c r="OTW68" s="317"/>
      <c r="OTX68" s="317"/>
      <c r="OTY68" s="317"/>
      <c r="OTZ68" s="317"/>
      <c r="OUA68" s="317"/>
      <c r="OUB68" s="317"/>
      <c r="OUC68" s="317"/>
      <c r="OUD68" s="317"/>
      <c r="OUE68" s="317"/>
      <c r="OUF68" s="317"/>
      <c r="OUG68" s="317"/>
      <c r="OUH68" s="317"/>
      <c r="OUI68" s="317"/>
      <c r="OUJ68" s="317"/>
      <c r="OUK68" s="317"/>
      <c r="OUL68" s="317"/>
      <c r="OUM68" s="317"/>
      <c r="OUN68" s="317"/>
      <c r="OUO68" s="317"/>
      <c r="OUP68" s="317"/>
      <c r="OUQ68" s="317"/>
      <c r="OUR68" s="317"/>
      <c r="OUS68" s="317"/>
      <c r="OUT68" s="317"/>
      <c r="OUU68" s="317"/>
      <c r="OUV68" s="317"/>
      <c r="OUW68" s="317"/>
      <c r="OUX68" s="317"/>
      <c r="OUY68" s="317"/>
      <c r="OUZ68" s="317"/>
      <c r="OVA68" s="317"/>
      <c r="OVB68" s="317"/>
      <c r="OVC68" s="317"/>
      <c r="OVD68" s="317"/>
      <c r="OVE68" s="317"/>
      <c r="OVF68" s="317"/>
      <c r="OVG68" s="317"/>
      <c r="OVH68" s="317"/>
      <c r="OVI68" s="317"/>
      <c r="OVJ68" s="317"/>
      <c r="OVK68" s="317"/>
      <c r="OVL68" s="317"/>
      <c r="OVM68" s="317"/>
      <c r="OVN68" s="317"/>
      <c r="OVO68" s="317"/>
      <c r="OVP68" s="317"/>
      <c r="OVQ68" s="317"/>
      <c r="OVR68" s="317"/>
      <c r="OVS68" s="317"/>
      <c r="OVT68" s="317"/>
      <c r="OVU68" s="317"/>
      <c r="OVV68" s="317"/>
      <c r="OVW68" s="317"/>
      <c r="OVX68" s="317"/>
      <c r="OVY68" s="317"/>
      <c r="OVZ68" s="317"/>
      <c r="OWA68" s="317"/>
      <c r="OWB68" s="317"/>
      <c r="OWC68" s="317"/>
      <c r="OWD68" s="317"/>
      <c r="OWE68" s="317"/>
      <c r="OWF68" s="317"/>
      <c r="OWG68" s="317"/>
      <c r="OWH68" s="317"/>
      <c r="OWI68" s="317"/>
      <c r="OWJ68" s="317"/>
      <c r="OWK68" s="317"/>
      <c r="OWL68" s="317"/>
      <c r="OWM68" s="317"/>
      <c r="OWN68" s="317"/>
      <c r="OWO68" s="317"/>
      <c r="OWP68" s="317"/>
      <c r="OWQ68" s="317"/>
      <c r="OWR68" s="317"/>
      <c r="OWS68" s="317"/>
      <c r="OWT68" s="317"/>
      <c r="OWU68" s="317"/>
      <c r="OWV68" s="317"/>
      <c r="OWW68" s="317"/>
      <c r="OWX68" s="317"/>
      <c r="OWY68" s="317"/>
      <c r="OWZ68" s="317"/>
      <c r="OXA68" s="317"/>
      <c r="OXB68" s="317"/>
      <c r="OXC68" s="317"/>
      <c r="OXD68" s="317"/>
      <c r="OXE68" s="317"/>
      <c r="OXF68" s="317"/>
      <c r="OXG68" s="317"/>
      <c r="OXH68" s="317"/>
      <c r="OXI68" s="317"/>
      <c r="OXJ68" s="317"/>
      <c r="OXK68" s="317"/>
      <c r="OXL68" s="317"/>
      <c r="OXM68" s="317"/>
      <c r="OXN68" s="317"/>
      <c r="OXO68" s="317"/>
      <c r="OXP68" s="317"/>
      <c r="OXQ68" s="317"/>
      <c r="OXR68" s="317"/>
      <c r="OXS68" s="317"/>
      <c r="OXT68" s="317"/>
      <c r="OXU68" s="317"/>
      <c r="OXV68" s="317"/>
      <c r="OXW68" s="317"/>
      <c r="OXX68" s="317"/>
      <c r="OXY68" s="317"/>
      <c r="OXZ68" s="317"/>
      <c r="OYA68" s="317"/>
      <c r="OYB68" s="317"/>
      <c r="OYC68" s="317"/>
      <c r="OYD68" s="317"/>
      <c r="OYE68" s="317"/>
      <c r="OYF68" s="317"/>
      <c r="OYG68" s="317"/>
      <c r="OYH68" s="317"/>
      <c r="OYI68" s="317"/>
      <c r="OYJ68" s="317"/>
      <c r="OYK68" s="317"/>
      <c r="OYL68" s="317"/>
      <c r="OYM68" s="317"/>
      <c r="OYN68" s="317"/>
      <c r="OYO68" s="317"/>
      <c r="OYP68" s="317"/>
      <c r="OYQ68" s="317"/>
      <c r="OYR68" s="317"/>
      <c r="OYS68" s="317"/>
      <c r="OYT68" s="317"/>
      <c r="OYU68" s="317"/>
      <c r="OYV68" s="317"/>
      <c r="OYW68" s="317"/>
      <c r="OYX68" s="317"/>
      <c r="OYY68" s="317"/>
      <c r="OYZ68" s="317"/>
      <c r="OZA68" s="317"/>
      <c r="OZB68" s="317"/>
      <c r="OZC68" s="317"/>
      <c r="OZD68" s="317"/>
      <c r="OZE68" s="317"/>
      <c r="OZF68" s="317"/>
      <c r="OZG68" s="317"/>
      <c r="OZH68" s="317"/>
      <c r="OZI68" s="317"/>
      <c r="OZJ68" s="317"/>
      <c r="OZK68" s="317"/>
      <c r="OZL68" s="317"/>
      <c r="OZM68" s="317"/>
      <c r="OZN68" s="317"/>
      <c r="OZO68" s="317"/>
      <c r="OZP68" s="317"/>
      <c r="OZQ68" s="317"/>
      <c r="OZR68" s="317"/>
      <c r="OZS68" s="317"/>
      <c r="OZT68" s="317"/>
      <c r="OZU68" s="317"/>
      <c r="OZV68" s="317"/>
      <c r="OZW68" s="317"/>
      <c r="OZX68" s="317"/>
      <c r="OZY68" s="317"/>
      <c r="OZZ68" s="317"/>
      <c r="PAA68" s="317"/>
      <c r="PAB68" s="317"/>
      <c r="PAC68" s="317"/>
      <c r="PAD68" s="317"/>
      <c r="PAE68" s="317"/>
      <c r="PAF68" s="317"/>
      <c r="PAG68" s="317"/>
      <c r="PAH68" s="317"/>
      <c r="PAI68" s="317"/>
      <c r="PAJ68" s="317"/>
      <c r="PAK68" s="317"/>
      <c r="PAL68" s="317"/>
      <c r="PAM68" s="317"/>
      <c r="PAN68" s="317"/>
      <c r="PAO68" s="317"/>
      <c r="PAP68" s="317"/>
      <c r="PAQ68" s="317"/>
      <c r="PAR68" s="317"/>
      <c r="PAS68" s="317"/>
      <c r="PAT68" s="317"/>
      <c r="PAU68" s="317"/>
      <c r="PAV68" s="317"/>
      <c r="PAW68" s="317"/>
      <c r="PAX68" s="317"/>
      <c r="PAY68" s="317"/>
      <c r="PAZ68" s="317"/>
      <c r="PBA68" s="317"/>
      <c r="PBB68" s="317"/>
      <c r="PBC68" s="317"/>
      <c r="PBD68" s="317"/>
      <c r="PBE68" s="317"/>
      <c r="PBF68" s="317"/>
      <c r="PBG68" s="317"/>
      <c r="PBH68" s="317"/>
      <c r="PBI68" s="317"/>
      <c r="PBJ68" s="317"/>
      <c r="PBK68" s="317"/>
      <c r="PBL68" s="317"/>
      <c r="PBM68" s="317"/>
      <c r="PBN68" s="317"/>
      <c r="PBO68" s="317"/>
      <c r="PBP68" s="317"/>
      <c r="PBQ68" s="317"/>
      <c r="PBR68" s="317"/>
      <c r="PBS68" s="317"/>
      <c r="PBT68" s="317"/>
      <c r="PBU68" s="317"/>
      <c r="PBV68" s="317"/>
      <c r="PBW68" s="317"/>
      <c r="PBX68" s="317"/>
      <c r="PBY68" s="317"/>
      <c r="PBZ68" s="317"/>
      <c r="PCA68" s="317"/>
      <c r="PCB68" s="317"/>
      <c r="PCC68" s="317"/>
      <c r="PCD68" s="317"/>
      <c r="PCE68" s="317"/>
      <c r="PCF68" s="317"/>
      <c r="PCG68" s="317"/>
      <c r="PCH68" s="317"/>
      <c r="PCI68" s="317"/>
      <c r="PCJ68" s="317"/>
      <c r="PCK68" s="317"/>
      <c r="PCL68" s="317"/>
      <c r="PCM68" s="317"/>
      <c r="PCN68" s="317"/>
      <c r="PCO68" s="317"/>
      <c r="PCP68" s="317"/>
      <c r="PCQ68" s="317"/>
      <c r="PCR68" s="317"/>
      <c r="PCS68" s="317"/>
      <c r="PCT68" s="317"/>
      <c r="PCU68" s="317"/>
      <c r="PCV68" s="317"/>
      <c r="PCW68" s="317"/>
      <c r="PCX68" s="317"/>
      <c r="PCY68" s="317"/>
      <c r="PCZ68" s="317"/>
      <c r="PDA68" s="317"/>
      <c r="PDB68" s="317"/>
      <c r="PDC68" s="317"/>
      <c r="PDD68" s="317"/>
      <c r="PDE68" s="317"/>
      <c r="PDF68" s="317"/>
      <c r="PDG68" s="317"/>
      <c r="PDH68" s="317"/>
      <c r="PDI68" s="317"/>
      <c r="PDJ68" s="317"/>
      <c r="PDK68" s="317"/>
      <c r="PDL68" s="317"/>
      <c r="PDM68" s="317"/>
      <c r="PDN68" s="317"/>
      <c r="PDO68" s="317"/>
      <c r="PDP68" s="317"/>
      <c r="PDQ68" s="317"/>
      <c r="PDR68" s="317"/>
      <c r="PDS68" s="317"/>
      <c r="PDT68" s="317"/>
      <c r="PDU68" s="317"/>
      <c r="PDV68" s="317"/>
      <c r="PDW68" s="317"/>
      <c r="PDX68" s="317"/>
      <c r="PDY68" s="317"/>
      <c r="PDZ68" s="317"/>
      <c r="PEA68" s="317"/>
      <c r="PEB68" s="317"/>
      <c r="PEC68" s="317"/>
      <c r="PED68" s="317"/>
      <c r="PEE68" s="317"/>
      <c r="PEF68" s="317"/>
      <c r="PEG68" s="317"/>
      <c r="PEH68" s="317"/>
      <c r="PEI68" s="317"/>
      <c r="PEJ68" s="317"/>
      <c r="PEK68" s="317"/>
      <c r="PEL68" s="317"/>
      <c r="PEM68" s="317"/>
      <c r="PEN68" s="317"/>
      <c r="PEO68" s="317"/>
      <c r="PEP68" s="317"/>
      <c r="PEQ68" s="317"/>
      <c r="PER68" s="317"/>
      <c r="PES68" s="317"/>
      <c r="PET68" s="317"/>
      <c r="PEU68" s="317"/>
      <c r="PEV68" s="317"/>
      <c r="PEW68" s="317"/>
      <c r="PEX68" s="317"/>
      <c r="PEY68" s="317"/>
      <c r="PEZ68" s="317"/>
      <c r="PFA68" s="317"/>
      <c r="PFB68" s="317"/>
      <c r="PFC68" s="317"/>
      <c r="PFD68" s="317"/>
      <c r="PFE68" s="317"/>
      <c r="PFF68" s="317"/>
      <c r="PFG68" s="317"/>
      <c r="PFH68" s="317"/>
      <c r="PFI68" s="317"/>
      <c r="PFJ68" s="317"/>
      <c r="PFK68" s="317"/>
      <c r="PFL68" s="317"/>
      <c r="PFM68" s="317"/>
      <c r="PFN68" s="317"/>
      <c r="PFO68" s="317"/>
      <c r="PFP68" s="317"/>
      <c r="PFQ68" s="317"/>
      <c r="PFR68" s="317"/>
      <c r="PFS68" s="317"/>
      <c r="PFT68" s="317"/>
      <c r="PFU68" s="317"/>
      <c r="PFV68" s="317"/>
      <c r="PFW68" s="317"/>
      <c r="PFX68" s="317"/>
      <c r="PFY68" s="317"/>
      <c r="PFZ68" s="317"/>
      <c r="PGA68" s="317"/>
      <c r="PGB68" s="317"/>
      <c r="PGC68" s="317"/>
      <c r="PGD68" s="317"/>
      <c r="PGE68" s="317"/>
      <c r="PGF68" s="317"/>
      <c r="PGG68" s="317"/>
      <c r="PGH68" s="317"/>
      <c r="PGI68" s="317"/>
      <c r="PGJ68" s="317"/>
      <c r="PGK68" s="317"/>
      <c r="PGL68" s="317"/>
      <c r="PGM68" s="317"/>
      <c r="PGN68" s="317"/>
      <c r="PGO68" s="317"/>
      <c r="PGP68" s="317"/>
      <c r="PGQ68" s="317"/>
      <c r="PGR68" s="317"/>
      <c r="PGS68" s="317"/>
      <c r="PGT68" s="317"/>
      <c r="PGU68" s="317"/>
      <c r="PGV68" s="317"/>
      <c r="PGW68" s="317"/>
      <c r="PGX68" s="317"/>
      <c r="PGY68" s="317"/>
      <c r="PGZ68" s="317"/>
      <c r="PHA68" s="317"/>
      <c r="PHB68" s="317"/>
      <c r="PHC68" s="317"/>
      <c r="PHD68" s="317"/>
      <c r="PHE68" s="317"/>
      <c r="PHF68" s="317"/>
      <c r="PHG68" s="317"/>
      <c r="PHH68" s="317"/>
      <c r="PHI68" s="317"/>
      <c r="PHJ68" s="317"/>
      <c r="PHK68" s="317"/>
      <c r="PHL68" s="317"/>
      <c r="PHM68" s="317"/>
      <c r="PHN68" s="317"/>
      <c r="PHO68" s="317"/>
      <c r="PHP68" s="317"/>
      <c r="PHQ68" s="317"/>
      <c r="PHR68" s="317"/>
      <c r="PHS68" s="317"/>
      <c r="PHT68" s="317"/>
      <c r="PHU68" s="317"/>
      <c r="PHV68" s="317"/>
      <c r="PHW68" s="317"/>
      <c r="PHX68" s="317"/>
      <c r="PHY68" s="317"/>
      <c r="PHZ68" s="317"/>
      <c r="PIA68" s="317"/>
      <c r="PIB68" s="317"/>
      <c r="PIC68" s="317"/>
      <c r="PID68" s="317"/>
      <c r="PIE68" s="317"/>
      <c r="PIF68" s="317"/>
      <c r="PIG68" s="317"/>
      <c r="PIH68" s="317"/>
      <c r="PII68" s="317"/>
      <c r="PIJ68" s="317"/>
      <c r="PIK68" s="317"/>
      <c r="PIL68" s="317"/>
      <c r="PIM68" s="317"/>
      <c r="PIN68" s="317"/>
      <c r="PIO68" s="317"/>
      <c r="PIP68" s="317"/>
      <c r="PIQ68" s="317"/>
      <c r="PIR68" s="317"/>
      <c r="PIS68" s="317"/>
      <c r="PIT68" s="317"/>
      <c r="PIU68" s="317"/>
      <c r="PIV68" s="317"/>
      <c r="PIW68" s="317"/>
      <c r="PIX68" s="317"/>
      <c r="PIY68" s="317"/>
      <c r="PIZ68" s="317"/>
      <c r="PJA68" s="317"/>
      <c r="PJB68" s="317"/>
      <c r="PJC68" s="317"/>
      <c r="PJD68" s="317"/>
      <c r="PJE68" s="317"/>
      <c r="PJF68" s="317"/>
      <c r="PJG68" s="317"/>
      <c r="PJH68" s="317"/>
      <c r="PJI68" s="317"/>
      <c r="PJJ68" s="317"/>
      <c r="PJK68" s="317"/>
      <c r="PJL68" s="317"/>
      <c r="PJM68" s="317"/>
      <c r="PJN68" s="317"/>
      <c r="PJO68" s="317"/>
      <c r="PJP68" s="317"/>
      <c r="PJQ68" s="317"/>
      <c r="PJR68" s="317"/>
      <c r="PJS68" s="317"/>
      <c r="PJT68" s="317"/>
      <c r="PJU68" s="317"/>
      <c r="PJV68" s="317"/>
      <c r="PJW68" s="317"/>
      <c r="PJX68" s="317"/>
      <c r="PJY68" s="317"/>
      <c r="PJZ68" s="317"/>
      <c r="PKA68" s="317"/>
      <c r="PKB68" s="317"/>
      <c r="PKC68" s="317"/>
      <c r="PKD68" s="317"/>
      <c r="PKE68" s="317"/>
      <c r="PKF68" s="317"/>
      <c r="PKG68" s="317"/>
      <c r="PKH68" s="317"/>
      <c r="PKI68" s="317"/>
      <c r="PKJ68" s="317"/>
      <c r="PKK68" s="317"/>
      <c r="PKL68" s="317"/>
      <c r="PKM68" s="317"/>
      <c r="PKN68" s="317"/>
      <c r="PKO68" s="317"/>
      <c r="PKP68" s="317"/>
      <c r="PKQ68" s="317"/>
      <c r="PKR68" s="317"/>
      <c r="PKS68" s="317"/>
      <c r="PKT68" s="317"/>
      <c r="PKU68" s="317"/>
      <c r="PKV68" s="317"/>
      <c r="PKW68" s="317"/>
      <c r="PKX68" s="317"/>
      <c r="PKY68" s="317"/>
      <c r="PKZ68" s="317"/>
      <c r="PLA68" s="317"/>
      <c r="PLB68" s="317"/>
      <c r="PLC68" s="317"/>
      <c r="PLD68" s="317"/>
      <c r="PLE68" s="317"/>
      <c r="PLF68" s="317"/>
      <c r="PLG68" s="317"/>
      <c r="PLH68" s="317"/>
      <c r="PLI68" s="317"/>
      <c r="PLJ68" s="317"/>
      <c r="PLK68" s="317"/>
      <c r="PLL68" s="317"/>
      <c r="PLM68" s="317"/>
      <c r="PLN68" s="317"/>
      <c r="PLO68" s="317"/>
      <c r="PLP68" s="317"/>
      <c r="PLQ68" s="317"/>
      <c r="PLR68" s="317"/>
      <c r="PLS68" s="317"/>
      <c r="PLT68" s="317"/>
      <c r="PLU68" s="317"/>
      <c r="PLV68" s="317"/>
      <c r="PLW68" s="317"/>
      <c r="PLX68" s="317"/>
      <c r="PLY68" s="317"/>
      <c r="PLZ68" s="317"/>
      <c r="PMA68" s="317"/>
      <c r="PMB68" s="317"/>
      <c r="PMC68" s="317"/>
      <c r="PMD68" s="317"/>
      <c r="PME68" s="317"/>
      <c r="PMF68" s="317"/>
      <c r="PMG68" s="317"/>
      <c r="PMH68" s="317"/>
      <c r="PMI68" s="317"/>
      <c r="PMJ68" s="317"/>
      <c r="PMK68" s="317"/>
      <c r="PML68" s="317"/>
      <c r="PMM68" s="317"/>
      <c r="PMN68" s="317"/>
      <c r="PMO68" s="317"/>
      <c r="PMP68" s="317"/>
      <c r="PMQ68" s="317"/>
      <c r="PMR68" s="317"/>
      <c r="PMS68" s="317"/>
      <c r="PMT68" s="317"/>
      <c r="PMU68" s="317"/>
      <c r="PMV68" s="317"/>
      <c r="PMW68" s="317"/>
      <c r="PMX68" s="317"/>
      <c r="PMY68" s="317"/>
      <c r="PMZ68" s="317"/>
      <c r="PNA68" s="317"/>
      <c r="PNB68" s="317"/>
      <c r="PNC68" s="317"/>
      <c r="PND68" s="317"/>
      <c r="PNE68" s="317"/>
      <c r="PNF68" s="317"/>
      <c r="PNG68" s="317"/>
      <c r="PNH68" s="317"/>
      <c r="PNI68" s="317"/>
      <c r="PNJ68" s="317"/>
      <c r="PNK68" s="317"/>
      <c r="PNL68" s="317"/>
      <c r="PNM68" s="317"/>
      <c r="PNN68" s="317"/>
      <c r="PNO68" s="317"/>
      <c r="PNP68" s="317"/>
      <c r="PNQ68" s="317"/>
      <c r="PNR68" s="317"/>
      <c r="PNS68" s="317"/>
      <c r="PNT68" s="317"/>
      <c r="PNU68" s="317"/>
      <c r="PNV68" s="317"/>
      <c r="PNW68" s="317"/>
      <c r="PNX68" s="317"/>
      <c r="PNY68" s="317"/>
      <c r="PNZ68" s="317"/>
      <c r="POA68" s="317"/>
      <c r="POB68" s="317"/>
      <c r="POC68" s="317"/>
      <c r="POD68" s="317"/>
      <c r="POE68" s="317"/>
      <c r="POF68" s="317"/>
      <c r="POG68" s="317"/>
      <c r="POH68" s="317"/>
      <c r="POI68" s="317"/>
      <c r="POJ68" s="317"/>
      <c r="POK68" s="317"/>
      <c r="POL68" s="317"/>
      <c r="POM68" s="317"/>
      <c r="PON68" s="317"/>
      <c r="POO68" s="317"/>
      <c r="POP68" s="317"/>
      <c r="POQ68" s="317"/>
      <c r="POR68" s="317"/>
      <c r="POS68" s="317"/>
      <c r="POT68" s="317"/>
      <c r="POU68" s="317"/>
      <c r="POV68" s="317"/>
      <c r="POW68" s="317"/>
      <c r="POX68" s="317"/>
      <c r="POY68" s="317"/>
      <c r="POZ68" s="317"/>
      <c r="PPA68" s="317"/>
      <c r="PPB68" s="317"/>
      <c r="PPC68" s="317"/>
      <c r="PPD68" s="317"/>
      <c r="PPE68" s="317"/>
      <c r="PPF68" s="317"/>
      <c r="PPG68" s="317"/>
      <c r="PPH68" s="317"/>
      <c r="PPI68" s="317"/>
      <c r="PPJ68" s="317"/>
      <c r="PPK68" s="317"/>
      <c r="PPL68" s="317"/>
      <c r="PPM68" s="317"/>
      <c r="PPN68" s="317"/>
      <c r="PPO68" s="317"/>
      <c r="PPP68" s="317"/>
      <c r="PPQ68" s="317"/>
      <c r="PPR68" s="317"/>
      <c r="PPS68" s="317"/>
      <c r="PPT68" s="317"/>
      <c r="PPU68" s="317"/>
      <c r="PPV68" s="317"/>
      <c r="PPW68" s="317"/>
      <c r="PPX68" s="317"/>
      <c r="PPY68" s="317"/>
      <c r="PPZ68" s="317"/>
      <c r="PQA68" s="317"/>
      <c r="PQB68" s="317"/>
      <c r="PQC68" s="317"/>
      <c r="PQD68" s="317"/>
      <c r="PQE68" s="317"/>
      <c r="PQF68" s="317"/>
      <c r="PQG68" s="317"/>
      <c r="PQH68" s="317"/>
      <c r="PQI68" s="317"/>
      <c r="PQJ68" s="317"/>
      <c r="PQK68" s="317"/>
      <c r="PQL68" s="317"/>
      <c r="PQM68" s="317"/>
      <c r="PQN68" s="317"/>
      <c r="PQO68" s="317"/>
      <c r="PQP68" s="317"/>
      <c r="PQQ68" s="317"/>
      <c r="PQR68" s="317"/>
      <c r="PQS68" s="317"/>
      <c r="PQT68" s="317"/>
      <c r="PQU68" s="317"/>
      <c r="PQV68" s="317"/>
      <c r="PQW68" s="317"/>
      <c r="PQX68" s="317"/>
      <c r="PQY68" s="317"/>
      <c r="PQZ68" s="317"/>
      <c r="PRA68" s="317"/>
      <c r="PRB68" s="317"/>
      <c r="PRC68" s="317"/>
      <c r="PRD68" s="317"/>
      <c r="PRE68" s="317"/>
      <c r="PRF68" s="317"/>
      <c r="PRG68" s="317"/>
      <c r="PRH68" s="317"/>
      <c r="PRI68" s="317"/>
      <c r="PRJ68" s="317"/>
      <c r="PRK68" s="317"/>
      <c r="PRL68" s="317"/>
      <c r="PRM68" s="317"/>
      <c r="PRN68" s="317"/>
      <c r="PRO68" s="317"/>
      <c r="PRP68" s="317"/>
      <c r="PRQ68" s="317"/>
      <c r="PRR68" s="317"/>
      <c r="PRS68" s="317"/>
      <c r="PRT68" s="317"/>
      <c r="PRU68" s="317"/>
      <c r="PRV68" s="317"/>
      <c r="PRW68" s="317"/>
      <c r="PRX68" s="317"/>
      <c r="PRY68" s="317"/>
      <c r="PRZ68" s="317"/>
      <c r="PSA68" s="317"/>
      <c r="PSB68" s="317"/>
      <c r="PSC68" s="317"/>
      <c r="PSD68" s="317"/>
      <c r="PSE68" s="317"/>
      <c r="PSF68" s="317"/>
      <c r="PSG68" s="317"/>
      <c r="PSH68" s="317"/>
      <c r="PSI68" s="317"/>
      <c r="PSJ68" s="317"/>
      <c r="PSK68" s="317"/>
      <c r="PSL68" s="317"/>
      <c r="PSM68" s="317"/>
      <c r="PSN68" s="317"/>
      <c r="PSO68" s="317"/>
      <c r="PSP68" s="317"/>
      <c r="PSQ68" s="317"/>
      <c r="PSR68" s="317"/>
      <c r="PSS68" s="317"/>
      <c r="PST68" s="317"/>
      <c r="PSU68" s="317"/>
      <c r="PSV68" s="317"/>
      <c r="PSW68" s="317"/>
      <c r="PSX68" s="317"/>
      <c r="PSY68" s="317"/>
      <c r="PSZ68" s="317"/>
      <c r="PTA68" s="317"/>
      <c r="PTB68" s="317"/>
      <c r="PTC68" s="317"/>
      <c r="PTD68" s="317"/>
      <c r="PTE68" s="317"/>
      <c r="PTF68" s="317"/>
      <c r="PTG68" s="317"/>
      <c r="PTH68" s="317"/>
      <c r="PTI68" s="317"/>
      <c r="PTJ68" s="317"/>
      <c r="PTK68" s="317"/>
      <c r="PTL68" s="317"/>
      <c r="PTM68" s="317"/>
      <c r="PTN68" s="317"/>
      <c r="PTO68" s="317"/>
      <c r="PTP68" s="317"/>
      <c r="PTQ68" s="317"/>
      <c r="PTR68" s="317"/>
      <c r="PTS68" s="317"/>
      <c r="PTT68" s="317"/>
      <c r="PTU68" s="317"/>
      <c r="PTV68" s="317"/>
      <c r="PTW68" s="317"/>
      <c r="PTX68" s="317"/>
      <c r="PTY68" s="317"/>
      <c r="PTZ68" s="317"/>
      <c r="PUA68" s="317"/>
      <c r="PUB68" s="317"/>
      <c r="PUC68" s="317"/>
      <c r="PUD68" s="317"/>
      <c r="PUE68" s="317"/>
      <c r="PUF68" s="317"/>
      <c r="PUG68" s="317"/>
      <c r="PUH68" s="317"/>
      <c r="PUI68" s="317"/>
      <c r="PUJ68" s="317"/>
      <c r="PUK68" s="317"/>
      <c r="PUL68" s="317"/>
      <c r="PUM68" s="317"/>
      <c r="PUN68" s="317"/>
      <c r="PUO68" s="317"/>
      <c r="PUP68" s="317"/>
      <c r="PUQ68" s="317"/>
      <c r="PUR68" s="317"/>
      <c r="PUS68" s="317"/>
      <c r="PUT68" s="317"/>
      <c r="PUU68" s="317"/>
      <c r="PUV68" s="317"/>
      <c r="PUW68" s="317"/>
      <c r="PUX68" s="317"/>
      <c r="PUY68" s="317"/>
      <c r="PUZ68" s="317"/>
      <c r="PVA68" s="317"/>
      <c r="PVB68" s="317"/>
      <c r="PVC68" s="317"/>
      <c r="PVD68" s="317"/>
      <c r="PVE68" s="317"/>
      <c r="PVF68" s="317"/>
      <c r="PVG68" s="317"/>
      <c r="PVH68" s="317"/>
      <c r="PVI68" s="317"/>
      <c r="PVJ68" s="317"/>
      <c r="PVK68" s="317"/>
      <c r="PVL68" s="317"/>
      <c r="PVM68" s="317"/>
      <c r="PVN68" s="317"/>
      <c r="PVO68" s="317"/>
      <c r="PVP68" s="317"/>
      <c r="PVQ68" s="317"/>
      <c r="PVR68" s="317"/>
      <c r="PVS68" s="317"/>
      <c r="PVT68" s="317"/>
      <c r="PVU68" s="317"/>
      <c r="PVV68" s="317"/>
      <c r="PVW68" s="317"/>
      <c r="PVX68" s="317"/>
      <c r="PVY68" s="317"/>
      <c r="PVZ68" s="317"/>
      <c r="PWA68" s="317"/>
      <c r="PWB68" s="317"/>
      <c r="PWC68" s="317"/>
      <c r="PWD68" s="317"/>
      <c r="PWE68" s="317"/>
      <c r="PWF68" s="317"/>
      <c r="PWG68" s="317"/>
      <c r="PWH68" s="317"/>
      <c r="PWI68" s="317"/>
      <c r="PWJ68" s="317"/>
      <c r="PWK68" s="317"/>
      <c r="PWL68" s="317"/>
      <c r="PWM68" s="317"/>
      <c r="PWN68" s="317"/>
      <c r="PWO68" s="317"/>
      <c r="PWP68" s="317"/>
      <c r="PWQ68" s="317"/>
      <c r="PWR68" s="317"/>
      <c r="PWS68" s="317"/>
      <c r="PWT68" s="317"/>
      <c r="PWU68" s="317"/>
      <c r="PWV68" s="317"/>
      <c r="PWW68" s="317"/>
      <c r="PWX68" s="317"/>
      <c r="PWY68" s="317"/>
      <c r="PWZ68" s="317"/>
      <c r="PXA68" s="317"/>
      <c r="PXB68" s="317"/>
      <c r="PXC68" s="317"/>
      <c r="PXD68" s="317"/>
      <c r="PXE68" s="317"/>
      <c r="PXF68" s="317"/>
      <c r="PXG68" s="317"/>
      <c r="PXH68" s="317"/>
      <c r="PXI68" s="317"/>
      <c r="PXJ68" s="317"/>
      <c r="PXK68" s="317"/>
      <c r="PXL68" s="317"/>
      <c r="PXM68" s="317"/>
      <c r="PXN68" s="317"/>
      <c r="PXO68" s="317"/>
      <c r="PXP68" s="317"/>
      <c r="PXQ68" s="317"/>
      <c r="PXR68" s="317"/>
      <c r="PXS68" s="317"/>
      <c r="PXT68" s="317"/>
      <c r="PXU68" s="317"/>
      <c r="PXV68" s="317"/>
      <c r="PXW68" s="317"/>
      <c r="PXX68" s="317"/>
      <c r="PXY68" s="317"/>
      <c r="PXZ68" s="317"/>
      <c r="PYA68" s="317"/>
      <c r="PYB68" s="317"/>
      <c r="PYC68" s="317"/>
      <c r="PYD68" s="317"/>
      <c r="PYE68" s="317"/>
      <c r="PYF68" s="317"/>
      <c r="PYG68" s="317"/>
      <c r="PYH68" s="317"/>
      <c r="PYI68" s="317"/>
      <c r="PYJ68" s="317"/>
      <c r="PYK68" s="317"/>
      <c r="PYL68" s="317"/>
      <c r="PYM68" s="317"/>
      <c r="PYN68" s="317"/>
      <c r="PYO68" s="317"/>
      <c r="PYP68" s="317"/>
      <c r="PYQ68" s="317"/>
      <c r="PYR68" s="317"/>
      <c r="PYS68" s="317"/>
      <c r="PYT68" s="317"/>
      <c r="PYU68" s="317"/>
      <c r="PYV68" s="317"/>
      <c r="PYW68" s="317"/>
      <c r="PYX68" s="317"/>
      <c r="PYY68" s="317"/>
      <c r="PYZ68" s="317"/>
      <c r="PZA68" s="317"/>
      <c r="PZB68" s="317"/>
      <c r="PZC68" s="317"/>
      <c r="PZD68" s="317"/>
      <c r="PZE68" s="317"/>
      <c r="PZF68" s="317"/>
      <c r="PZG68" s="317"/>
      <c r="PZH68" s="317"/>
      <c r="PZI68" s="317"/>
      <c r="PZJ68" s="317"/>
      <c r="PZK68" s="317"/>
      <c r="PZL68" s="317"/>
      <c r="PZM68" s="317"/>
      <c r="PZN68" s="317"/>
      <c r="PZO68" s="317"/>
      <c r="PZP68" s="317"/>
      <c r="PZQ68" s="317"/>
      <c r="PZR68" s="317"/>
      <c r="PZS68" s="317"/>
      <c r="PZT68" s="317"/>
      <c r="PZU68" s="317"/>
      <c r="PZV68" s="317"/>
      <c r="PZW68" s="317"/>
      <c r="PZX68" s="317"/>
      <c r="PZY68" s="317"/>
      <c r="PZZ68" s="317"/>
      <c r="QAA68" s="317"/>
      <c r="QAB68" s="317"/>
      <c r="QAC68" s="317"/>
      <c r="QAD68" s="317"/>
      <c r="QAE68" s="317"/>
      <c r="QAF68" s="317"/>
      <c r="QAG68" s="317"/>
      <c r="QAH68" s="317"/>
      <c r="QAI68" s="317"/>
      <c r="QAJ68" s="317"/>
      <c r="QAK68" s="317"/>
      <c r="QAL68" s="317"/>
      <c r="QAM68" s="317"/>
      <c r="QAN68" s="317"/>
      <c r="QAO68" s="317"/>
      <c r="QAP68" s="317"/>
      <c r="QAQ68" s="317"/>
      <c r="QAR68" s="317"/>
      <c r="QAS68" s="317"/>
      <c r="QAT68" s="317"/>
      <c r="QAU68" s="317"/>
      <c r="QAV68" s="317"/>
      <c r="QAW68" s="317"/>
      <c r="QAX68" s="317"/>
      <c r="QAY68" s="317"/>
      <c r="QAZ68" s="317"/>
      <c r="QBA68" s="317"/>
      <c r="QBB68" s="317"/>
      <c r="QBC68" s="317"/>
      <c r="QBD68" s="317"/>
      <c r="QBE68" s="317"/>
      <c r="QBF68" s="317"/>
      <c r="QBG68" s="317"/>
      <c r="QBH68" s="317"/>
      <c r="QBI68" s="317"/>
      <c r="QBJ68" s="317"/>
      <c r="QBK68" s="317"/>
      <c r="QBL68" s="317"/>
      <c r="QBM68" s="317"/>
      <c r="QBN68" s="317"/>
      <c r="QBO68" s="317"/>
      <c r="QBP68" s="317"/>
      <c r="QBQ68" s="317"/>
      <c r="QBR68" s="317"/>
      <c r="QBS68" s="317"/>
      <c r="QBT68" s="317"/>
      <c r="QBU68" s="317"/>
      <c r="QBV68" s="317"/>
      <c r="QBW68" s="317"/>
      <c r="QBX68" s="317"/>
      <c r="QBY68" s="317"/>
      <c r="QBZ68" s="317"/>
      <c r="QCA68" s="317"/>
      <c r="QCB68" s="317"/>
      <c r="QCC68" s="317"/>
      <c r="QCD68" s="317"/>
      <c r="QCE68" s="317"/>
      <c r="QCF68" s="317"/>
      <c r="QCG68" s="317"/>
      <c r="QCH68" s="317"/>
      <c r="QCI68" s="317"/>
      <c r="QCJ68" s="317"/>
      <c r="QCK68" s="317"/>
      <c r="QCL68" s="317"/>
      <c r="QCM68" s="317"/>
      <c r="QCN68" s="317"/>
      <c r="QCO68" s="317"/>
      <c r="QCP68" s="317"/>
      <c r="QCQ68" s="317"/>
      <c r="QCR68" s="317"/>
      <c r="QCS68" s="317"/>
      <c r="QCT68" s="317"/>
      <c r="QCU68" s="317"/>
      <c r="QCV68" s="317"/>
      <c r="QCW68" s="317"/>
      <c r="QCX68" s="317"/>
      <c r="QCY68" s="317"/>
      <c r="QCZ68" s="317"/>
      <c r="QDA68" s="317"/>
      <c r="QDB68" s="317"/>
      <c r="QDC68" s="317"/>
      <c r="QDD68" s="317"/>
      <c r="QDE68" s="317"/>
      <c r="QDF68" s="317"/>
      <c r="QDG68" s="317"/>
      <c r="QDH68" s="317"/>
      <c r="QDI68" s="317"/>
      <c r="QDJ68" s="317"/>
      <c r="QDK68" s="317"/>
      <c r="QDL68" s="317"/>
      <c r="QDM68" s="317"/>
      <c r="QDN68" s="317"/>
      <c r="QDO68" s="317"/>
      <c r="QDP68" s="317"/>
      <c r="QDQ68" s="317"/>
      <c r="QDR68" s="317"/>
      <c r="QDS68" s="317"/>
      <c r="QDT68" s="317"/>
      <c r="QDU68" s="317"/>
      <c r="QDV68" s="317"/>
      <c r="QDW68" s="317"/>
      <c r="QDX68" s="317"/>
      <c r="QDY68" s="317"/>
      <c r="QDZ68" s="317"/>
      <c r="QEA68" s="317"/>
      <c r="QEB68" s="317"/>
      <c r="QEC68" s="317"/>
      <c r="QED68" s="317"/>
      <c r="QEE68" s="317"/>
      <c r="QEF68" s="317"/>
      <c r="QEG68" s="317"/>
      <c r="QEH68" s="317"/>
      <c r="QEI68" s="317"/>
      <c r="QEJ68" s="317"/>
      <c r="QEK68" s="317"/>
      <c r="QEL68" s="317"/>
      <c r="QEM68" s="317"/>
      <c r="QEN68" s="317"/>
      <c r="QEO68" s="317"/>
      <c r="QEP68" s="317"/>
      <c r="QEQ68" s="317"/>
      <c r="QER68" s="317"/>
      <c r="QES68" s="317"/>
      <c r="QET68" s="317"/>
      <c r="QEU68" s="317"/>
      <c r="QEV68" s="317"/>
      <c r="QEW68" s="317"/>
      <c r="QEX68" s="317"/>
      <c r="QEY68" s="317"/>
      <c r="QEZ68" s="317"/>
      <c r="QFA68" s="317"/>
      <c r="QFB68" s="317"/>
      <c r="QFC68" s="317"/>
      <c r="QFD68" s="317"/>
      <c r="QFE68" s="317"/>
      <c r="QFF68" s="317"/>
      <c r="QFG68" s="317"/>
      <c r="QFH68" s="317"/>
      <c r="QFI68" s="317"/>
      <c r="QFJ68" s="317"/>
      <c r="QFK68" s="317"/>
      <c r="QFL68" s="317"/>
      <c r="QFM68" s="317"/>
      <c r="QFN68" s="317"/>
      <c r="QFO68" s="317"/>
      <c r="QFP68" s="317"/>
      <c r="QFQ68" s="317"/>
      <c r="QFR68" s="317"/>
      <c r="QFS68" s="317"/>
      <c r="QFT68" s="317"/>
      <c r="QFU68" s="317"/>
      <c r="QFV68" s="317"/>
      <c r="QFW68" s="317"/>
      <c r="QFX68" s="317"/>
      <c r="QFY68" s="317"/>
      <c r="QFZ68" s="317"/>
      <c r="QGA68" s="317"/>
      <c r="QGB68" s="317"/>
      <c r="QGC68" s="317"/>
      <c r="QGD68" s="317"/>
      <c r="QGE68" s="317"/>
      <c r="QGF68" s="317"/>
      <c r="QGG68" s="317"/>
      <c r="QGH68" s="317"/>
      <c r="QGI68" s="317"/>
      <c r="QGJ68" s="317"/>
      <c r="QGK68" s="317"/>
      <c r="QGL68" s="317"/>
      <c r="QGM68" s="317"/>
      <c r="QGN68" s="317"/>
      <c r="QGO68" s="317"/>
      <c r="QGP68" s="317"/>
      <c r="QGQ68" s="317"/>
      <c r="QGR68" s="317"/>
      <c r="QGS68" s="317"/>
      <c r="QGT68" s="317"/>
      <c r="QGU68" s="317"/>
      <c r="QGV68" s="317"/>
      <c r="QGW68" s="317"/>
      <c r="QGX68" s="317"/>
      <c r="QGY68" s="317"/>
      <c r="QGZ68" s="317"/>
      <c r="QHA68" s="317"/>
      <c r="QHB68" s="317"/>
      <c r="QHC68" s="317"/>
      <c r="QHD68" s="317"/>
      <c r="QHE68" s="317"/>
      <c r="QHF68" s="317"/>
      <c r="QHG68" s="317"/>
      <c r="QHH68" s="317"/>
      <c r="QHI68" s="317"/>
      <c r="QHJ68" s="317"/>
      <c r="QHK68" s="317"/>
      <c r="QHL68" s="317"/>
      <c r="QHM68" s="317"/>
      <c r="QHN68" s="317"/>
      <c r="QHO68" s="317"/>
      <c r="QHP68" s="317"/>
      <c r="QHQ68" s="317"/>
      <c r="QHR68" s="317"/>
      <c r="QHS68" s="317"/>
      <c r="QHT68" s="317"/>
      <c r="QHU68" s="317"/>
      <c r="QHV68" s="317"/>
      <c r="QHW68" s="317"/>
      <c r="QHX68" s="317"/>
      <c r="QHY68" s="317"/>
      <c r="QHZ68" s="317"/>
      <c r="QIA68" s="317"/>
      <c r="QIB68" s="317"/>
      <c r="QIC68" s="317"/>
      <c r="QID68" s="317"/>
      <c r="QIE68" s="317"/>
      <c r="QIF68" s="317"/>
      <c r="QIG68" s="317"/>
      <c r="QIH68" s="317"/>
      <c r="QII68" s="317"/>
      <c r="QIJ68" s="317"/>
      <c r="QIK68" s="317"/>
      <c r="QIL68" s="317"/>
      <c r="QIM68" s="317"/>
      <c r="QIN68" s="317"/>
      <c r="QIO68" s="317"/>
      <c r="QIP68" s="317"/>
      <c r="QIQ68" s="317"/>
      <c r="QIR68" s="317"/>
      <c r="QIS68" s="317"/>
      <c r="QIT68" s="317"/>
      <c r="QIU68" s="317"/>
      <c r="QIV68" s="317"/>
      <c r="QIW68" s="317"/>
      <c r="QIX68" s="317"/>
      <c r="QIY68" s="317"/>
      <c r="QIZ68" s="317"/>
      <c r="QJA68" s="317"/>
      <c r="QJB68" s="317"/>
      <c r="QJC68" s="317"/>
      <c r="QJD68" s="317"/>
      <c r="QJE68" s="317"/>
      <c r="QJF68" s="317"/>
      <c r="QJG68" s="317"/>
      <c r="QJH68" s="317"/>
      <c r="QJI68" s="317"/>
      <c r="QJJ68" s="317"/>
      <c r="QJK68" s="317"/>
      <c r="QJL68" s="317"/>
      <c r="QJM68" s="317"/>
      <c r="QJN68" s="317"/>
      <c r="QJO68" s="317"/>
      <c r="QJP68" s="317"/>
      <c r="QJQ68" s="317"/>
      <c r="QJR68" s="317"/>
      <c r="QJS68" s="317"/>
      <c r="QJT68" s="317"/>
      <c r="QJU68" s="317"/>
      <c r="QJV68" s="317"/>
      <c r="QJW68" s="317"/>
      <c r="QJX68" s="317"/>
      <c r="QJY68" s="317"/>
      <c r="QJZ68" s="317"/>
      <c r="QKA68" s="317"/>
      <c r="QKB68" s="317"/>
      <c r="QKC68" s="317"/>
      <c r="QKD68" s="317"/>
      <c r="QKE68" s="317"/>
      <c r="QKF68" s="317"/>
      <c r="QKG68" s="317"/>
      <c r="QKH68" s="317"/>
      <c r="QKI68" s="317"/>
      <c r="QKJ68" s="317"/>
      <c r="QKK68" s="317"/>
      <c r="QKL68" s="317"/>
      <c r="QKM68" s="317"/>
      <c r="QKN68" s="317"/>
      <c r="QKO68" s="317"/>
      <c r="QKP68" s="317"/>
      <c r="QKQ68" s="317"/>
      <c r="QKR68" s="317"/>
      <c r="QKS68" s="317"/>
      <c r="QKT68" s="317"/>
      <c r="QKU68" s="317"/>
      <c r="QKV68" s="317"/>
      <c r="QKW68" s="317"/>
      <c r="QKX68" s="317"/>
      <c r="QKY68" s="317"/>
      <c r="QKZ68" s="317"/>
      <c r="QLA68" s="317"/>
      <c r="QLB68" s="317"/>
      <c r="QLC68" s="317"/>
      <c r="QLD68" s="317"/>
      <c r="QLE68" s="317"/>
      <c r="QLF68" s="317"/>
      <c r="QLG68" s="317"/>
      <c r="QLH68" s="317"/>
      <c r="QLI68" s="317"/>
      <c r="QLJ68" s="317"/>
      <c r="QLK68" s="317"/>
      <c r="QLL68" s="317"/>
      <c r="QLM68" s="317"/>
      <c r="QLN68" s="317"/>
      <c r="QLO68" s="317"/>
      <c r="QLP68" s="317"/>
      <c r="QLQ68" s="317"/>
      <c r="QLR68" s="317"/>
      <c r="QLS68" s="317"/>
      <c r="QLT68" s="317"/>
      <c r="QLU68" s="317"/>
      <c r="QLV68" s="317"/>
      <c r="QLW68" s="317"/>
      <c r="QLX68" s="317"/>
      <c r="QLY68" s="317"/>
      <c r="QLZ68" s="317"/>
      <c r="QMA68" s="317"/>
      <c r="QMB68" s="317"/>
      <c r="QMC68" s="317"/>
      <c r="QMD68" s="317"/>
      <c r="QME68" s="317"/>
      <c r="QMF68" s="317"/>
      <c r="QMG68" s="317"/>
      <c r="QMH68" s="317"/>
      <c r="QMI68" s="317"/>
      <c r="QMJ68" s="317"/>
      <c r="QMK68" s="317"/>
      <c r="QML68" s="317"/>
      <c r="QMM68" s="317"/>
      <c r="QMN68" s="317"/>
      <c r="QMO68" s="317"/>
      <c r="QMP68" s="317"/>
      <c r="QMQ68" s="317"/>
      <c r="QMR68" s="317"/>
      <c r="QMS68" s="317"/>
      <c r="QMT68" s="317"/>
      <c r="QMU68" s="317"/>
      <c r="QMV68" s="317"/>
      <c r="QMW68" s="317"/>
      <c r="QMX68" s="317"/>
      <c r="QMY68" s="317"/>
      <c r="QMZ68" s="317"/>
      <c r="QNA68" s="317"/>
      <c r="QNB68" s="317"/>
      <c r="QNC68" s="317"/>
      <c r="QND68" s="317"/>
      <c r="QNE68" s="317"/>
      <c r="QNF68" s="317"/>
      <c r="QNG68" s="317"/>
      <c r="QNH68" s="317"/>
      <c r="QNI68" s="317"/>
      <c r="QNJ68" s="317"/>
      <c r="QNK68" s="317"/>
      <c r="QNL68" s="317"/>
      <c r="QNM68" s="317"/>
      <c r="QNN68" s="317"/>
      <c r="QNO68" s="317"/>
      <c r="QNP68" s="317"/>
      <c r="QNQ68" s="317"/>
      <c r="QNR68" s="317"/>
      <c r="QNS68" s="317"/>
      <c r="QNT68" s="317"/>
      <c r="QNU68" s="317"/>
      <c r="QNV68" s="317"/>
      <c r="QNW68" s="317"/>
      <c r="QNX68" s="317"/>
      <c r="QNY68" s="317"/>
      <c r="QNZ68" s="317"/>
      <c r="QOA68" s="317"/>
      <c r="QOB68" s="317"/>
      <c r="QOC68" s="317"/>
      <c r="QOD68" s="317"/>
      <c r="QOE68" s="317"/>
      <c r="QOF68" s="317"/>
      <c r="QOG68" s="317"/>
      <c r="QOH68" s="317"/>
      <c r="QOI68" s="317"/>
      <c r="QOJ68" s="317"/>
      <c r="QOK68" s="317"/>
      <c r="QOL68" s="317"/>
      <c r="QOM68" s="317"/>
      <c r="QON68" s="317"/>
      <c r="QOO68" s="317"/>
      <c r="QOP68" s="317"/>
      <c r="QOQ68" s="317"/>
      <c r="QOR68" s="317"/>
      <c r="QOS68" s="317"/>
      <c r="QOT68" s="317"/>
      <c r="QOU68" s="317"/>
      <c r="QOV68" s="317"/>
      <c r="QOW68" s="317"/>
      <c r="QOX68" s="317"/>
      <c r="QOY68" s="317"/>
      <c r="QOZ68" s="317"/>
      <c r="QPA68" s="317"/>
      <c r="QPB68" s="317"/>
      <c r="QPC68" s="317"/>
      <c r="QPD68" s="317"/>
      <c r="QPE68" s="317"/>
      <c r="QPF68" s="317"/>
      <c r="QPG68" s="317"/>
      <c r="QPH68" s="317"/>
      <c r="QPI68" s="317"/>
      <c r="QPJ68" s="317"/>
      <c r="QPK68" s="317"/>
      <c r="QPL68" s="317"/>
      <c r="QPM68" s="317"/>
      <c r="QPN68" s="317"/>
      <c r="QPO68" s="317"/>
      <c r="QPP68" s="317"/>
      <c r="QPQ68" s="317"/>
      <c r="QPR68" s="317"/>
      <c r="QPS68" s="317"/>
      <c r="QPT68" s="317"/>
      <c r="QPU68" s="317"/>
      <c r="QPV68" s="317"/>
      <c r="QPW68" s="317"/>
      <c r="QPX68" s="317"/>
      <c r="QPY68" s="317"/>
      <c r="QPZ68" s="317"/>
      <c r="QQA68" s="317"/>
      <c r="QQB68" s="317"/>
      <c r="QQC68" s="317"/>
      <c r="QQD68" s="317"/>
      <c r="QQE68" s="317"/>
      <c r="QQF68" s="317"/>
      <c r="QQG68" s="317"/>
      <c r="QQH68" s="317"/>
      <c r="QQI68" s="317"/>
      <c r="QQJ68" s="317"/>
      <c r="QQK68" s="317"/>
      <c r="QQL68" s="317"/>
      <c r="QQM68" s="317"/>
      <c r="QQN68" s="317"/>
      <c r="QQO68" s="317"/>
      <c r="QQP68" s="317"/>
      <c r="QQQ68" s="317"/>
      <c r="QQR68" s="317"/>
      <c r="QQS68" s="317"/>
      <c r="QQT68" s="317"/>
      <c r="QQU68" s="317"/>
      <c r="QQV68" s="317"/>
      <c r="QQW68" s="317"/>
      <c r="QQX68" s="317"/>
      <c r="QQY68" s="317"/>
      <c r="QQZ68" s="317"/>
      <c r="QRA68" s="317"/>
      <c r="QRB68" s="317"/>
      <c r="QRC68" s="317"/>
      <c r="QRD68" s="317"/>
      <c r="QRE68" s="317"/>
      <c r="QRF68" s="317"/>
      <c r="QRG68" s="317"/>
      <c r="QRH68" s="317"/>
      <c r="QRI68" s="317"/>
      <c r="QRJ68" s="317"/>
      <c r="QRK68" s="317"/>
      <c r="QRL68" s="317"/>
      <c r="QRM68" s="317"/>
      <c r="QRN68" s="317"/>
      <c r="QRO68" s="317"/>
      <c r="QRP68" s="317"/>
      <c r="QRQ68" s="317"/>
      <c r="QRR68" s="317"/>
      <c r="QRS68" s="317"/>
      <c r="QRT68" s="317"/>
      <c r="QRU68" s="317"/>
      <c r="QRV68" s="317"/>
      <c r="QRW68" s="317"/>
      <c r="QRX68" s="317"/>
      <c r="QRY68" s="317"/>
      <c r="QRZ68" s="317"/>
      <c r="QSA68" s="317"/>
      <c r="QSB68" s="317"/>
      <c r="QSC68" s="317"/>
      <c r="QSD68" s="317"/>
      <c r="QSE68" s="317"/>
      <c r="QSF68" s="317"/>
      <c r="QSG68" s="317"/>
      <c r="QSH68" s="317"/>
      <c r="QSI68" s="317"/>
      <c r="QSJ68" s="317"/>
      <c r="QSK68" s="317"/>
      <c r="QSL68" s="317"/>
      <c r="QSM68" s="317"/>
      <c r="QSN68" s="317"/>
      <c r="QSO68" s="317"/>
      <c r="QSP68" s="317"/>
      <c r="QSQ68" s="317"/>
      <c r="QSR68" s="317"/>
      <c r="QSS68" s="317"/>
      <c r="QST68" s="317"/>
      <c r="QSU68" s="317"/>
      <c r="QSV68" s="317"/>
      <c r="QSW68" s="317"/>
      <c r="QSX68" s="317"/>
      <c r="QSY68" s="317"/>
      <c r="QSZ68" s="317"/>
      <c r="QTA68" s="317"/>
      <c r="QTB68" s="317"/>
      <c r="QTC68" s="317"/>
      <c r="QTD68" s="317"/>
      <c r="QTE68" s="317"/>
      <c r="QTF68" s="317"/>
      <c r="QTG68" s="317"/>
      <c r="QTH68" s="317"/>
      <c r="QTI68" s="317"/>
      <c r="QTJ68" s="317"/>
      <c r="QTK68" s="317"/>
      <c r="QTL68" s="317"/>
      <c r="QTM68" s="317"/>
      <c r="QTN68" s="317"/>
      <c r="QTO68" s="317"/>
      <c r="QTP68" s="317"/>
      <c r="QTQ68" s="317"/>
      <c r="QTR68" s="317"/>
      <c r="QTS68" s="317"/>
      <c r="QTT68" s="317"/>
      <c r="QTU68" s="317"/>
      <c r="QTV68" s="317"/>
      <c r="QTW68" s="317"/>
      <c r="QTX68" s="317"/>
      <c r="QTY68" s="317"/>
      <c r="QTZ68" s="317"/>
      <c r="QUA68" s="317"/>
      <c r="QUB68" s="317"/>
      <c r="QUC68" s="317"/>
      <c r="QUD68" s="317"/>
      <c r="QUE68" s="317"/>
      <c r="QUF68" s="317"/>
      <c r="QUG68" s="317"/>
      <c r="QUH68" s="317"/>
      <c r="QUI68" s="317"/>
      <c r="QUJ68" s="317"/>
      <c r="QUK68" s="317"/>
      <c r="QUL68" s="317"/>
      <c r="QUM68" s="317"/>
      <c r="QUN68" s="317"/>
      <c r="QUO68" s="317"/>
      <c r="QUP68" s="317"/>
      <c r="QUQ68" s="317"/>
      <c r="QUR68" s="317"/>
      <c r="QUS68" s="317"/>
      <c r="QUT68" s="317"/>
      <c r="QUU68" s="317"/>
      <c r="QUV68" s="317"/>
      <c r="QUW68" s="317"/>
      <c r="QUX68" s="317"/>
      <c r="QUY68" s="317"/>
      <c r="QUZ68" s="317"/>
      <c r="QVA68" s="317"/>
      <c r="QVB68" s="317"/>
      <c r="QVC68" s="317"/>
      <c r="QVD68" s="317"/>
      <c r="QVE68" s="317"/>
      <c r="QVF68" s="317"/>
      <c r="QVG68" s="317"/>
      <c r="QVH68" s="317"/>
      <c r="QVI68" s="317"/>
      <c r="QVJ68" s="317"/>
      <c r="QVK68" s="317"/>
      <c r="QVL68" s="317"/>
      <c r="QVM68" s="317"/>
      <c r="QVN68" s="317"/>
      <c r="QVO68" s="317"/>
      <c r="QVP68" s="317"/>
      <c r="QVQ68" s="317"/>
      <c r="QVR68" s="317"/>
      <c r="QVS68" s="317"/>
      <c r="QVT68" s="317"/>
      <c r="QVU68" s="317"/>
      <c r="QVV68" s="317"/>
      <c r="QVW68" s="317"/>
      <c r="QVX68" s="317"/>
      <c r="QVY68" s="317"/>
      <c r="QVZ68" s="317"/>
      <c r="QWA68" s="317"/>
      <c r="QWB68" s="317"/>
      <c r="QWC68" s="317"/>
      <c r="QWD68" s="317"/>
      <c r="QWE68" s="317"/>
      <c r="QWF68" s="317"/>
      <c r="QWG68" s="317"/>
      <c r="QWH68" s="317"/>
      <c r="QWI68" s="317"/>
      <c r="QWJ68" s="317"/>
      <c r="QWK68" s="317"/>
      <c r="QWL68" s="317"/>
      <c r="QWM68" s="317"/>
      <c r="QWN68" s="317"/>
      <c r="QWO68" s="317"/>
      <c r="QWP68" s="317"/>
      <c r="QWQ68" s="317"/>
      <c r="QWR68" s="317"/>
      <c r="QWS68" s="317"/>
      <c r="QWT68" s="317"/>
      <c r="QWU68" s="317"/>
      <c r="QWV68" s="317"/>
      <c r="QWW68" s="317"/>
      <c r="QWX68" s="317"/>
      <c r="QWY68" s="317"/>
      <c r="QWZ68" s="317"/>
      <c r="QXA68" s="317"/>
      <c r="QXB68" s="317"/>
      <c r="QXC68" s="317"/>
      <c r="QXD68" s="317"/>
      <c r="QXE68" s="317"/>
      <c r="QXF68" s="317"/>
      <c r="QXG68" s="317"/>
      <c r="QXH68" s="317"/>
      <c r="QXI68" s="317"/>
      <c r="QXJ68" s="317"/>
      <c r="QXK68" s="317"/>
      <c r="QXL68" s="317"/>
      <c r="QXM68" s="317"/>
      <c r="QXN68" s="317"/>
      <c r="QXO68" s="317"/>
      <c r="QXP68" s="317"/>
      <c r="QXQ68" s="317"/>
      <c r="QXR68" s="317"/>
      <c r="QXS68" s="317"/>
      <c r="QXT68" s="317"/>
      <c r="QXU68" s="317"/>
      <c r="QXV68" s="317"/>
      <c r="QXW68" s="317"/>
      <c r="QXX68" s="317"/>
      <c r="QXY68" s="317"/>
      <c r="QXZ68" s="317"/>
      <c r="QYA68" s="317"/>
      <c r="QYB68" s="317"/>
      <c r="QYC68" s="317"/>
      <c r="QYD68" s="317"/>
      <c r="QYE68" s="317"/>
      <c r="QYF68" s="317"/>
      <c r="QYG68" s="317"/>
      <c r="QYH68" s="317"/>
      <c r="QYI68" s="317"/>
      <c r="QYJ68" s="317"/>
      <c r="QYK68" s="317"/>
      <c r="QYL68" s="317"/>
      <c r="QYM68" s="317"/>
      <c r="QYN68" s="317"/>
      <c r="QYO68" s="317"/>
      <c r="QYP68" s="317"/>
      <c r="QYQ68" s="317"/>
      <c r="QYR68" s="317"/>
      <c r="QYS68" s="317"/>
      <c r="QYT68" s="317"/>
      <c r="QYU68" s="317"/>
      <c r="QYV68" s="317"/>
      <c r="QYW68" s="317"/>
      <c r="QYX68" s="317"/>
      <c r="QYY68" s="317"/>
      <c r="QYZ68" s="317"/>
      <c r="QZA68" s="317"/>
      <c r="QZB68" s="317"/>
      <c r="QZC68" s="317"/>
      <c r="QZD68" s="317"/>
      <c r="QZE68" s="317"/>
      <c r="QZF68" s="317"/>
      <c r="QZG68" s="317"/>
      <c r="QZH68" s="317"/>
      <c r="QZI68" s="317"/>
      <c r="QZJ68" s="317"/>
      <c r="QZK68" s="317"/>
      <c r="QZL68" s="317"/>
      <c r="QZM68" s="317"/>
      <c r="QZN68" s="317"/>
      <c r="QZO68" s="317"/>
      <c r="QZP68" s="317"/>
      <c r="QZQ68" s="317"/>
      <c r="QZR68" s="317"/>
      <c r="QZS68" s="317"/>
      <c r="QZT68" s="317"/>
      <c r="QZU68" s="317"/>
      <c r="QZV68" s="317"/>
      <c r="QZW68" s="317"/>
      <c r="QZX68" s="317"/>
      <c r="QZY68" s="317"/>
      <c r="QZZ68" s="317"/>
      <c r="RAA68" s="317"/>
      <c r="RAB68" s="317"/>
      <c r="RAC68" s="317"/>
      <c r="RAD68" s="317"/>
      <c r="RAE68" s="317"/>
      <c r="RAF68" s="317"/>
      <c r="RAG68" s="317"/>
      <c r="RAH68" s="317"/>
      <c r="RAI68" s="317"/>
      <c r="RAJ68" s="317"/>
      <c r="RAK68" s="317"/>
      <c r="RAL68" s="317"/>
      <c r="RAM68" s="317"/>
      <c r="RAN68" s="317"/>
      <c r="RAO68" s="317"/>
      <c r="RAP68" s="317"/>
      <c r="RAQ68" s="317"/>
      <c r="RAR68" s="317"/>
      <c r="RAS68" s="317"/>
      <c r="RAT68" s="317"/>
      <c r="RAU68" s="317"/>
      <c r="RAV68" s="317"/>
      <c r="RAW68" s="317"/>
      <c r="RAX68" s="317"/>
      <c r="RAY68" s="317"/>
      <c r="RAZ68" s="317"/>
      <c r="RBA68" s="317"/>
      <c r="RBB68" s="317"/>
      <c r="RBC68" s="317"/>
      <c r="RBD68" s="317"/>
      <c r="RBE68" s="317"/>
      <c r="RBF68" s="317"/>
      <c r="RBG68" s="317"/>
      <c r="RBH68" s="317"/>
      <c r="RBI68" s="317"/>
      <c r="RBJ68" s="317"/>
      <c r="RBK68" s="317"/>
      <c r="RBL68" s="317"/>
      <c r="RBM68" s="317"/>
      <c r="RBN68" s="317"/>
      <c r="RBO68" s="317"/>
      <c r="RBP68" s="317"/>
      <c r="RBQ68" s="317"/>
      <c r="RBR68" s="317"/>
      <c r="RBS68" s="317"/>
      <c r="RBT68" s="317"/>
      <c r="RBU68" s="317"/>
      <c r="RBV68" s="317"/>
      <c r="RBW68" s="317"/>
      <c r="RBX68" s="317"/>
      <c r="RBY68" s="317"/>
      <c r="RBZ68" s="317"/>
      <c r="RCA68" s="317"/>
      <c r="RCB68" s="317"/>
      <c r="RCC68" s="317"/>
      <c r="RCD68" s="317"/>
      <c r="RCE68" s="317"/>
      <c r="RCF68" s="317"/>
      <c r="RCG68" s="317"/>
      <c r="RCH68" s="317"/>
      <c r="RCI68" s="317"/>
      <c r="RCJ68" s="317"/>
      <c r="RCK68" s="317"/>
      <c r="RCL68" s="317"/>
      <c r="RCM68" s="317"/>
      <c r="RCN68" s="317"/>
      <c r="RCO68" s="317"/>
      <c r="RCP68" s="317"/>
      <c r="RCQ68" s="317"/>
      <c r="RCR68" s="317"/>
      <c r="RCS68" s="317"/>
      <c r="RCT68" s="317"/>
      <c r="RCU68" s="317"/>
      <c r="RCV68" s="317"/>
      <c r="RCW68" s="317"/>
      <c r="RCX68" s="317"/>
      <c r="RCY68" s="317"/>
      <c r="RCZ68" s="317"/>
      <c r="RDA68" s="317"/>
      <c r="RDB68" s="317"/>
      <c r="RDC68" s="317"/>
      <c r="RDD68" s="317"/>
      <c r="RDE68" s="317"/>
      <c r="RDF68" s="317"/>
      <c r="RDG68" s="317"/>
      <c r="RDH68" s="317"/>
      <c r="RDI68" s="317"/>
      <c r="RDJ68" s="317"/>
      <c r="RDK68" s="317"/>
      <c r="RDL68" s="317"/>
      <c r="RDM68" s="317"/>
      <c r="RDN68" s="317"/>
      <c r="RDO68" s="317"/>
      <c r="RDP68" s="317"/>
      <c r="RDQ68" s="317"/>
      <c r="RDR68" s="317"/>
      <c r="RDS68" s="317"/>
      <c r="RDT68" s="317"/>
      <c r="RDU68" s="317"/>
      <c r="RDV68" s="317"/>
      <c r="RDW68" s="317"/>
      <c r="RDX68" s="317"/>
      <c r="RDY68" s="317"/>
      <c r="RDZ68" s="317"/>
      <c r="REA68" s="317"/>
      <c r="REB68" s="317"/>
      <c r="REC68" s="317"/>
      <c r="RED68" s="317"/>
      <c r="REE68" s="317"/>
      <c r="REF68" s="317"/>
      <c r="REG68" s="317"/>
      <c r="REH68" s="317"/>
      <c r="REI68" s="317"/>
      <c r="REJ68" s="317"/>
      <c r="REK68" s="317"/>
      <c r="REL68" s="317"/>
      <c r="REM68" s="317"/>
      <c r="REN68" s="317"/>
      <c r="REO68" s="317"/>
      <c r="REP68" s="317"/>
      <c r="REQ68" s="317"/>
      <c r="RER68" s="317"/>
      <c r="RES68" s="317"/>
      <c r="RET68" s="317"/>
      <c r="REU68" s="317"/>
      <c r="REV68" s="317"/>
      <c r="REW68" s="317"/>
      <c r="REX68" s="317"/>
      <c r="REY68" s="317"/>
      <c r="REZ68" s="317"/>
      <c r="RFA68" s="317"/>
      <c r="RFB68" s="317"/>
      <c r="RFC68" s="317"/>
      <c r="RFD68" s="317"/>
      <c r="RFE68" s="317"/>
      <c r="RFF68" s="317"/>
      <c r="RFG68" s="317"/>
      <c r="RFH68" s="317"/>
      <c r="RFI68" s="317"/>
      <c r="RFJ68" s="317"/>
      <c r="RFK68" s="317"/>
      <c r="RFL68" s="317"/>
      <c r="RFM68" s="317"/>
      <c r="RFN68" s="317"/>
      <c r="RFO68" s="317"/>
      <c r="RFP68" s="317"/>
      <c r="RFQ68" s="317"/>
      <c r="RFR68" s="317"/>
      <c r="RFS68" s="317"/>
      <c r="RFT68" s="317"/>
      <c r="RFU68" s="317"/>
      <c r="RFV68" s="317"/>
      <c r="RFW68" s="317"/>
      <c r="RFX68" s="317"/>
      <c r="RFY68" s="317"/>
      <c r="RFZ68" s="317"/>
      <c r="RGA68" s="317"/>
      <c r="RGB68" s="317"/>
      <c r="RGC68" s="317"/>
      <c r="RGD68" s="317"/>
      <c r="RGE68" s="317"/>
      <c r="RGF68" s="317"/>
      <c r="RGG68" s="317"/>
      <c r="RGH68" s="317"/>
      <c r="RGI68" s="317"/>
      <c r="RGJ68" s="317"/>
      <c r="RGK68" s="317"/>
      <c r="RGL68" s="317"/>
      <c r="RGM68" s="317"/>
      <c r="RGN68" s="317"/>
      <c r="RGO68" s="317"/>
      <c r="RGP68" s="317"/>
      <c r="RGQ68" s="317"/>
      <c r="RGR68" s="317"/>
      <c r="RGS68" s="317"/>
      <c r="RGT68" s="317"/>
      <c r="RGU68" s="317"/>
      <c r="RGV68" s="317"/>
      <c r="RGW68" s="317"/>
      <c r="RGX68" s="317"/>
      <c r="RGY68" s="317"/>
      <c r="RGZ68" s="317"/>
      <c r="RHA68" s="317"/>
      <c r="RHB68" s="317"/>
      <c r="RHC68" s="317"/>
      <c r="RHD68" s="317"/>
      <c r="RHE68" s="317"/>
      <c r="RHF68" s="317"/>
      <c r="RHG68" s="317"/>
      <c r="RHH68" s="317"/>
      <c r="RHI68" s="317"/>
      <c r="RHJ68" s="317"/>
      <c r="RHK68" s="317"/>
      <c r="RHL68" s="317"/>
      <c r="RHM68" s="317"/>
      <c r="RHN68" s="317"/>
      <c r="RHO68" s="317"/>
      <c r="RHP68" s="317"/>
      <c r="RHQ68" s="317"/>
      <c r="RHR68" s="317"/>
      <c r="RHS68" s="317"/>
      <c r="RHT68" s="317"/>
      <c r="RHU68" s="317"/>
      <c r="RHV68" s="317"/>
      <c r="RHW68" s="317"/>
      <c r="RHX68" s="317"/>
      <c r="RHY68" s="317"/>
      <c r="RHZ68" s="317"/>
      <c r="RIA68" s="317"/>
      <c r="RIB68" s="317"/>
      <c r="RIC68" s="317"/>
      <c r="RID68" s="317"/>
      <c r="RIE68" s="317"/>
      <c r="RIF68" s="317"/>
      <c r="RIG68" s="317"/>
      <c r="RIH68" s="317"/>
      <c r="RII68" s="317"/>
      <c r="RIJ68" s="317"/>
      <c r="RIK68" s="317"/>
      <c r="RIL68" s="317"/>
      <c r="RIM68" s="317"/>
      <c r="RIN68" s="317"/>
      <c r="RIO68" s="317"/>
      <c r="RIP68" s="317"/>
      <c r="RIQ68" s="317"/>
      <c r="RIR68" s="317"/>
      <c r="RIS68" s="317"/>
      <c r="RIT68" s="317"/>
      <c r="RIU68" s="317"/>
      <c r="RIV68" s="317"/>
      <c r="RIW68" s="317"/>
      <c r="RIX68" s="317"/>
      <c r="RIY68" s="317"/>
      <c r="RIZ68" s="317"/>
      <c r="RJA68" s="317"/>
      <c r="RJB68" s="317"/>
      <c r="RJC68" s="317"/>
      <c r="RJD68" s="317"/>
      <c r="RJE68" s="317"/>
      <c r="RJF68" s="317"/>
      <c r="RJG68" s="317"/>
      <c r="RJH68" s="317"/>
      <c r="RJI68" s="317"/>
      <c r="RJJ68" s="317"/>
      <c r="RJK68" s="317"/>
      <c r="RJL68" s="317"/>
      <c r="RJM68" s="317"/>
      <c r="RJN68" s="317"/>
      <c r="RJO68" s="317"/>
      <c r="RJP68" s="317"/>
      <c r="RJQ68" s="317"/>
      <c r="RJR68" s="317"/>
      <c r="RJS68" s="317"/>
      <c r="RJT68" s="317"/>
      <c r="RJU68" s="317"/>
      <c r="RJV68" s="317"/>
      <c r="RJW68" s="317"/>
      <c r="RJX68" s="317"/>
      <c r="RJY68" s="317"/>
      <c r="RJZ68" s="317"/>
      <c r="RKA68" s="317"/>
      <c r="RKB68" s="317"/>
      <c r="RKC68" s="317"/>
      <c r="RKD68" s="317"/>
      <c r="RKE68" s="317"/>
      <c r="RKF68" s="317"/>
      <c r="RKG68" s="317"/>
      <c r="RKH68" s="317"/>
      <c r="RKI68" s="317"/>
      <c r="RKJ68" s="317"/>
      <c r="RKK68" s="317"/>
      <c r="RKL68" s="317"/>
      <c r="RKM68" s="317"/>
      <c r="RKN68" s="317"/>
      <c r="RKO68" s="317"/>
      <c r="RKP68" s="317"/>
      <c r="RKQ68" s="317"/>
      <c r="RKR68" s="317"/>
      <c r="RKS68" s="317"/>
      <c r="RKT68" s="317"/>
      <c r="RKU68" s="317"/>
      <c r="RKV68" s="317"/>
      <c r="RKW68" s="317"/>
      <c r="RKX68" s="317"/>
      <c r="RKY68" s="317"/>
      <c r="RKZ68" s="317"/>
      <c r="RLA68" s="317"/>
      <c r="RLB68" s="317"/>
      <c r="RLC68" s="317"/>
      <c r="RLD68" s="317"/>
      <c r="RLE68" s="317"/>
      <c r="RLF68" s="317"/>
      <c r="RLG68" s="317"/>
      <c r="RLH68" s="317"/>
      <c r="RLI68" s="317"/>
      <c r="RLJ68" s="317"/>
      <c r="RLK68" s="317"/>
      <c r="RLL68" s="317"/>
      <c r="RLM68" s="317"/>
      <c r="RLN68" s="317"/>
      <c r="RLO68" s="317"/>
      <c r="RLP68" s="317"/>
      <c r="RLQ68" s="317"/>
      <c r="RLR68" s="317"/>
      <c r="RLS68" s="317"/>
      <c r="RLT68" s="317"/>
      <c r="RLU68" s="317"/>
      <c r="RLV68" s="317"/>
      <c r="RLW68" s="317"/>
      <c r="RLX68" s="317"/>
      <c r="RLY68" s="317"/>
      <c r="RLZ68" s="317"/>
      <c r="RMA68" s="317"/>
      <c r="RMB68" s="317"/>
      <c r="RMC68" s="317"/>
      <c r="RMD68" s="317"/>
      <c r="RME68" s="317"/>
      <c r="RMF68" s="317"/>
      <c r="RMG68" s="317"/>
      <c r="RMH68" s="317"/>
      <c r="RMI68" s="317"/>
      <c r="RMJ68" s="317"/>
      <c r="RMK68" s="317"/>
      <c r="RML68" s="317"/>
      <c r="RMM68" s="317"/>
      <c r="RMN68" s="317"/>
      <c r="RMO68" s="317"/>
      <c r="RMP68" s="317"/>
      <c r="RMQ68" s="317"/>
      <c r="RMR68" s="317"/>
      <c r="RMS68" s="317"/>
      <c r="RMT68" s="317"/>
      <c r="RMU68" s="317"/>
      <c r="RMV68" s="317"/>
      <c r="RMW68" s="317"/>
      <c r="RMX68" s="317"/>
      <c r="RMY68" s="317"/>
      <c r="RMZ68" s="317"/>
      <c r="RNA68" s="317"/>
      <c r="RNB68" s="317"/>
      <c r="RNC68" s="317"/>
      <c r="RND68" s="317"/>
      <c r="RNE68" s="317"/>
      <c r="RNF68" s="317"/>
      <c r="RNG68" s="317"/>
      <c r="RNH68" s="317"/>
      <c r="RNI68" s="317"/>
      <c r="RNJ68" s="317"/>
      <c r="RNK68" s="317"/>
      <c r="RNL68" s="317"/>
      <c r="RNM68" s="317"/>
      <c r="RNN68" s="317"/>
      <c r="RNO68" s="317"/>
      <c r="RNP68" s="317"/>
      <c r="RNQ68" s="317"/>
      <c r="RNR68" s="317"/>
      <c r="RNS68" s="317"/>
      <c r="RNT68" s="317"/>
      <c r="RNU68" s="317"/>
      <c r="RNV68" s="317"/>
      <c r="RNW68" s="317"/>
      <c r="RNX68" s="317"/>
      <c r="RNY68" s="317"/>
      <c r="RNZ68" s="317"/>
      <c r="ROA68" s="317"/>
      <c r="ROB68" s="317"/>
      <c r="ROC68" s="317"/>
      <c r="ROD68" s="317"/>
      <c r="ROE68" s="317"/>
      <c r="ROF68" s="317"/>
      <c r="ROG68" s="317"/>
      <c r="ROH68" s="317"/>
      <c r="ROI68" s="317"/>
      <c r="ROJ68" s="317"/>
      <c r="ROK68" s="317"/>
      <c r="ROL68" s="317"/>
      <c r="ROM68" s="317"/>
      <c r="RON68" s="317"/>
      <c r="ROO68" s="317"/>
      <c r="ROP68" s="317"/>
      <c r="ROQ68" s="317"/>
      <c r="ROR68" s="317"/>
      <c r="ROS68" s="317"/>
      <c r="ROT68" s="317"/>
      <c r="ROU68" s="317"/>
      <c r="ROV68" s="317"/>
      <c r="ROW68" s="317"/>
      <c r="ROX68" s="317"/>
      <c r="ROY68" s="317"/>
      <c r="ROZ68" s="317"/>
      <c r="RPA68" s="317"/>
      <c r="RPB68" s="317"/>
      <c r="RPC68" s="317"/>
      <c r="RPD68" s="317"/>
      <c r="RPE68" s="317"/>
      <c r="RPF68" s="317"/>
      <c r="RPG68" s="317"/>
      <c r="RPH68" s="317"/>
      <c r="RPI68" s="317"/>
      <c r="RPJ68" s="317"/>
      <c r="RPK68" s="317"/>
      <c r="RPL68" s="317"/>
      <c r="RPM68" s="317"/>
      <c r="RPN68" s="317"/>
      <c r="RPO68" s="317"/>
      <c r="RPP68" s="317"/>
      <c r="RPQ68" s="317"/>
      <c r="RPR68" s="317"/>
      <c r="RPS68" s="317"/>
      <c r="RPT68" s="317"/>
      <c r="RPU68" s="317"/>
      <c r="RPV68" s="317"/>
      <c r="RPW68" s="317"/>
      <c r="RPX68" s="317"/>
      <c r="RPY68" s="317"/>
      <c r="RPZ68" s="317"/>
      <c r="RQA68" s="317"/>
      <c r="RQB68" s="317"/>
      <c r="RQC68" s="317"/>
      <c r="RQD68" s="317"/>
      <c r="RQE68" s="317"/>
      <c r="RQF68" s="317"/>
      <c r="RQG68" s="317"/>
      <c r="RQH68" s="317"/>
      <c r="RQI68" s="317"/>
      <c r="RQJ68" s="317"/>
      <c r="RQK68" s="317"/>
      <c r="RQL68" s="317"/>
      <c r="RQM68" s="317"/>
      <c r="RQN68" s="317"/>
      <c r="RQO68" s="317"/>
      <c r="RQP68" s="317"/>
      <c r="RQQ68" s="317"/>
      <c r="RQR68" s="317"/>
      <c r="RQS68" s="317"/>
      <c r="RQT68" s="317"/>
      <c r="RQU68" s="317"/>
      <c r="RQV68" s="317"/>
      <c r="RQW68" s="317"/>
      <c r="RQX68" s="317"/>
      <c r="RQY68" s="317"/>
      <c r="RQZ68" s="317"/>
      <c r="RRA68" s="317"/>
      <c r="RRB68" s="317"/>
      <c r="RRC68" s="317"/>
      <c r="RRD68" s="317"/>
      <c r="RRE68" s="317"/>
      <c r="RRF68" s="317"/>
      <c r="RRG68" s="317"/>
      <c r="RRH68" s="317"/>
      <c r="RRI68" s="317"/>
      <c r="RRJ68" s="317"/>
      <c r="RRK68" s="317"/>
      <c r="RRL68" s="317"/>
      <c r="RRM68" s="317"/>
      <c r="RRN68" s="317"/>
      <c r="RRO68" s="317"/>
      <c r="RRP68" s="317"/>
      <c r="RRQ68" s="317"/>
      <c r="RRR68" s="317"/>
      <c r="RRS68" s="317"/>
      <c r="RRT68" s="317"/>
      <c r="RRU68" s="317"/>
      <c r="RRV68" s="317"/>
      <c r="RRW68" s="317"/>
      <c r="RRX68" s="317"/>
      <c r="RRY68" s="317"/>
      <c r="RRZ68" s="317"/>
      <c r="RSA68" s="317"/>
      <c r="RSB68" s="317"/>
      <c r="RSC68" s="317"/>
      <c r="RSD68" s="317"/>
      <c r="RSE68" s="317"/>
      <c r="RSF68" s="317"/>
      <c r="RSG68" s="317"/>
      <c r="RSH68" s="317"/>
      <c r="RSI68" s="317"/>
      <c r="RSJ68" s="317"/>
      <c r="RSK68" s="317"/>
      <c r="RSL68" s="317"/>
      <c r="RSM68" s="317"/>
      <c r="RSN68" s="317"/>
      <c r="RSO68" s="317"/>
      <c r="RSP68" s="317"/>
      <c r="RSQ68" s="317"/>
      <c r="RSR68" s="317"/>
      <c r="RSS68" s="317"/>
      <c r="RST68" s="317"/>
      <c r="RSU68" s="317"/>
      <c r="RSV68" s="317"/>
      <c r="RSW68" s="317"/>
      <c r="RSX68" s="317"/>
      <c r="RSY68" s="317"/>
      <c r="RSZ68" s="317"/>
      <c r="RTA68" s="317"/>
      <c r="RTB68" s="317"/>
      <c r="RTC68" s="317"/>
      <c r="RTD68" s="317"/>
      <c r="RTE68" s="317"/>
      <c r="RTF68" s="317"/>
      <c r="RTG68" s="317"/>
      <c r="RTH68" s="317"/>
      <c r="RTI68" s="317"/>
      <c r="RTJ68" s="317"/>
      <c r="RTK68" s="317"/>
      <c r="RTL68" s="317"/>
      <c r="RTM68" s="317"/>
      <c r="RTN68" s="317"/>
      <c r="RTO68" s="317"/>
      <c r="RTP68" s="317"/>
      <c r="RTQ68" s="317"/>
      <c r="RTR68" s="317"/>
      <c r="RTS68" s="317"/>
      <c r="RTT68" s="317"/>
      <c r="RTU68" s="317"/>
      <c r="RTV68" s="317"/>
      <c r="RTW68" s="317"/>
      <c r="RTX68" s="317"/>
      <c r="RTY68" s="317"/>
      <c r="RTZ68" s="317"/>
      <c r="RUA68" s="317"/>
      <c r="RUB68" s="317"/>
      <c r="RUC68" s="317"/>
      <c r="RUD68" s="317"/>
      <c r="RUE68" s="317"/>
      <c r="RUF68" s="317"/>
      <c r="RUG68" s="317"/>
      <c r="RUH68" s="317"/>
      <c r="RUI68" s="317"/>
      <c r="RUJ68" s="317"/>
      <c r="RUK68" s="317"/>
      <c r="RUL68" s="317"/>
      <c r="RUM68" s="317"/>
      <c r="RUN68" s="317"/>
      <c r="RUO68" s="317"/>
      <c r="RUP68" s="317"/>
      <c r="RUQ68" s="317"/>
      <c r="RUR68" s="317"/>
      <c r="RUS68" s="317"/>
      <c r="RUT68" s="317"/>
      <c r="RUU68" s="317"/>
      <c r="RUV68" s="317"/>
      <c r="RUW68" s="317"/>
      <c r="RUX68" s="317"/>
      <c r="RUY68" s="317"/>
      <c r="RUZ68" s="317"/>
      <c r="RVA68" s="317"/>
      <c r="RVB68" s="317"/>
      <c r="RVC68" s="317"/>
      <c r="RVD68" s="317"/>
      <c r="RVE68" s="317"/>
      <c r="RVF68" s="317"/>
      <c r="RVG68" s="317"/>
      <c r="RVH68" s="317"/>
      <c r="RVI68" s="317"/>
      <c r="RVJ68" s="317"/>
      <c r="RVK68" s="317"/>
      <c r="RVL68" s="317"/>
      <c r="RVM68" s="317"/>
      <c r="RVN68" s="317"/>
      <c r="RVO68" s="317"/>
      <c r="RVP68" s="317"/>
      <c r="RVQ68" s="317"/>
      <c r="RVR68" s="317"/>
      <c r="RVS68" s="317"/>
      <c r="RVT68" s="317"/>
      <c r="RVU68" s="317"/>
      <c r="RVV68" s="317"/>
      <c r="RVW68" s="317"/>
      <c r="RVX68" s="317"/>
      <c r="RVY68" s="317"/>
      <c r="RVZ68" s="317"/>
      <c r="RWA68" s="317"/>
      <c r="RWB68" s="317"/>
      <c r="RWC68" s="317"/>
      <c r="RWD68" s="317"/>
      <c r="RWE68" s="317"/>
      <c r="RWF68" s="317"/>
      <c r="RWG68" s="317"/>
      <c r="RWH68" s="317"/>
      <c r="RWI68" s="317"/>
      <c r="RWJ68" s="317"/>
      <c r="RWK68" s="317"/>
      <c r="RWL68" s="317"/>
      <c r="RWM68" s="317"/>
      <c r="RWN68" s="317"/>
      <c r="RWO68" s="317"/>
      <c r="RWP68" s="317"/>
      <c r="RWQ68" s="317"/>
      <c r="RWR68" s="317"/>
      <c r="RWS68" s="317"/>
      <c r="RWT68" s="317"/>
      <c r="RWU68" s="317"/>
      <c r="RWV68" s="317"/>
      <c r="RWW68" s="317"/>
      <c r="RWX68" s="317"/>
      <c r="RWY68" s="317"/>
      <c r="RWZ68" s="317"/>
      <c r="RXA68" s="317"/>
      <c r="RXB68" s="317"/>
      <c r="RXC68" s="317"/>
      <c r="RXD68" s="317"/>
      <c r="RXE68" s="317"/>
      <c r="RXF68" s="317"/>
      <c r="RXG68" s="317"/>
      <c r="RXH68" s="317"/>
      <c r="RXI68" s="317"/>
      <c r="RXJ68" s="317"/>
      <c r="RXK68" s="317"/>
      <c r="RXL68" s="317"/>
      <c r="RXM68" s="317"/>
      <c r="RXN68" s="317"/>
      <c r="RXO68" s="317"/>
      <c r="RXP68" s="317"/>
      <c r="RXQ68" s="317"/>
      <c r="RXR68" s="317"/>
      <c r="RXS68" s="317"/>
      <c r="RXT68" s="317"/>
      <c r="RXU68" s="317"/>
      <c r="RXV68" s="317"/>
      <c r="RXW68" s="317"/>
      <c r="RXX68" s="317"/>
      <c r="RXY68" s="317"/>
      <c r="RXZ68" s="317"/>
      <c r="RYA68" s="317"/>
      <c r="RYB68" s="317"/>
      <c r="RYC68" s="317"/>
      <c r="RYD68" s="317"/>
      <c r="RYE68" s="317"/>
      <c r="RYF68" s="317"/>
      <c r="RYG68" s="317"/>
      <c r="RYH68" s="317"/>
      <c r="RYI68" s="317"/>
      <c r="RYJ68" s="317"/>
      <c r="RYK68" s="317"/>
      <c r="RYL68" s="317"/>
      <c r="RYM68" s="317"/>
      <c r="RYN68" s="317"/>
      <c r="RYO68" s="317"/>
      <c r="RYP68" s="317"/>
      <c r="RYQ68" s="317"/>
      <c r="RYR68" s="317"/>
      <c r="RYS68" s="317"/>
      <c r="RYT68" s="317"/>
      <c r="RYU68" s="317"/>
      <c r="RYV68" s="317"/>
      <c r="RYW68" s="317"/>
      <c r="RYX68" s="317"/>
      <c r="RYY68" s="317"/>
      <c r="RYZ68" s="317"/>
      <c r="RZA68" s="317"/>
      <c r="RZB68" s="317"/>
      <c r="RZC68" s="317"/>
      <c r="RZD68" s="317"/>
      <c r="RZE68" s="317"/>
      <c r="RZF68" s="317"/>
      <c r="RZG68" s="317"/>
      <c r="RZH68" s="317"/>
      <c r="RZI68" s="317"/>
      <c r="RZJ68" s="317"/>
      <c r="RZK68" s="317"/>
      <c r="RZL68" s="317"/>
      <c r="RZM68" s="317"/>
      <c r="RZN68" s="317"/>
      <c r="RZO68" s="317"/>
      <c r="RZP68" s="317"/>
      <c r="RZQ68" s="317"/>
      <c r="RZR68" s="317"/>
      <c r="RZS68" s="317"/>
      <c r="RZT68" s="317"/>
      <c r="RZU68" s="317"/>
      <c r="RZV68" s="317"/>
      <c r="RZW68" s="317"/>
      <c r="RZX68" s="317"/>
      <c r="RZY68" s="317"/>
      <c r="RZZ68" s="317"/>
      <c r="SAA68" s="317"/>
      <c r="SAB68" s="317"/>
      <c r="SAC68" s="317"/>
      <c r="SAD68" s="317"/>
      <c r="SAE68" s="317"/>
      <c r="SAF68" s="317"/>
      <c r="SAG68" s="317"/>
      <c r="SAH68" s="317"/>
      <c r="SAI68" s="317"/>
      <c r="SAJ68" s="317"/>
      <c r="SAK68" s="317"/>
      <c r="SAL68" s="317"/>
      <c r="SAM68" s="317"/>
      <c r="SAN68" s="317"/>
      <c r="SAO68" s="317"/>
      <c r="SAP68" s="317"/>
      <c r="SAQ68" s="317"/>
      <c r="SAR68" s="317"/>
      <c r="SAS68" s="317"/>
      <c r="SAT68" s="317"/>
      <c r="SAU68" s="317"/>
      <c r="SAV68" s="317"/>
      <c r="SAW68" s="317"/>
      <c r="SAX68" s="317"/>
      <c r="SAY68" s="317"/>
      <c r="SAZ68" s="317"/>
      <c r="SBA68" s="317"/>
      <c r="SBB68" s="317"/>
      <c r="SBC68" s="317"/>
      <c r="SBD68" s="317"/>
      <c r="SBE68" s="317"/>
      <c r="SBF68" s="317"/>
      <c r="SBG68" s="317"/>
      <c r="SBH68" s="317"/>
      <c r="SBI68" s="317"/>
      <c r="SBJ68" s="317"/>
      <c r="SBK68" s="317"/>
      <c r="SBL68" s="317"/>
      <c r="SBM68" s="317"/>
      <c r="SBN68" s="317"/>
      <c r="SBO68" s="317"/>
      <c r="SBP68" s="317"/>
      <c r="SBQ68" s="317"/>
      <c r="SBR68" s="317"/>
      <c r="SBS68" s="317"/>
      <c r="SBT68" s="317"/>
      <c r="SBU68" s="317"/>
      <c r="SBV68" s="317"/>
      <c r="SBW68" s="317"/>
      <c r="SBX68" s="317"/>
      <c r="SBY68" s="317"/>
      <c r="SBZ68" s="317"/>
      <c r="SCA68" s="317"/>
      <c r="SCB68" s="317"/>
      <c r="SCC68" s="317"/>
      <c r="SCD68" s="317"/>
      <c r="SCE68" s="317"/>
      <c r="SCF68" s="317"/>
      <c r="SCG68" s="317"/>
      <c r="SCH68" s="317"/>
      <c r="SCI68" s="317"/>
      <c r="SCJ68" s="317"/>
      <c r="SCK68" s="317"/>
      <c r="SCL68" s="317"/>
      <c r="SCM68" s="317"/>
      <c r="SCN68" s="317"/>
      <c r="SCO68" s="317"/>
      <c r="SCP68" s="317"/>
      <c r="SCQ68" s="317"/>
      <c r="SCR68" s="317"/>
      <c r="SCS68" s="317"/>
      <c r="SCT68" s="317"/>
      <c r="SCU68" s="317"/>
      <c r="SCV68" s="317"/>
      <c r="SCW68" s="317"/>
      <c r="SCX68" s="317"/>
      <c r="SCY68" s="317"/>
      <c r="SCZ68" s="317"/>
      <c r="SDA68" s="317"/>
      <c r="SDB68" s="317"/>
      <c r="SDC68" s="317"/>
      <c r="SDD68" s="317"/>
      <c r="SDE68" s="317"/>
      <c r="SDF68" s="317"/>
      <c r="SDG68" s="317"/>
      <c r="SDH68" s="317"/>
      <c r="SDI68" s="317"/>
      <c r="SDJ68" s="317"/>
      <c r="SDK68" s="317"/>
      <c r="SDL68" s="317"/>
      <c r="SDM68" s="317"/>
      <c r="SDN68" s="317"/>
      <c r="SDO68" s="317"/>
      <c r="SDP68" s="317"/>
      <c r="SDQ68" s="317"/>
      <c r="SDR68" s="317"/>
      <c r="SDS68" s="317"/>
      <c r="SDT68" s="317"/>
      <c r="SDU68" s="317"/>
      <c r="SDV68" s="317"/>
      <c r="SDW68" s="317"/>
      <c r="SDX68" s="317"/>
      <c r="SDY68" s="317"/>
      <c r="SDZ68" s="317"/>
      <c r="SEA68" s="317"/>
      <c r="SEB68" s="317"/>
      <c r="SEC68" s="317"/>
      <c r="SED68" s="317"/>
      <c r="SEE68" s="317"/>
      <c r="SEF68" s="317"/>
      <c r="SEG68" s="317"/>
      <c r="SEH68" s="317"/>
      <c r="SEI68" s="317"/>
      <c r="SEJ68" s="317"/>
      <c r="SEK68" s="317"/>
      <c r="SEL68" s="317"/>
      <c r="SEM68" s="317"/>
      <c r="SEN68" s="317"/>
      <c r="SEO68" s="317"/>
      <c r="SEP68" s="317"/>
      <c r="SEQ68" s="317"/>
      <c r="SER68" s="317"/>
      <c r="SES68" s="317"/>
      <c r="SET68" s="317"/>
      <c r="SEU68" s="317"/>
      <c r="SEV68" s="317"/>
      <c r="SEW68" s="317"/>
      <c r="SEX68" s="317"/>
      <c r="SEY68" s="317"/>
      <c r="SEZ68" s="317"/>
      <c r="SFA68" s="317"/>
      <c r="SFB68" s="317"/>
      <c r="SFC68" s="317"/>
      <c r="SFD68" s="317"/>
      <c r="SFE68" s="317"/>
      <c r="SFF68" s="317"/>
      <c r="SFG68" s="317"/>
      <c r="SFH68" s="317"/>
      <c r="SFI68" s="317"/>
      <c r="SFJ68" s="317"/>
      <c r="SFK68" s="317"/>
      <c r="SFL68" s="317"/>
      <c r="SFM68" s="317"/>
      <c r="SFN68" s="317"/>
      <c r="SFO68" s="317"/>
      <c r="SFP68" s="317"/>
      <c r="SFQ68" s="317"/>
      <c r="SFR68" s="317"/>
      <c r="SFS68" s="317"/>
      <c r="SFT68" s="317"/>
      <c r="SFU68" s="317"/>
      <c r="SFV68" s="317"/>
      <c r="SFW68" s="317"/>
      <c r="SFX68" s="317"/>
      <c r="SFY68" s="317"/>
      <c r="SFZ68" s="317"/>
      <c r="SGA68" s="317"/>
      <c r="SGB68" s="317"/>
      <c r="SGC68" s="317"/>
      <c r="SGD68" s="317"/>
      <c r="SGE68" s="317"/>
      <c r="SGF68" s="317"/>
      <c r="SGG68" s="317"/>
      <c r="SGH68" s="317"/>
      <c r="SGI68" s="317"/>
      <c r="SGJ68" s="317"/>
      <c r="SGK68" s="317"/>
      <c r="SGL68" s="317"/>
      <c r="SGM68" s="317"/>
      <c r="SGN68" s="317"/>
      <c r="SGO68" s="317"/>
      <c r="SGP68" s="317"/>
      <c r="SGQ68" s="317"/>
      <c r="SGR68" s="317"/>
      <c r="SGS68" s="317"/>
      <c r="SGT68" s="317"/>
      <c r="SGU68" s="317"/>
      <c r="SGV68" s="317"/>
      <c r="SGW68" s="317"/>
      <c r="SGX68" s="317"/>
      <c r="SGY68" s="317"/>
      <c r="SGZ68" s="317"/>
      <c r="SHA68" s="317"/>
      <c r="SHB68" s="317"/>
      <c r="SHC68" s="317"/>
      <c r="SHD68" s="317"/>
      <c r="SHE68" s="317"/>
      <c r="SHF68" s="317"/>
      <c r="SHG68" s="317"/>
      <c r="SHH68" s="317"/>
      <c r="SHI68" s="317"/>
      <c r="SHJ68" s="317"/>
      <c r="SHK68" s="317"/>
      <c r="SHL68" s="317"/>
      <c r="SHM68" s="317"/>
      <c r="SHN68" s="317"/>
      <c r="SHO68" s="317"/>
      <c r="SHP68" s="317"/>
      <c r="SHQ68" s="317"/>
      <c r="SHR68" s="317"/>
      <c r="SHS68" s="317"/>
      <c r="SHT68" s="317"/>
      <c r="SHU68" s="317"/>
      <c r="SHV68" s="317"/>
      <c r="SHW68" s="317"/>
      <c r="SHX68" s="317"/>
      <c r="SHY68" s="317"/>
      <c r="SHZ68" s="317"/>
      <c r="SIA68" s="317"/>
      <c r="SIB68" s="317"/>
      <c r="SIC68" s="317"/>
      <c r="SID68" s="317"/>
      <c r="SIE68" s="317"/>
      <c r="SIF68" s="317"/>
      <c r="SIG68" s="317"/>
      <c r="SIH68" s="317"/>
      <c r="SII68" s="317"/>
      <c r="SIJ68" s="317"/>
      <c r="SIK68" s="317"/>
      <c r="SIL68" s="317"/>
      <c r="SIM68" s="317"/>
      <c r="SIN68" s="317"/>
      <c r="SIO68" s="317"/>
      <c r="SIP68" s="317"/>
      <c r="SIQ68" s="317"/>
      <c r="SIR68" s="317"/>
      <c r="SIS68" s="317"/>
      <c r="SIT68" s="317"/>
      <c r="SIU68" s="317"/>
      <c r="SIV68" s="317"/>
      <c r="SIW68" s="317"/>
      <c r="SIX68" s="317"/>
      <c r="SIY68" s="317"/>
      <c r="SIZ68" s="317"/>
      <c r="SJA68" s="317"/>
      <c r="SJB68" s="317"/>
      <c r="SJC68" s="317"/>
      <c r="SJD68" s="317"/>
      <c r="SJE68" s="317"/>
      <c r="SJF68" s="317"/>
      <c r="SJG68" s="317"/>
      <c r="SJH68" s="317"/>
      <c r="SJI68" s="317"/>
      <c r="SJJ68" s="317"/>
      <c r="SJK68" s="317"/>
      <c r="SJL68" s="317"/>
      <c r="SJM68" s="317"/>
      <c r="SJN68" s="317"/>
      <c r="SJO68" s="317"/>
      <c r="SJP68" s="317"/>
      <c r="SJQ68" s="317"/>
      <c r="SJR68" s="317"/>
      <c r="SJS68" s="317"/>
      <c r="SJT68" s="317"/>
      <c r="SJU68" s="317"/>
      <c r="SJV68" s="317"/>
      <c r="SJW68" s="317"/>
      <c r="SJX68" s="317"/>
      <c r="SJY68" s="317"/>
      <c r="SJZ68" s="317"/>
      <c r="SKA68" s="317"/>
      <c r="SKB68" s="317"/>
      <c r="SKC68" s="317"/>
      <c r="SKD68" s="317"/>
      <c r="SKE68" s="317"/>
      <c r="SKF68" s="317"/>
      <c r="SKG68" s="317"/>
      <c r="SKH68" s="317"/>
      <c r="SKI68" s="317"/>
      <c r="SKJ68" s="317"/>
      <c r="SKK68" s="317"/>
      <c r="SKL68" s="317"/>
      <c r="SKM68" s="317"/>
      <c r="SKN68" s="317"/>
      <c r="SKO68" s="317"/>
      <c r="SKP68" s="317"/>
      <c r="SKQ68" s="317"/>
      <c r="SKR68" s="317"/>
      <c r="SKS68" s="317"/>
      <c r="SKT68" s="317"/>
      <c r="SKU68" s="317"/>
      <c r="SKV68" s="317"/>
      <c r="SKW68" s="317"/>
      <c r="SKX68" s="317"/>
      <c r="SKY68" s="317"/>
      <c r="SKZ68" s="317"/>
      <c r="SLA68" s="317"/>
      <c r="SLB68" s="317"/>
      <c r="SLC68" s="317"/>
      <c r="SLD68" s="317"/>
      <c r="SLE68" s="317"/>
      <c r="SLF68" s="317"/>
      <c r="SLG68" s="317"/>
      <c r="SLH68" s="317"/>
      <c r="SLI68" s="317"/>
      <c r="SLJ68" s="317"/>
      <c r="SLK68" s="317"/>
      <c r="SLL68" s="317"/>
      <c r="SLM68" s="317"/>
      <c r="SLN68" s="317"/>
      <c r="SLO68" s="317"/>
      <c r="SLP68" s="317"/>
      <c r="SLQ68" s="317"/>
      <c r="SLR68" s="317"/>
      <c r="SLS68" s="317"/>
      <c r="SLT68" s="317"/>
      <c r="SLU68" s="317"/>
      <c r="SLV68" s="317"/>
      <c r="SLW68" s="317"/>
      <c r="SLX68" s="317"/>
      <c r="SLY68" s="317"/>
      <c r="SLZ68" s="317"/>
      <c r="SMA68" s="317"/>
      <c r="SMB68" s="317"/>
      <c r="SMC68" s="317"/>
      <c r="SMD68" s="317"/>
      <c r="SME68" s="317"/>
      <c r="SMF68" s="317"/>
      <c r="SMG68" s="317"/>
      <c r="SMH68" s="317"/>
      <c r="SMI68" s="317"/>
      <c r="SMJ68" s="317"/>
      <c r="SMK68" s="317"/>
      <c r="SML68" s="317"/>
      <c r="SMM68" s="317"/>
      <c r="SMN68" s="317"/>
      <c r="SMO68" s="317"/>
      <c r="SMP68" s="317"/>
      <c r="SMQ68" s="317"/>
      <c r="SMR68" s="317"/>
      <c r="SMS68" s="317"/>
      <c r="SMT68" s="317"/>
      <c r="SMU68" s="317"/>
      <c r="SMV68" s="317"/>
      <c r="SMW68" s="317"/>
      <c r="SMX68" s="317"/>
      <c r="SMY68" s="317"/>
      <c r="SMZ68" s="317"/>
      <c r="SNA68" s="317"/>
      <c r="SNB68" s="317"/>
      <c r="SNC68" s="317"/>
      <c r="SND68" s="317"/>
      <c r="SNE68" s="317"/>
      <c r="SNF68" s="317"/>
      <c r="SNG68" s="317"/>
      <c r="SNH68" s="317"/>
      <c r="SNI68" s="317"/>
      <c r="SNJ68" s="317"/>
      <c r="SNK68" s="317"/>
      <c r="SNL68" s="317"/>
      <c r="SNM68" s="317"/>
      <c r="SNN68" s="317"/>
      <c r="SNO68" s="317"/>
      <c r="SNP68" s="317"/>
      <c r="SNQ68" s="317"/>
      <c r="SNR68" s="317"/>
      <c r="SNS68" s="317"/>
      <c r="SNT68" s="317"/>
      <c r="SNU68" s="317"/>
      <c r="SNV68" s="317"/>
      <c r="SNW68" s="317"/>
      <c r="SNX68" s="317"/>
      <c r="SNY68" s="317"/>
      <c r="SNZ68" s="317"/>
      <c r="SOA68" s="317"/>
      <c r="SOB68" s="317"/>
      <c r="SOC68" s="317"/>
      <c r="SOD68" s="317"/>
      <c r="SOE68" s="317"/>
      <c r="SOF68" s="317"/>
      <c r="SOG68" s="317"/>
      <c r="SOH68" s="317"/>
      <c r="SOI68" s="317"/>
      <c r="SOJ68" s="317"/>
      <c r="SOK68" s="317"/>
      <c r="SOL68" s="317"/>
      <c r="SOM68" s="317"/>
      <c r="SON68" s="317"/>
      <c r="SOO68" s="317"/>
      <c r="SOP68" s="317"/>
      <c r="SOQ68" s="317"/>
      <c r="SOR68" s="317"/>
      <c r="SOS68" s="317"/>
      <c r="SOT68" s="317"/>
      <c r="SOU68" s="317"/>
      <c r="SOV68" s="317"/>
      <c r="SOW68" s="317"/>
      <c r="SOX68" s="317"/>
      <c r="SOY68" s="317"/>
      <c r="SOZ68" s="317"/>
      <c r="SPA68" s="317"/>
      <c r="SPB68" s="317"/>
      <c r="SPC68" s="317"/>
      <c r="SPD68" s="317"/>
      <c r="SPE68" s="317"/>
      <c r="SPF68" s="317"/>
      <c r="SPG68" s="317"/>
      <c r="SPH68" s="317"/>
      <c r="SPI68" s="317"/>
      <c r="SPJ68" s="317"/>
      <c r="SPK68" s="317"/>
      <c r="SPL68" s="317"/>
      <c r="SPM68" s="317"/>
      <c r="SPN68" s="317"/>
      <c r="SPO68" s="317"/>
      <c r="SPP68" s="317"/>
      <c r="SPQ68" s="317"/>
      <c r="SPR68" s="317"/>
      <c r="SPS68" s="317"/>
      <c r="SPT68" s="317"/>
      <c r="SPU68" s="317"/>
      <c r="SPV68" s="317"/>
      <c r="SPW68" s="317"/>
      <c r="SPX68" s="317"/>
      <c r="SPY68" s="317"/>
      <c r="SPZ68" s="317"/>
      <c r="SQA68" s="317"/>
      <c r="SQB68" s="317"/>
      <c r="SQC68" s="317"/>
      <c r="SQD68" s="317"/>
      <c r="SQE68" s="317"/>
      <c r="SQF68" s="317"/>
      <c r="SQG68" s="317"/>
      <c r="SQH68" s="317"/>
      <c r="SQI68" s="317"/>
      <c r="SQJ68" s="317"/>
      <c r="SQK68" s="317"/>
      <c r="SQL68" s="317"/>
      <c r="SQM68" s="317"/>
      <c r="SQN68" s="317"/>
      <c r="SQO68" s="317"/>
      <c r="SQP68" s="317"/>
      <c r="SQQ68" s="317"/>
      <c r="SQR68" s="317"/>
      <c r="SQS68" s="317"/>
      <c r="SQT68" s="317"/>
      <c r="SQU68" s="317"/>
      <c r="SQV68" s="317"/>
      <c r="SQW68" s="317"/>
      <c r="SQX68" s="317"/>
      <c r="SQY68" s="317"/>
      <c r="SQZ68" s="317"/>
      <c r="SRA68" s="317"/>
      <c r="SRB68" s="317"/>
      <c r="SRC68" s="317"/>
      <c r="SRD68" s="317"/>
      <c r="SRE68" s="317"/>
      <c r="SRF68" s="317"/>
      <c r="SRG68" s="317"/>
      <c r="SRH68" s="317"/>
      <c r="SRI68" s="317"/>
      <c r="SRJ68" s="317"/>
      <c r="SRK68" s="317"/>
      <c r="SRL68" s="317"/>
      <c r="SRM68" s="317"/>
      <c r="SRN68" s="317"/>
      <c r="SRO68" s="317"/>
      <c r="SRP68" s="317"/>
      <c r="SRQ68" s="317"/>
      <c r="SRR68" s="317"/>
      <c r="SRS68" s="317"/>
      <c r="SRT68" s="317"/>
      <c r="SRU68" s="317"/>
      <c r="SRV68" s="317"/>
      <c r="SRW68" s="317"/>
      <c r="SRX68" s="317"/>
      <c r="SRY68" s="317"/>
      <c r="SRZ68" s="317"/>
      <c r="SSA68" s="317"/>
      <c r="SSB68" s="317"/>
      <c r="SSC68" s="317"/>
      <c r="SSD68" s="317"/>
      <c r="SSE68" s="317"/>
      <c r="SSF68" s="317"/>
      <c r="SSG68" s="317"/>
      <c r="SSH68" s="317"/>
      <c r="SSI68" s="317"/>
      <c r="SSJ68" s="317"/>
      <c r="SSK68" s="317"/>
      <c r="SSL68" s="317"/>
      <c r="SSM68" s="317"/>
      <c r="SSN68" s="317"/>
      <c r="SSO68" s="317"/>
      <c r="SSP68" s="317"/>
      <c r="SSQ68" s="317"/>
      <c r="SSR68" s="317"/>
      <c r="SSS68" s="317"/>
      <c r="SST68" s="317"/>
      <c r="SSU68" s="317"/>
      <c r="SSV68" s="317"/>
      <c r="SSW68" s="317"/>
      <c r="SSX68" s="317"/>
      <c r="SSY68" s="317"/>
      <c r="SSZ68" s="317"/>
      <c r="STA68" s="317"/>
      <c r="STB68" s="317"/>
      <c r="STC68" s="317"/>
      <c r="STD68" s="317"/>
      <c r="STE68" s="317"/>
      <c r="STF68" s="317"/>
      <c r="STG68" s="317"/>
      <c r="STH68" s="317"/>
      <c r="STI68" s="317"/>
      <c r="STJ68" s="317"/>
      <c r="STK68" s="317"/>
      <c r="STL68" s="317"/>
      <c r="STM68" s="317"/>
      <c r="STN68" s="317"/>
      <c r="STO68" s="317"/>
      <c r="STP68" s="317"/>
      <c r="STQ68" s="317"/>
      <c r="STR68" s="317"/>
      <c r="STS68" s="317"/>
      <c r="STT68" s="317"/>
      <c r="STU68" s="317"/>
      <c r="STV68" s="317"/>
      <c r="STW68" s="317"/>
      <c r="STX68" s="317"/>
      <c r="STY68" s="317"/>
      <c r="STZ68" s="317"/>
      <c r="SUA68" s="317"/>
      <c r="SUB68" s="317"/>
      <c r="SUC68" s="317"/>
      <c r="SUD68" s="317"/>
      <c r="SUE68" s="317"/>
      <c r="SUF68" s="317"/>
      <c r="SUG68" s="317"/>
      <c r="SUH68" s="317"/>
      <c r="SUI68" s="317"/>
      <c r="SUJ68" s="317"/>
      <c r="SUK68" s="317"/>
      <c r="SUL68" s="317"/>
      <c r="SUM68" s="317"/>
      <c r="SUN68" s="317"/>
      <c r="SUO68" s="317"/>
      <c r="SUP68" s="317"/>
      <c r="SUQ68" s="317"/>
      <c r="SUR68" s="317"/>
      <c r="SUS68" s="317"/>
      <c r="SUT68" s="317"/>
      <c r="SUU68" s="317"/>
      <c r="SUV68" s="317"/>
      <c r="SUW68" s="317"/>
      <c r="SUX68" s="317"/>
      <c r="SUY68" s="317"/>
      <c r="SUZ68" s="317"/>
      <c r="SVA68" s="317"/>
      <c r="SVB68" s="317"/>
      <c r="SVC68" s="317"/>
      <c r="SVD68" s="317"/>
      <c r="SVE68" s="317"/>
      <c r="SVF68" s="317"/>
      <c r="SVG68" s="317"/>
      <c r="SVH68" s="317"/>
      <c r="SVI68" s="317"/>
      <c r="SVJ68" s="317"/>
      <c r="SVK68" s="317"/>
      <c r="SVL68" s="317"/>
      <c r="SVM68" s="317"/>
      <c r="SVN68" s="317"/>
      <c r="SVO68" s="317"/>
      <c r="SVP68" s="317"/>
      <c r="SVQ68" s="317"/>
      <c r="SVR68" s="317"/>
      <c r="SVS68" s="317"/>
      <c r="SVT68" s="317"/>
      <c r="SVU68" s="317"/>
      <c r="SVV68" s="317"/>
      <c r="SVW68" s="317"/>
      <c r="SVX68" s="317"/>
      <c r="SVY68" s="317"/>
      <c r="SVZ68" s="317"/>
      <c r="SWA68" s="317"/>
      <c r="SWB68" s="317"/>
      <c r="SWC68" s="317"/>
      <c r="SWD68" s="317"/>
      <c r="SWE68" s="317"/>
      <c r="SWF68" s="317"/>
      <c r="SWG68" s="317"/>
      <c r="SWH68" s="317"/>
      <c r="SWI68" s="317"/>
      <c r="SWJ68" s="317"/>
      <c r="SWK68" s="317"/>
      <c r="SWL68" s="317"/>
      <c r="SWM68" s="317"/>
      <c r="SWN68" s="317"/>
      <c r="SWO68" s="317"/>
      <c r="SWP68" s="317"/>
      <c r="SWQ68" s="317"/>
      <c r="SWR68" s="317"/>
      <c r="SWS68" s="317"/>
      <c r="SWT68" s="317"/>
      <c r="SWU68" s="317"/>
      <c r="SWV68" s="317"/>
      <c r="SWW68" s="317"/>
      <c r="SWX68" s="317"/>
      <c r="SWY68" s="317"/>
      <c r="SWZ68" s="317"/>
      <c r="SXA68" s="317"/>
      <c r="SXB68" s="317"/>
      <c r="SXC68" s="317"/>
      <c r="SXD68" s="317"/>
      <c r="SXE68" s="317"/>
      <c r="SXF68" s="317"/>
      <c r="SXG68" s="317"/>
      <c r="SXH68" s="317"/>
      <c r="SXI68" s="317"/>
      <c r="SXJ68" s="317"/>
      <c r="SXK68" s="317"/>
      <c r="SXL68" s="317"/>
      <c r="SXM68" s="317"/>
      <c r="SXN68" s="317"/>
      <c r="SXO68" s="317"/>
      <c r="SXP68" s="317"/>
      <c r="SXQ68" s="317"/>
      <c r="SXR68" s="317"/>
      <c r="SXS68" s="317"/>
      <c r="SXT68" s="317"/>
      <c r="SXU68" s="317"/>
      <c r="SXV68" s="317"/>
      <c r="SXW68" s="317"/>
      <c r="SXX68" s="317"/>
      <c r="SXY68" s="317"/>
      <c r="SXZ68" s="317"/>
      <c r="SYA68" s="317"/>
      <c r="SYB68" s="317"/>
      <c r="SYC68" s="317"/>
      <c r="SYD68" s="317"/>
      <c r="SYE68" s="317"/>
      <c r="SYF68" s="317"/>
      <c r="SYG68" s="317"/>
      <c r="SYH68" s="317"/>
      <c r="SYI68" s="317"/>
      <c r="SYJ68" s="317"/>
      <c r="SYK68" s="317"/>
      <c r="SYL68" s="317"/>
      <c r="SYM68" s="317"/>
      <c r="SYN68" s="317"/>
      <c r="SYO68" s="317"/>
      <c r="SYP68" s="317"/>
      <c r="SYQ68" s="317"/>
      <c r="SYR68" s="317"/>
      <c r="SYS68" s="317"/>
      <c r="SYT68" s="317"/>
      <c r="SYU68" s="317"/>
      <c r="SYV68" s="317"/>
      <c r="SYW68" s="317"/>
      <c r="SYX68" s="317"/>
      <c r="SYY68" s="317"/>
      <c r="SYZ68" s="317"/>
      <c r="SZA68" s="317"/>
      <c r="SZB68" s="317"/>
      <c r="SZC68" s="317"/>
      <c r="SZD68" s="317"/>
      <c r="SZE68" s="317"/>
      <c r="SZF68" s="317"/>
      <c r="SZG68" s="317"/>
      <c r="SZH68" s="317"/>
      <c r="SZI68" s="317"/>
      <c r="SZJ68" s="317"/>
      <c r="SZK68" s="317"/>
      <c r="SZL68" s="317"/>
      <c r="SZM68" s="317"/>
      <c r="SZN68" s="317"/>
      <c r="SZO68" s="317"/>
      <c r="SZP68" s="317"/>
      <c r="SZQ68" s="317"/>
      <c r="SZR68" s="317"/>
      <c r="SZS68" s="317"/>
      <c r="SZT68" s="317"/>
      <c r="SZU68" s="317"/>
      <c r="SZV68" s="317"/>
      <c r="SZW68" s="317"/>
      <c r="SZX68" s="317"/>
      <c r="SZY68" s="317"/>
      <c r="SZZ68" s="317"/>
      <c r="TAA68" s="317"/>
      <c r="TAB68" s="317"/>
      <c r="TAC68" s="317"/>
      <c r="TAD68" s="317"/>
      <c r="TAE68" s="317"/>
      <c r="TAF68" s="317"/>
      <c r="TAG68" s="317"/>
      <c r="TAH68" s="317"/>
      <c r="TAI68" s="317"/>
      <c r="TAJ68" s="317"/>
      <c r="TAK68" s="317"/>
      <c r="TAL68" s="317"/>
      <c r="TAM68" s="317"/>
      <c r="TAN68" s="317"/>
      <c r="TAO68" s="317"/>
      <c r="TAP68" s="317"/>
      <c r="TAQ68" s="317"/>
      <c r="TAR68" s="317"/>
      <c r="TAS68" s="317"/>
      <c r="TAT68" s="317"/>
      <c r="TAU68" s="317"/>
      <c r="TAV68" s="317"/>
      <c r="TAW68" s="317"/>
      <c r="TAX68" s="317"/>
      <c r="TAY68" s="317"/>
      <c r="TAZ68" s="317"/>
      <c r="TBA68" s="317"/>
      <c r="TBB68" s="317"/>
      <c r="TBC68" s="317"/>
      <c r="TBD68" s="317"/>
      <c r="TBE68" s="317"/>
      <c r="TBF68" s="317"/>
      <c r="TBG68" s="317"/>
      <c r="TBH68" s="317"/>
      <c r="TBI68" s="317"/>
      <c r="TBJ68" s="317"/>
      <c r="TBK68" s="317"/>
      <c r="TBL68" s="317"/>
      <c r="TBM68" s="317"/>
      <c r="TBN68" s="317"/>
      <c r="TBO68" s="317"/>
      <c r="TBP68" s="317"/>
      <c r="TBQ68" s="317"/>
      <c r="TBR68" s="317"/>
      <c r="TBS68" s="317"/>
      <c r="TBT68" s="317"/>
      <c r="TBU68" s="317"/>
      <c r="TBV68" s="317"/>
      <c r="TBW68" s="317"/>
      <c r="TBX68" s="317"/>
      <c r="TBY68" s="317"/>
      <c r="TBZ68" s="317"/>
      <c r="TCA68" s="317"/>
      <c r="TCB68" s="317"/>
      <c r="TCC68" s="317"/>
      <c r="TCD68" s="317"/>
      <c r="TCE68" s="317"/>
      <c r="TCF68" s="317"/>
      <c r="TCG68" s="317"/>
      <c r="TCH68" s="317"/>
      <c r="TCI68" s="317"/>
      <c r="TCJ68" s="317"/>
      <c r="TCK68" s="317"/>
      <c r="TCL68" s="317"/>
      <c r="TCM68" s="317"/>
      <c r="TCN68" s="317"/>
      <c r="TCO68" s="317"/>
      <c r="TCP68" s="317"/>
      <c r="TCQ68" s="317"/>
      <c r="TCR68" s="317"/>
      <c r="TCS68" s="317"/>
      <c r="TCT68" s="317"/>
      <c r="TCU68" s="317"/>
      <c r="TCV68" s="317"/>
      <c r="TCW68" s="317"/>
      <c r="TCX68" s="317"/>
      <c r="TCY68" s="317"/>
      <c r="TCZ68" s="317"/>
      <c r="TDA68" s="317"/>
      <c r="TDB68" s="317"/>
      <c r="TDC68" s="317"/>
      <c r="TDD68" s="317"/>
      <c r="TDE68" s="317"/>
      <c r="TDF68" s="317"/>
      <c r="TDG68" s="317"/>
      <c r="TDH68" s="317"/>
      <c r="TDI68" s="317"/>
      <c r="TDJ68" s="317"/>
      <c r="TDK68" s="317"/>
      <c r="TDL68" s="317"/>
      <c r="TDM68" s="317"/>
      <c r="TDN68" s="317"/>
      <c r="TDO68" s="317"/>
      <c r="TDP68" s="317"/>
      <c r="TDQ68" s="317"/>
      <c r="TDR68" s="317"/>
      <c r="TDS68" s="317"/>
      <c r="TDT68" s="317"/>
      <c r="TDU68" s="317"/>
      <c r="TDV68" s="317"/>
      <c r="TDW68" s="317"/>
      <c r="TDX68" s="317"/>
      <c r="TDY68" s="317"/>
      <c r="TDZ68" s="317"/>
      <c r="TEA68" s="317"/>
      <c r="TEB68" s="317"/>
      <c r="TEC68" s="317"/>
      <c r="TED68" s="317"/>
      <c r="TEE68" s="317"/>
      <c r="TEF68" s="317"/>
      <c r="TEG68" s="317"/>
      <c r="TEH68" s="317"/>
      <c r="TEI68" s="317"/>
      <c r="TEJ68" s="317"/>
      <c r="TEK68" s="317"/>
      <c r="TEL68" s="317"/>
      <c r="TEM68" s="317"/>
      <c r="TEN68" s="317"/>
      <c r="TEO68" s="317"/>
      <c r="TEP68" s="317"/>
      <c r="TEQ68" s="317"/>
      <c r="TER68" s="317"/>
      <c r="TES68" s="317"/>
      <c r="TET68" s="317"/>
      <c r="TEU68" s="317"/>
      <c r="TEV68" s="317"/>
      <c r="TEW68" s="317"/>
      <c r="TEX68" s="317"/>
      <c r="TEY68" s="317"/>
      <c r="TEZ68" s="317"/>
      <c r="TFA68" s="317"/>
      <c r="TFB68" s="317"/>
      <c r="TFC68" s="317"/>
      <c r="TFD68" s="317"/>
      <c r="TFE68" s="317"/>
      <c r="TFF68" s="317"/>
      <c r="TFG68" s="317"/>
      <c r="TFH68" s="317"/>
      <c r="TFI68" s="317"/>
      <c r="TFJ68" s="317"/>
      <c r="TFK68" s="317"/>
      <c r="TFL68" s="317"/>
      <c r="TFM68" s="317"/>
      <c r="TFN68" s="317"/>
      <c r="TFO68" s="317"/>
      <c r="TFP68" s="317"/>
      <c r="TFQ68" s="317"/>
      <c r="TFR68" s="317"/>
      <c r="TFS68" s="317"/>
      <c r="TFT68" s="317"/>
      <c r="TFU68" s="317"/>
      <c r="TFV68" s="317"/>
      <c r="TFW68" s="317"/>
      <c r="TFX68" s="317"/>
      <c r="TFY68" s="317"/>
      <c r="TFZ68" s="317"/>
      <c r="TGA68" s="317"/>
      <c r="TGB68" s="317"/>
      <c r="TGC68" s="317"/>
      <c r="TGD68" s="317"/>
      <c r="TGE68" s="317"/>
      <c r="TGF68" s="317"/>
      <c r="TGG68" s="317"/>
      <c r="TGH68" s="317"/>
      <c r="TGI68" s="317"/>
      <c r="TGJ68" s="317"/>
      <c r="TGK68" s="317"/>
      <c r="TGL68" s="317"/>
      <c r="TGM68" s="317"/>
      <c r="TGN68" s="317"/>
      <c r="TGO68" s="317"/>
      <c r="TGP68" s="317"/>
      <c r="TGQ68" s="317"/>
      <c r="TGR68" s="317"/>
      <c r="TGS68" s="317"/>
      <c r="TGT68" s="317"/>
      <c r="TGU68" s="317"/>
      <c r="TGV68" s="317"/>
      <c r="TGW68" s="317"/>
      <c r="TGX68" s="317"/>
      <c r="TGY68" s="317"/>
      <c r="TGZ68" s="317"/>
      <c r="THA68" s="317"/>
      <c r="THB68" s="317"/>
      <c r="THC68" s="317"/>
      <c r="THD68" s="317"/>
      <c r="THE68" s="317"/>
      <c r="THF68" s="317"/>
      <c r="THG68" s="317"/>
      <c r="THH68" s="317"/>
      <c r="THI68" s="317"/>
      <c r="THJ68" s="317"/>
      <c r="THK68" s="317"/>
      <c r="THL68" s="317"/>
      <c r="THM68" s="317"/>
      <c r="THN68" s="317"/>
      <c r="THO68" s="317"/>
      <c r="THP68" s="317"/>
      <c r="THQ68" s="317"/>
      <c r="THR68" s="317"/>
      <c r="THS68" s="317"/>
      <c r="THT68" s="317"/>
      <c r="THU68" s="317"/>
      <c r="THV68" s="317"/>
      <c r="THW68" s="317"/>
      <c r="THX68" s="317"/>
      <c r="THY68" s="317"/>
      <c r="THZ68" s="317"/>
      <c r="TIA68" s="317"/>
      <c r="TIB68" s="317"/>
      <c r="TIC68" s="317"/>
      <c r="TID68" s="317"/>
      <c r="TIE68" s="317"/>
      <c r="TIF68" s="317"/>
      <c r="TIG68" s="317"/>
      <c r="TIH68" s="317"/>
      <c r="TII68" s="317"/>
      <c r="TIJ68" s="317"/>
      <c r="TIK68" s="317"/>
      <c r="TIL68" s="317"/>
      <c r="TIM68" s="317"/>
      <c r="TIN68" s="317"/>
      <c r="TIO68" s="317"/>
      <c r="TIP68" s="317"/>
      <c r="TIQ68" s="317"/>
      <c r="TIR68" s="317"/>
      <c r="TIS68" s="317"/>
      <c r="TIT68" s="317"/>
      <c r="TIU68" s="317"/>
      <c r="TIV68" s="317"/>
      <c r="TIW68" s="317"/>
      <c r="TIX68" s="317"/>
      <c r="TIY68" s="317"/>
      <c r="TIZ68" s="317"/>
      <c r="TJA68" s="317"/>
      <c r="TJB68" s="317"/>
      <c r="TJC68" s="317"/>
      <c r="TJD68" s="317"/>
      <c r="TJE68" s="317"/>
      <c r="TJF68" s="317"/>
      <c r="TJG68" s="317"/>
      <c r="TJH68" s="317"/>
      <c r="TJI68" s="317"/>
      <c r="TJJ68" s="317"/>
      <c r="TJK68" s="317"/>
      <c r="TJL68" s="317"/>
      <c r="TJM68" s="317"/>
      <c r="TJN68" s="317"/>
      <c r="TJO68" s="317"/>
      <c r="TJP68" s="317"/>
      <c r="TJQ68" s="317"/>
      <c r="TJR68" s="317"/>
      <c r="TJS68" s="317"/>
      <c r="TJT68" s="317"/>
      <c r="TJU68" s="317"/>
      <c r="TJV68" s="317"/>
      <c r="TJW68" s="317"/>
      <c r="TJX68" s="317"/>
      <c r="TJY68" s="317"/>
      <c r="TJZ68" s="317"/>
      <c r="TKA68" s="317"/>
      <c r="TKB68" s="317"/>
      <c r="TKC68" s="317"/>
      <c r="TKD68" s="317"/>
      <c r="TKE68" s="317"/>
      <c r="TKF68" s="317"/>
      <c r="TKG68" s="317"/>
      <c r="TKH68" s="317"/>
      <c r="TKI68" s="317"/>
      <c r="TKJ68" s="317"/>
      <c r="TKK68" s="317"/>
      <c r="TKL68" s="317"/>
      <c r="TKM68" s="317"/>
      <c r="TKN68" s="317"/>
      <c r="TKO68" s="317"/>
      <c r="TKP68" s="317"/>
      <c r="TKQ68" s="317"/>
      <c r="TKR68" s="317"/>
      <c r="TKS68" s="317"/>
      <c r="TKT68" s="317"/>
      <c r="TKU68" s="317"/>
      <c r="TKV68" s="317"/>
      <c r="TKW68" s="317"/>
      <c r="TKX68" s="317"/>
      <c r="TKY68" s="317"/>
      <c r="TKZ68" s="317"/>
      <c r="TLA68" s="317"/>
      <c r="TLB68" s="317"/>
      <c r="TLC68" s="317"/>
      <c r="TLD68" s="317"/>
      <c r="TLE68" s="317"/>
      <c r="TLF68" s="317"/>
      <c r="TLG68" s="317"/>
      <c r="TLH68" s="317"/>
      <c r="TLI68" s="317"/>
      <c r="TLJ68" s="317"/>
      <c r="TLK68" s="317"/>
      <c r="TLL68" s="317"/>
      <c r="TLM68" s="317"/>
      <c r="TLN68" s="317"/>
      <c r="TLO68" s="317"/>
      <c r="TLP68" s="317"/>
      <c r="TLQ68" s="317"/>
      <c r="TLR68" s="317"/>
      <c r="TLS68" s="317"/>
      <c r="TLT68" s="317"/>
      <c r="TLU68" s="317"/>
      <c r="TLV68" s="317"/>
      <c r="TLW68" s="317"/>
      <c r="TLX68" s="317"/>
      <c r="TLY68" s="317"/>
      <c r="TLZ68" s="317"/>
      <c r="TMA68" s="317"/>
      <c r="TMB68" s="317"/>
      <c r="TMC68" s="317"/>
      <c r="TMD68" s="317"/>
      <c r="TME68" s="317"/>
      <c r="TMF68" s="317"/>
      <c r="TMG68" s="317"/>
      <c r="TMH68" s="317"/>
      <c r="TMI68" s="317"/>
      <c r="TMJ68" s="317"/>
      <c r="TMK68" s="317"/>
      <c r="TML68" s="317"/>
      <c r="TMM68" s="317"/>
      <c r="TMN68" s="317"/>
      <c r="TMO68" s="317"/>
      <c r="TMP68" s="317"/>
      <c r="TMQ68" s="317"/>
      <c r="TMR68" s="317"/>
      <c r="TMS68" s="317"/>
      <c r="TMT68" s="317"/>
      <c r="TMU68" s="317"/>
      <c r="TMV68" s="317"/>
      <c r="TMW68" s="317"/>
      <c r="TMX68" s="317"/>
      <c r="TMY68" s="317"/>
      <c r="TMZ68" s="317"/>
      <c r="TNA68" s="317"/>
      <c r="TNB68" s="317"/>
      <c r="TNC68" s="317"/>
      <c r="TND68" s="317"/>
      <c r="TNE68" s="317"/>
      <c r="TNF68" s="317"/>
      <c r="TNG68" s="317"/>
      <c r="TNH68" s="317"/>
      <c r="TNI68" s="317"/>
      <c r="TNJ68" s="317"/>
      <c r="TNK68" s="317"/>
      <c r="TNL68" s="317"/>
      <c r="TNM68" s="317"/>
      <c r="TNN68" s="317"/>
      <c r="TNO68" s="317"/>
      <c r="TNP68" s="317"/>
      <c r="TNQ68" s="317"/>
      <c r="TNR68" s="317"/>
      <c r="TNS68" s="317"/>
      <c r="TNT68" s="317"/>
      <c r="TNU68" s="317"/>
      <c r="TNV68" s="317"/>
      <c r="TNW68" s="317"/>
      <c r="TNX68" s="317"/>
      <c r="TNY68" s="317"/>
      <c r="TNZ68" s="317"/>
      <c r="TOA68" s="317"/>
      <c r="TOB68" s="317"/>
      <c r="TOC68" s="317"/>
      <c r="TOD68" s="317"/>
      <c r="TOE68" s="317"/>
      <c r="TOF68" s="317"/>
      <c r="TOG68" s="317"/>
      <c r="TOH68" s="317"/>
      <c r="TOI68" s="317"/>
      <c r="TOJ68" s="317"/>
      <c r="TOK68" s="317"/>
      <c r="TOL68" s="317"/>
      <c r="TOM68" s="317"/>
      <c r="TON68" s="317"/>
      <c r="TOO68" s="317"/>
      <c r="TOP68" s="317"/>
      <c r="TOQ68" s="317"/>
      <c r="TOR68" s="317"/>
      <c r="TOS68" s="317"/>
      <c r="TOT68" s="317"/>
      <c r="TOU68" s="317"/>
      <c r="TOV68" s="317"/>
      <c r="TOW68" s="317"/>
      <c r="TOX68" s="317"/>
      <c r="TOY68" s="317"/>
      <c r="TOZ68" s="317"/>
      <c r="TPA68" s="317"/>
      <c r="TPB68" s="317"/>
      <c r="TPC68" s="317"/>
      <c r="TPD68" s="317"/>
      <c r="TPE68" s="317"/>
      <c r="TPF68" s="317"/>
      <c r="TPG68" s="317"/>
      <c r="TPH68" s="317"/>
      <c r="TPI68" s="317"/>
      <c r="TPJ68" s="317"/>
      <c r="TPK68" s="317"/>
      <c r="TPL68" s="317"/>
      <c r="TPM68" s="317"/>
      <c r="TPN68" s="317"/>
      <c r="TPO68" s="317"/>
      <c r="TPP68" s="317"/>
      <c r="TPQ68" s="317"/>
      <c r="TPR68" s="317"/>
      <c r="TPS68" s="317"/>
      <c r="TPT68" s="317"/>
      <c r="TPU68" s="317"/>
      <c r="TPV68" s="317"/>
      <c r="TPW68" s="317"/>
      <c r="TPX68" s="317"/>
      <c r="TPY68" s="317"/>
      <c r="TPZ68" s="317"/>
      <c r="TQA68" s="317"/>
      <c r="TQB68" s="317"/>
      <c r="TQC68" s="317"/>
      <c r="TQD68" s="317"/>
      <c r="TQE68" s="317"/>
      <c r="TQF68" s="317"/>
      <c r="TQG68" s="317"/>
      <c r="TQH68" s="317"/>
      <c r="TQI68" s="317"/>
      <c r="TQJ68" s="317"/>
      <c r="TQK68" s="317"/>
      <c r="TQL68" s="317"/>
      <c r="TQM68" s="317"/>
      <c r="TQN68" s="317"/>
      <c r="TQO68" s="317"/>
      <c r="TQP68" s="317"/>
      <c r="TQQ68" s="317"/>
      <c r="TQR68" s="317"/>
      <c r="TQS68" s="317"/>
      <c r="TQT68" s="317"/>
      <c r="TQU68" s="317"/>
      <c r="TQV68" s="317"/>
      <c r="TQW68" s="317"/>
      <c r="TQX68" s="317"/>
      <c r="TQY68" s="317"/>
      <c r="TQZ68" s="317"/>
      <c r="TRA68" s="317"/>
      <c r="TRB68" s="317"/>
      <c r="TRC68" s="317"/>
      <c r="TRD68" s="317"/>
      <c r="TRE68" s="317"/>
      <c r="TRF68" s="317"/>
      <c r="TRG68" s="317"/>
      <c r="TRH68" s="317"/>
      <c r="TRI68" s="317"/>
      <c r="TRJ68" s="317"/>
      <c r="TRK68" s="317"/>
      <c r="TRL68" s="317"/>
      <c r="TRM68" s="317"/>
      <c r="TRN68" s="317"/>
      <c r="TRO68" s="317"/>
      <c r="TRP68" s="317"/>
      <c r="TRQ68" s="317"/>
      <c r="TRR68" s="317"/>
      <c r="TRS68" s="317"/>
      <c r="TRT68" s="317"/>
      <c r="TRU68" s="317"/>
      <c r="TRV68" s="317"/>
      <c r="TRW68" s="317"/>
      <c r="TRX68" s="317"/>
      <c r="TRY68" s="317"/>
      <c r="TRZ68" s="317"/>
      <c r="TSA68" s="317"/>
      <c r="TSB68" s="317"/>
      <c r="TSC68" s="317"/>
      <c r="TSD68" s="317"/>
      <c r="TSE68" s="317"/>
      <c r="TSF68" s="317"/>
      <c r="TSG68" s="317"/>
      <c r="TSH68" s="317"/>
      <c r="TSI68" s="317"/>
      <c r="TSJ68" s="317"/>
      <c r="TSK68" s="317"/>
      <c r="TSL68" s="317"/>
      <c r="TSM68" s="317"/>
      <c r="TSN68" s="317"/>
      <c r="TSO68" s="317"/>
      <c r="TSP68" s="317"/>
      <c r="TSQ68" s="317"/>
      <c r="TSR68" s="317"/>
      <c r="TSS68" s="317"/>
      <c r="TST68" s="317"/>
      <c r="TSU68" s="317"/>
      <c r="TSV68" s="317"/>
      <c r="TSW68" s="317"/>
      <c r="TSX68" s="317"/>
      <c r="TSY68" s="317"/>
      <c r="TSZ68" s="317"/>
      <c r="TTA68" s="317"/>
      <c r="TTB68" s="317"/>
      <c r="TTC68" s="317"/>
      <c r="TTD68" s="317"/>
      <c r="TTE68" s="317"/>
      <c r="TTF68" s="317"/>
      <c r="TTG68" s="317"/>
      <c r="TTH68" s="317"/>
      <c r="TTI68" s="317"/>
      <c r="TTJ68" s="317"/>
      <c r="TTK68" s="317"/>
      <c r="TTL68" s="317"/>
      <c r="TTM68" s="317"/>
      <c r="TTN68" s="317"/>
      <c r="TTO68" s="317"/>
      <c r="TTP68" s="317"/>
      <c r="TTQ68" s="317"/>
      <c r="TTR68" s="317"/>
      <c r="TTS68" s="317"/>
      <c r="TTT68" s="317"/>
      <c r="TTU68" s="317"/>
      <c r="TTV68" s="317"/>
      <c r="TTW68" s="317"/>
      <c r="TTX68" s="317"/>
      <c r="TTY68" s="317"/>
      <c r="TTZ68" s="317"/>
      <c r="TUA68" s="317"/>
      <c r="TUB68" s="317"/>
      <c r="TUC68" s="317"/>
      <c r="TUD68" s="317"/>
      <c r="TUE68" s="317"/>
      <c r="TUF68" s="317"/>
      <c r="TUG68" s="317"/>
      <c r="TUH68" s="317"/>
      <c r="TUI68" s="317"/>
      <c r="TUJ68" s="317"/>
      <c r="TUK68" s="317"/>
      <c r="TUL68" s="317"/>
      <c r="TUM68" s="317"/>
      <c r="TUN68" s="317"/>
      <c r="TUO68" s="317"/>
      <c r="TUP68" s="317"/>
      <c r="TUQ68" s="317"/>
      <c r="TUR68" s="317"/>
      <c r="TUS68" s="317"/>
      <c r="TUT68" s="317"/>
      <c r="TUU68" s="317"/>
      <c r="TUV68" s="317"/>
      <c r="TUW68" s="317"/>
      <c r="TUX68" s="317"/>
      <c r="TUY68" s="317"/>
      <c r="TUZ68" s="317"/>
      <c r="TVA68" s="317"/>
      <c r="TVB68" s="317"/>
      <c r="TVC68" s="317"/>
      <c r="TVD68" s="317"/>
      <c r="TVE68" s="317"/>
      <c r="TVF68" s="317"/>
      <c r="TVG68" s="317"/>
      <c r="TVH68" s="317"/>
      <c r="TVI68" s="317"/>
      <c r="TVJ68" s="317"/>
      <c r="TVK68" s="317"/>
      <c r="TVL68" s="317"/>
      <c r="TVM68" s="317"/>
      <c r="TVN68" s="317"/>
      <c r="TVO68" s="317"/>
      <c r="TVP68" s="317"/>
      <c r="TVQ68" s="317"/>
      <c r="TVR68" s="317"/>
      <c r="TVS68" s="317"/>
      <c r="TVT68" s="317"/>
      <c r="TVU68" s="317"/>
      <c r="TVV68" s="317"/>
      <c r="TVW68" s="317"/>
      <c r="TVX68" s="317"/>
      <c r="TVY68" s="317"/>
      <c r="TVZ68" s="317"/>
      <c r="TWA68" s="317"/>
      <c r="TWB68" s="317"/>
      <c r="TWC68" s="317"/>
      <c r="TWD68" s="317"/>
      <c r="TWE68" s="317"/>
      <c r="TWF68" s="317"/>
      <c r="TWG68" s="317"/>
      <c r="TWH68" s="317"/>
      <c r="TWI68" s="317"/>
      <c r="TWJ68" s="317"/>
      <c r="TWK68" s="317"/>
      <c r="TWL68" s="317"/>
      <c r="TWM68" s="317"/>
      <c r="TWN68" s="317"/>
      <c r="TWO68" s="317"/>
      <c r="TWP68" s="317"/>
      <c r="TWQ68" s="317"/>
      <c r="TWR68" s="317"/>
      <c r="TWS68" s="317"/>
      <c r="TWT68" s="317"/>
      <c r="TWU68" s="317"/>
      <c r="TWV68" s="317"/>
      <c r="TWW68" s="317"/>
      <c r="TWX68" s="317"/>
      <c r="TWY68" s="317"/>
      <c r="TWZ68" s="317"/>
      <c r="TXA68" s="317"/>
      <c r="TXB68" s="317"/>
      <c r="TXC68" s="317"/>
      <c r="TXD68" s="317"/>
      <c r="TXE68" s="317"/>
      <c r="TXF68" s="317"/>
      <c r="TXG68" s="317"/>
      <c r="TXH68" s="317"/>
      <c r="TXI68" s="317"/>
      <c r="TXJ68" s="317"/>
      <c r="TXK68" s="317"/>
      <c r="TXL68" s="317"/>
      <c r="TXM68" s="317"/>
      <c r="TXN68" s="317"/>
      <c r="TXO68" s="317"/>
      <c r="TXP68" s="317"/>
      <c r="TXQ68" s="317"/>
      <c r="TXR68" s="317"/>
      <c r="TXS68" s="317"/>
      <c r="TXT68" s="317"/>
      <c r="TXU68" s="317"/>
      <c r="TXV68" s="317"/>
      <c r="TXW68" s="317"/>
      <c r="TXX68" s="317"/>
      <c r="TXY68" s="317"/>
      <c r="TXZ68" s="317"/>
      <c r="TYA68" s="317"/>
      <c r="TYB68" s="317"/>
      <c r="TYC68" s="317"/>
      <c r="TYD68" s="317"/>
      <c r="TYE68" s="317"/>
      <c r="TYF68" s="317"/>
      <c r="TYG68" s="317"/>
      <c r="TYH68" s="317"/>
      <c r="TYI68" s="317"/>
      <c r="TYJ68" s="317"/>
      <c r="TYK68" s="317"/>
      <c r="TYL68" s="317"/>
      <c r="TYM68" s="317"/>
      <c r="TYN68" s="317"/>
      <c r="TYO68" s="317"/>
      <c r="TYP68" s="317"/>
      <c r="TYQ68" s="317"/>
      <c r="TYR68" s="317"/>
      <c r="TYS68" s="317"/>
      <c r="TYT68" s="317"/>
      <c r="TYU68" s="317"/>
      <c r="TYV68" s="317"/>
      <c r="TYW68" s="317"/>
      <c r="TYX68" s="317"/>
      <c r="TYY68" s="317"/>
      <c r="TYZ68" s="317"/>
      <c r="TZA68" s="317"/>
      <c r="TZB68" s="317"/>
      <c r="TZC68" s="317"/>
      <c r="TZD68" s="317"/>
      <c r="TZE68" s="317"/>
      <c r="TZF68" s="317"/>
      <c r="TZG68" s="317"/>
      <c r="TZH68" s="317"/>
      <c r="TZI68" s="317"/>
      <c r="TZJ68" s="317"/>
      <c r="TZK68" s="317"/>
      <c r="TZL68" s="317"/>
      <c r="TZM68" s="317"/>
      <c r="TZN68" s="317"/>
      <c r="TZO68" s="317"/>
      <c r="TZP68" s="317"/>
      <c r="TZQ68" s="317"/>
      <c r="TZR68" s="317"/>
      <c r="TZS68" s="317"/>
      <c r="TZT68" s="317"/>
      <c r="TZU68" s="317"/>
      <c r="TZV68" s="317"/>
      <c r="TZW68" s="317"/>
      <c r="TZX68" s="317"/>
      <c r="TZY68" s="317"/>
      <c r="TZZ68" s="317"/>
      <c r="UAA68" s="317"/>
      <c r="UAB68" s="317"/>
      <c r="UAC68" s="317"/>
      <c r="UAD68" s="317"/>
      <c r="UAE68" s="317"/>
      <c r="UAF68" s="317"/>
      <c r="UAG68" s="317"/>
      <c r="UAH68" s="317"/>
      <c r="UAI68" s="317"/>
      <c r="UAJ68" s="317"/>
      <c r="UAK68" s="317"/>
      <c r="UAL68" s="317"/>
      <c r="UAM68" s="317"/>
      <c r="UAN68" s="317"/>
      <c r="UAO68" s="317"/>
      <c r="UAP68" s="317"/>
      <c r="UAQ68" s="317"/>
      <c r="UAR68" s="317"/>
      <c r="UAS68" s="317"/>
      <c r="UAT68" s="317"/>
      <c r="UAU68" s="317"/>
      <c r="UAV68" s="317"/>
      <c r="UAW68" s="317"/>
      <c r="UAX68" s="317"/>
      <c r="UAY68" s="317"/>
      <c r="UAZ68" s="317"/>
      <c r="UBA68" s="317"/>
      <c r="UBB68" s="317"/>
      <c r="UBC68" s="317"/>
      <c r="UBD68" s="317"/>
      <c r="UBE68" s="317"/>
      <c r="UBF68" s="317"/>
      <c r="UBG68" s="317"/>
      <c r="UBH68" s="317"/>
      <c r="UBI68" s="317"/>
      <c r="UBJ68" s="317"/>
      <c r="UBK68" s="317"/>
      <c r="UBL68" s="317"/>
      <c r="UBM68" s="317"/>
      <c r="UBN68" s="317"/>
      <c r="UBO68" s="317"/>
      <c r="UBP68" s="317"/>
      <c r="UBQ68" s="317"/>
      <c r="UBR68" s="317"/>
      <c r="UBS68" s="317"/>
      <c r="UBT68" s="317"/>
      <c r="UBU68" s="317"/>
      <c r="UBV68" s="317"/>
      <c r="UBW68" s="317"/>
      <c r="UBX68" s="317"/>
      <c r="UBY68" s="317"/>
      <c r="UBZ68" s="317"/>
      <c r="UCA68" s="317"/>
      <c r="UCB68" s="317"/>
      <c r="UCC68" s="317"/>
      <c r="UCD68" s="317"/>
      <c r="UCE68" s="317"/>
      <c r="UCF68" s="317"/>
      <c r="UCG68" s="317"/>
      <c r="UCH68" s="317"/>
      <c r="UCI68" s="317"/>
      <c r="UCJ68" s="317"/>
      <c r="UCK68" s="317"/>
      <c r="UCL68" s="317"/>
      <c r="UCM68" s="317"/>
      <c r="UCN68" s="317"/>
      <c r="UCO68" s="317"/>
      <c r="UCP68" s="317"/>
      <c r="UCQ68" s="317"/>
      <c r="UCR68" s="317"/>
      <c r="UCS68" s="317"/>
      <c r="UCT68" s="317"/>
      <c r="UCU68" s="317"/>
      <c r="UCV68" s="317"/>
      <c r="UCW68" s="317"/>
      <c r="UCX68" s="317"/>
      <c r="UCY68" s="317"/>
      <c r="UCZ68" s="317"/>
      <c r="UDA68" s="317"/>
      <c r="UDB68" s="317"/>
      <c r="UDC68" s="317"/>
      <c r="UDD68" s="317"/>
      <c r="UDE68" s="317"/>
      <c r="UDF68" s="317"/>
      <c r="UDG68" s="317"/>
      <c r="UDH68" s="317"/>
      <c r="UDI68" s="317"/>
      <c r="UDJ68" s="317"/>
      <c r="UDK68" s="317"/>
      <c r="UDL68" s="317"/>
      <c r="UDM68" s="317"/>
      <c r="UDN68" s="317"/>
      <c r="UDO68" s="317"/>
      <c r="UDP68" s="317"/>
      <c r="UDQ68" s="317"/>
      <c r="UDR68" s="317"/>
      <c r="UDS68" s="317"/>
      <c r="UDT68" s="317"/>
      <c r="UDU68" s="317"/>
      <c r="UDV68" s="317"/>
      <c r="UDW68" s="317"/>
      <c r="UDX68" s="317"/>
      <c r="UDY68" s="317"/>
      <c r="UDZ68" s="317"/>
      <c r="UEA68" s="317"/>
      <c r="UEB68" s="317"/>
      <c r="UEC68" s="317"/>
      <c r="UED68" s="317"/>
      <c r="UEE68" s="317"/>
      <c r="UEF68" s="317"/>
      <c r="UEG68" s="317"/>
      <c r="UEH68" s="317"/>
      <c r="UEI68" s="317"/>
      <c r="UEJ68" s="317"/>
      <c r="UEK68" s="317"/>
      <c r="UEL68" s="317"/>
      <c r="UEM68" s="317"/>
      <c r="UEN68" s="317"/>
      <c r="UEO68" s="317"/>
      <c r="UEP68" s="317"/>
      <c r="UEQ68" s="317"/>
      <c r="UER68" s="317"/>
      <c r="UES68" s="317"/>
      <c r="UET68" s="317"/>
      <c r="UEU68" s="317"/>
      <c r="UEV68" s="317"/>
      <c r="UEW68" s="317"/>
      <c r="UEX68" s="317"/>
      <c r="UEY68" s="317"/>
      <c r="UEZ68" s="317"/>
      <c r="UFA68" s="317"/>
      <c r="UFB68" s="317"/>
      <c r="UFC68" s="317"/>
      <c r="UFD68" s="317"/>
      <c r="UFE68" s="317"/>
      <c r="UFF68" s="317"/>
      <c r="UFG68" s="317"/>
      <c r="UFH68" s="317"/>
      <c r="UFI68" s="317"/>
      <c r="UFJ68" s="317"/>
      <c r="UFK68" s="317"/>
      <c r="UFL68" s="317"/>
      <c r="UFM68" s="317"/>
      <c r="UFN68" s="317"/>
      <c r="UFO68" s="317"/>
      <c r="UFP68" s="317"/>
      <c r="UFQ68" s="317"/>
      <c r="UFR68" s="317"/>
      <c r="UFS68" s="317"/>
      <c r="UFT68" s="317"/>
      <c r="UFU68" s="317"/>
      <c r="UFV68" s="317"/>
      <c r="UFW68" s="317"/>
      <c r="UFX68" s="317"/>
      <c r="UFY68" s="317"/>
      <c r="UFZ68" s="317"/>
      <c r="UGA68" s="317"/>
      <c r="UGB68" s="317"/>
      <c r="UGC68" s="317"/>
      <c r="UGD68" s="317"/>
      <c r="UGE68" s="317"/>
      <c r="UGF68" s="317"/>
      <c r="UGG68" s="317"/>
      <c r="UGH68" s="317"/>
      <c r="UGI68" s="317"/>
      <c r="UGJ68" s="317"/>
      <c r="UGK68" s="317"/>
      <c r="UGL68" s="317"/>
      <c r="UGM68" s="317"/>
      <c r="UGN68" s="317"/>
      <c r="UGO68" s="317"/>
      <c r="UGP68" s="317"/>
      <c r="UGQ68" s="317"/>
      <c r="UGR68" s="317"/>
      <c r="UGS68" s="317"/>
      <c r="UGT68" s="317"/>
      <c r="UGU68" s="317"/>
      <c r="UGV68" s="317"/>
      <c r="UGW68" s="317"/>
      <c r="UGX68" s="317"/>
      <c r="UGY68" s="317"/>
      <c r="UGZ68" s="317"/>
      <c r="UHA68" s="317"/>
      <c r="UHB68" s="317"/>
      <c r="UHC68" s="317"/>
      <c r="UHD68" s="317"/>
      <c r="UHE68" s="317"/>
      <c r="UHF68" s="317"/>
      <c r="UHG68" s="317"/>
      <c r="UHH68" s="317"/>
      <c r="UHI68" s="317"/>
      <c r="UHJ68" s="317"/>
      <c r="UHK68" s="317"/>
      <c r="UHL68" s="317"/>
      <c r="UHM68" s="317"/>
      <c r="UHN68" s="317"/>
      <c r="UHO68" s="317"/>
      <c r="UHP68" s="317"/>
      <c r="UHQ68" s="317"/>
      <c r="UHR68" s="317"/>
      <c r="UHS68" s="317"/>
      <c r="UHT68" s="317"/>
      <c r="UHU68" s="317"/>
      <c r="UHV68" s="317"/>
      <c r="UHW68" s="317"/>
      <c r="UHX68" s="317"/>
      <c r="UHY68" s="317"/>
      <c r="UHZ68" s="317"/>
      <c r="UIA68" s="317"/>
      <c r="UIB68" s="317"/>
      <c r="UIC68" s="317"/>
      <c r="UID68" s="317"/>
      <c r="UIE68" s="317"/>
      <c r="UIF68" s="317"/>
      <c r="UIG68" s="317"/>
      <c r="UIH68" s="317"/>
      <c r="UII68" s="317"/>
      <c r="UIJ68" s="317"/>
      <c r="UIK68" s="317"/>
      <c r="UIL68" s="317"/>
      <c r="UIM68" s="317"/>
      <c r="UIN68" s="317"/>
      <c r="UIO68" s="317"/>
      <c r="UIP68" s="317"/>
      <c r="UIQ68" s="317"/>
      <c r="UIR68" s="317"/>
      <c r="UIS68" s="317"/>
      <c r="UIT68" s="317"/>
      <c r="UIU68" s="317"/>
      <c r="UIV68" s="317"/>
      <c r="UIW68" s="317"/>
      <c r="UIX68" s="317"/>
      <c r="UIY68" s="317"/>
      <c r="UIZ68" s="317"/>
      <c r="UJA68" s="317"/>
      <c r="UJB68" s="317"/>
      <c r="UJC68" s="317"/>
      <c r="UJD68" s="317"/>
      <c r="UJE68" s="317"/>
      <c r="UJF68" s="317"/>
      <c r="UJG68" s="317"/>
      <c r="UJH68" s="317"/>
      <c r="UJI68" s="317"/>
      <c r="UJJ68" s="317"/>
      <c r="UJK68" s="317"/>
      <c r="UJL68" s="317"/>
      <c r="UJM68" s="317"/>
      <c r="UJN68" s="317"/>
      <c r="UJO68" s="317"/>
      <c r="UJP68" s="317"/>
      <c r="UJQ68" s="317"/>
      <c r="UJR68" s="317"/>
      <c r="UJS68" s="317"/>
      <c r="UJT68" s="317"/>
      <c r="UJU68" s="317"/>
      <c r="UJV68" s="317"/>
      <c r="UJW68" s="317"/>
      <c r="UJX68" s="317"/>
      <c r="UJY68" s="317"/>
      <c r="UJZ68" s="317"/>
      <c r="UKA68" s="317"/>
      <c r="UKB68" s="317"/>
      <c r="UKC68" s="317"/>
      <c r="UKD68" s="317"/>
      <c r="UKE68" s="317"/>
      <c r="UKF68" s="317"/>
      <c r="UKG68" s="317"/>
      <c r="UKH68" s="317"/>
      <c r="UKI68" s="317"/>
      <c r="UKJ68" s="317"/>
      <c r="UKK68" s="317"/>
      <c r="UKL68" s="317"/>
      <c r="UKM68" s="317"/>
      <c r="UKN68" s="317"/>
      <c r="UKO68" s="317"/>
      <c r="UKP68" s="317"/>
      <c r="UKQ68" s="317"/>
      <c r="UKR68" s="317"/>
      <c r="UKS68" s="317"/>
      <c r="UKT68" s="317"/>
      <c r="UKU68" s="317"/>
      <c r="UKV68" s="317"/>
      <c r="UKW68" s="317"/>
      <c r="UKX68" s="317"/>
      <c r="UKY68" s="317"/>
      <c r="UKZ68" s="317"/>
      <c r="ULA68" s="317"/>
      <c r="ULB68" s="317"/>
      <c r="ULC68" s="317"/>
      <c r="ULD68" s="317"/>
      <c r="ULE68" s="317"/>
      <c r="ULF68" s="317"/>
      <c r="ULG68" s="317"/>
      <c r="ULH68" s="317"/>
      <c r="ULI68" s="317"/>
      <c r="ULJ68" s="317"/>
      <c r="ULK68" s="317"/>
      <c r="ULL68" s="317"/>
      <c r="ULM68" s="317"/>
      <c r="ULN68" s="317"/>
      <c r="ULO68" s="317"/>
      <c r="ULP68" s="317"/>
      <c r="ULQ68" s="317"/>
      <c r="ULR68" s="317"/>
      <c r="ULS68" s="317"/>
      <c r="ULT68" s="317"/>
      <c r="ULU68" s="317"/>
      <c r="ULV68" s="317"/>
      <c r="ULW68" s="317"/>
      <c r="ULX68" s="317"/>
      <c r="ULY68" s="317"/>
      <c r="ULZ68" s="317"/>
      <c r="UMA68" s="317"/>
      <c r="UMB68" s="317"/>
      <c r="UMC68" s="317"/>
      <c r="UMD68" s="317"/>
      <c r="UME68" s="317"/>
      <c r="UMF68" s="317"/>
      <c r="UMG68" s="317"/>
      <c r="UMH68" s="317"/>
      <c r="UMI68" s="317"/>
      <c r="UMJ68" s="317"/>
      <c r="UMK68" s="317"/>
      <c r="UML68" s="317"/>
      <c r="UMM68" s="317"/>
      <c r="UMN68" s="317"/>
      <c r="UMO68" s="317"/>
      <c r="UMP68" s="317"/>
      <c r="UMQ68" s="317"/>
      <c r="UMR68" s="317"/>
      <c r="UMS68" s="317"/>
      <c r="UMT68" s="317"/>
      <c r="UMU68" s="317"/>
      <c r="UMV68" s="317"/>
      <c r="UMW68" s="317"/>
      <c r="UMX68" s="317"/>
      <c r="UMY68" s="317"/>
      <c r="UMZ68" s="317"/>
      <c r="UNA68" s="317"/>
      <c r="UNB68" s="317"/>
      <c r="UNC68" s="317"/>
      <c r="UND68" s="317"/>
      <c r="UNE68" s="317"/>
      <c r="UNF68" s="317"/>
      <c r="UNG68" s="317"/>
      <c r="UNH68" s="317"/>
      <c r="UNI68" s="317"/>
      <c r="UNJ68" s="317"/>
      <c r="UNK68" s="317"/>
      <c r="UNL68" s="317"/>
      <c r="UNM68" s="317"/>
      <c r="UNN68" s="317"/>
      <c r="UNO68" s="317"/>
      <c r="UNP68" s="317"/>
      <c r="UNQ68" s="317"/>
      <c r="UNR68" s="317"/>
      <c r="UNS68" s="317"/>
      <c r="UNT68" s="317"/>
      <c r="UNU68" s="317"/>
      <c r="UNV68" s="317"/>
      <c r="UNW68" s="317"/>
      <c r="UNX68" s="317"/>
      <c r="UNY68" s="317"/>
      <c r="UNZ68" s="317"/>
      <c r="UOA68" s="317"/>
      <c r="UOB68" s="317"/>
      <c r="UOC68" s="317"/>
      <c r="UOD68" s="317"/>
      <c r="UOE68" s="317"/>
      <c r="UOF68" s="317"/>
      <c r="UOG68" s="317"/>
      <c r="UOH68" s="317"/>
      <c r="UOI68" s="317"/>
      <c r="UOJ68" s="317"/>
      <c r="UOK68" s="317"/>
      <c r="UOL68" s="317"/>
      <c r="UOM68" s="317"/>
      <c r="UON68" s="317"/>
      <c r="UOO68" s="317"/>
      <c r="UOP68" s="317"/>
      <c r="UOQ68" s="317"/>
      <c r="UOR68" s="317"/>
      <c r="UOS68" s="317"/>
      <c r="UOT68" s="317"/>
      <c r="UOU68" s="317"/>
      <c r="UOV68" s="317"/>
      <c r="UOW68" s="317"/>
      <c r="UOX68" s="317"/>
      <c r="UOY68" s="317"/>
      <c r="UOZ68" s="317"/>
      <c r="UPA68" s="317"/>
      <c r="UPB68" s="317"/>
      <c r="UPC68" s="317"/>
      <c r="UPD68" s="317"/>
      <c r="UPE68" s="317"/>
      <c r="UPF68" s="317"/>
      <c r="UPG68" s="317"/>
      <c r="UPH68" s="317"/>
      <c r="UPI68" s="317"/>
      <c r="UPJ68" s="317"/>
      <c r="UPK68" s="317"/>
      <c r="UPL68" s="317"/>
      <c r="UPM68" s="317"/>
      <c r="UPN68" s="317"/>
      <c r="UPO68" s="317"/>
      <c r="UPP68" s="317"/>
      <c r="UPQ68" s="317"/>
      <c r="UPR68" s="317"/>
      <c r="UPS68" s="317"/>
      <c r="UPT68" s="317"/>
      <c r="UPU68" s="317"/>
      <c r="UPV68" s="317"/>
      <c r="UPW68" s="317"/>
      <c r="UPX68" s="317"/>
      <c r="UPY68" s="317"/>
      <c r="UPZ68" s="317"/>
      <c r="UQA68" s="317"/>
      <c r="UQB68" s="317"/>
      <c r="UQC68" s="317"/>
      <c r="UQD68" s="317"/>
      <c r="UQE68" s="317"/>
      <c r="UQF68" s="317"/>
      <c r="UQG68" s="317"/>
      <c r="UQH68" s="317"/>
      <c r="UQI68" s="317"/>
      <c r="UQJ68" s="317"/>
      <c r="UQK68" s="317"/>
      <c r="UQL68" s="317"/>
      <c r="UQM68" s="317"/>
      <c r="UQN68" s="317"/>
      <c r="UQO68" s="317"/>
      <c r="UQP68" s="317"/>
      <c r="UQQ68" s="317"/>
      <c r="UQR68" s="317"/>
      <c r="UQS68" s="317"/>
      <c r="UQT68" s="317"/>
      <c r="UQU68" s="317"/>
      <c r="UQV68" s="317"/>
      <c r="UQW68" s="317"/>
      <c r="UQX68" s="317"/>
      <c r="UQY68" s="317"/>
      <c r="UQZ68" s="317"/>
      <c r="URA68" s="317"/>
      <c r="URB68" s="317"/>
      <c r="URC68" s="317"/>
      <c r="URD68" s="317"/>
      <c r="URE68" s="317"/>
      <c r="URF68" s="317"/>
      <c r="URG68" s="317"/>
      <c r="URH68" s="317"/>
      <c r="URI68" s="317"/>
      <c r="URJ68" s="317"/>
      <c r="URK68" s="317"/>
      <c r="URL68" s="317"/>
      <c r="URM68" s="317"/>
      <c r="URN68" s="317"/>
      <c r="URO68" s="317"/>
      <c r="URP68" s="317"/>
      <c r="URQ68" s="317"/>
      <c r="URR68" s="317"/>
      <c r="URS68" s="317"/>
      <c r="URT68" s="317"/>
      <c r="URU68" s="317"/>
      <c r="URV68" s="317"/>
      <c r="URW68" s="317"/>
      <c r="URX68" s="317"/>
      <c r="URY68" s="317"/>
      <c r="URZ68" s="317"/>
      <c r="USA68" s="317"/>
      <c r="USB68" s="317"/>
      <c r="USC68" s="317"/>
      <c r="USD68" s="317"/>
      <c r="USE68" s="317"/>
      <c r="USF68" s="317"/>
      <c r="USG68" s="317"/>
      <c r="USH68" s="317"/>
      <c r="USI68" s="317"/>
      <c r="USJ68" s="317"/>
      <c r="USK68" s="317"/>
      <c r="USL68" s="317"/>
      <c r="USM68" s="317"/>
      <c r="USN68" s="317"/>
      <c r="USO68" s="317"/>
      <c r="USP68" s="317"/>
      <c r="USQ68" s="317"/>
      <c r="USR68" s="317"/>
      <c r="USS68" s="317"/>
      <c r="UST68" s="317"/>
      <c r="USU68" s="317"/>
      <c r="USV68" s="317"/>
      <c r="USW68" s="317"/>
      <c r="USX68" s="317"/>
      <c r="USY68" s="317"/>
      <c r="USZ68" s="317"/>
      <c r="UTA68" s="317"/>
      <c r="UTB68" s="317"/>
      <c r="UTC68" s="317"/>
      <c r="UTD68" s="317"/>
      <c r="UTE68" s="317"/>
      <c r="UTF68" s="317"/>
      <c r="UTG68" s="317"/>
      <c r="UTH68" s="317"/>
      <c r="UTI68" s="317"/>
      <c r="UTJ68" s="317"/>
      <c r="UTK68" s="317"/>
      <c r="UTL68" s="317"/>
      <c r="UTM68" s="317"/>
      <c r="UTN68" s="317"/>
      <c r="UTO68" s="317"/>
      <c r="UTP68" s="317"/>
      <c r="UTQ68" s="317"/>
      <c r="UTR68" s="317"/>
      <c r="UTS68" s="317"/>
      <c r="UTT68" s="317"/>
      <c r="UTU68" s="317"/>
      <c r="UTV68" s="317"/>
      <c r="UTW68" s="317"/>
      <c r="UTX68" s="317"/>
      <c r="UTY68" s="317"/>
      <c r="UTZ68" s="317"/>
      <c r="UUA68" s="317"/>
      <c r="UUB68" s="317"/>
      <c r="UUC68" s="317"/>
      <c r="UUD68" s="317"/>
      <c r="UUE68" s="317"/>
      <c r="UUF68" s="317"/>
      <c r="UUG68" s="317"/>
      <c r="UUH68" s="317"/>
      <c r="UUI68" s="317"/>
      <c r="UUJ68" s="317"/>
      <c r="UUK68" s="317"/>
      <c r="UUL68" s="317"/>
      <c r="UUM68" s="317"/>
      <c r="UUN68" s="317"/>
      <c r="UUO68" s="317"/>
      <c r="UUP68" s="317"/>
      <c r="UUQ68" s="317"/>
      <c r="UUR68" s="317"/>
      <c r="UUS68" s="317"/>
      <c r="UUT68" s="317"/>
      <c r="UUU68" s="317"/>
      <c r="UUV68" s="317"/>
      <c r="UUW68" s="317"/>
      <c r="UUX68" s="317"/>
      <c r="UUY68" s="317"/>
      <c r="UUZ68" s="317"/>
      <c r="UVA68" s="317"/>
      <c r="UVB68" s="317"/>
      <c r="UVC68" s="317"/>
      <c r="UVD68" s="317"/>
      <c r="UVE68" s="317"/>
      <c r="UVF68" s="317"/>
      <c r="UVG68" s="317"/>
      <c r="UVH68" s="317"/>
      <c r="UVI68" s="317"/>
      <c r="UVJ68" s="317"/>
      <c r="UVK68" s="317"/>
      <c r="UVL68" s="317"/>
      <c r="UVM68" s="317"/>
      <c r="UVN68" s="317"/>
      <c r="UVO68" s="317"/>
      <c r="UVP68" s="317"/>
      <c r="UVQ68" s="317"/>
      <c r="UVR68" s="317"/>
      <c r="UVS68" s="317"/>
      <c r="UVT68" s="317"/>
      <c r="UVU68" s="317"/>
      <c r="UVV68" s="317"/>
      <c r="UVW68" s="317"/>
      <c r="UVX68" s="317"/>
      <c r="UVY68" s="317"/>
      <c r="UVZ68" s="317"/>
      <c r="UWA68" s="317"/>
      <c r="UWB68" s="317"/>
      <c r="UWC68" s="317"/>
      <c r="UWD68" s="317"/>
      <c r="UWE68" s="317"/>
      <c r="UWF68" s="317"/>
      <c r="UWG68" s="317"/>
      <c r="UWH68" s="317"/>
      <c r="UWI68" s="317"/>
      <c r="UWJ68" s="317"/>
      <c r="UWK68" s="317"/>
      <c r="UWL68" s="317"/>
      <c r="UWM68" s="317"/>
      <c r="UWN68" s="317"/>
      <c r="UWO68" s="317"/>
      <c r="UWP68" s="317"/>
      <c r="UWQ68" s="317"/>
      <c r="UWR68" s="317"/>
      <c r="UWS68" s="317"/>
      <c r="UWT68" s="317"/>
      <c r="UWU68" s="317"/>
      <c r="UWV68" s="317"/>
      <c r="UWW68" s="317"/>
      <c r="UWX68" s="317"/>
      <c r="UWY68" s="317"/>
      <c r="UWZ68" s="317"/>
      <c r="UXA68" s="317"/>
      <c r="UXB68" s="317"/>
      <c r="UXC68" s="317"/>
      <c r="UXD68" s="317"/>
      <c r="UXE68" s="317"/>
      <c r="UXF68" s="317"/>
      <c r="UXG68" s="317"/>
      <c r="UXH68" s="317"/>
      <c r="UXI68" s="317"/>
      <c r="UXJ68" s="317"/>
      <c r="UXK68" s="317"/>
      <c r="UXL68" s="317"/>
      <c r="UXM68" s="317"/>
      <c r="UXN68" s="317"/>
      <c r="UXO68" s="317"/>
      <c r="UXP68" s="317"/>
      <c r="UXQ68" s="317"/>
      <c r="UXR68" s="317"/>
      <c r="UXS68" s="317"/>
      <c r="UXT68" s="317"/>
      <c r="UXU68" s="317"/>
      <c r="UXV68" s="317"/>
      <c r="UXW68" s="317"/>
      <c r="UXX68" s="317"/>
      <c r="UXY68" s="317"/>
      <c r="UXZ68" s="317"/>
      <c r="UYA68" s="317"/>
      <c r="UYB68" s="317"/>
      <c r="UYC68" s="317"/>
      <c r="UYD68" s="317"/>
      <c r="UYE68" s="317"/>
      <c r="UYF68" s="317"/>
      <c r="UYG68" s="317"/>
      <c r="UYH68" s="317"/>
      <c r="UYI68" s="317"/>
      <c r="UYJ68" s="317"/>
      <c r="UYK68" s="317"/>
      <c r="UYL68" s="317"/>
      <c r="UYM68" s="317"/>
      <c r="UYN68" s="317"/>
      <c r="UYO68" s="317"/>
      <c r="UYP68" s="317"/>
      <c r="UYQ68" s="317"/>
      <c r="UYR68" s="317"/>
      <c r="UYS68" s="317"/>
      <c r="UYT68" s="317"/>
      <c r="UYU68" s="317"/>
      <c r="UYV68" s="317"/>
      <c r="UYW68" s="317"/>
      <c r="UYX68" s="317"/>
      <c r="UYY68" s="317"/>
      <c r="UYZ68" s="317"/>
      <c r="UZA68" s="317"/>
      <c r="UZB68" s="317"/>
      <c r="UZC68" s="317"/>
      <c r="UZD68" s="317"/>
      <c r="UZE68" s="317"/>
      <c r="UZF68" s="317"/>
      <c r="UZG68" s="317"/>
      <c r="UZH68" s="317"/>
      <c r="UZI68" s="317"/>
      <c r="UZJ68" s="317"/>
      <c r="UZK68" s="317"/>
      <c r="UZL68" s="317"/>
      <c r="UZM68" s="317"/>
      <c r="UZN68" s="317"/>
      <c r="UZO68" s="317"/>
      <c r="UZP68" s="317"/>
      <c r="UZQ68" s="317"/>
      <c r="UZR68" s="317"/>
      <c r="UZS68" s="317"/>
      <c r="UZT68" s="317"/>
      <c r="UZU68" s="317"/>
      <c r="UZV68" s="317"/>
      <c r="UZW68" s="317"/>
      <c r="UZX68" s="317"/>
      <c r="UZY68" s="317"/>
      <c r="UZZ68" s="317"/>
      <c r="VAA68" s="317"/>
      <c r="VAB68" s="317"/>
      <c r="VAC68" s="317"/>
      <c r="VAD68" s="317"/>
      <c r="VAE68" s="317"/>
      <c r="VAF68" s="317"/>
      <c r="VAG68" s="317"/>
      <c r="VAH68" s="317"/>
      <c r="VAI68" s="317"/>
      <c r="VAJ68" s="317"/>
      <c r="VAK68" s="317"/>
      <c r="VAL68" s="317"/>
      <c r="VAM68" s="317"/>
      <c r="VAN68" s="317"/>
      <c r="VAO68" s="317"/>
      <c r="VAP68" s="317"/>
      <c r="VAQ68" s="317"/>
      <c r="VAR68" s="317"/>
      <c r="VAS68" s="317"/>
      <c r="VAT68" s="317"/>
      <c r="VAU68" s="317"/>
      <c r="VAV68" s="317"/>
      <c r="VAW68" s="317"/>
      <c r="VAX68" s="317"/>
      <c r="VAY68" s="317"/>
      <c r="VAZ68" s="317"/>
      <c r="VBA68" s="317"/>
      <c r="VBB68" s="317"/>
      <c r="VBC68" s="317"/>
      <c r="VBD68" s="317"/>
      <c r="VBE68" s="317"/>
      <c r="VBF68" s="317"/>
      <c r="VBG68" s="317"/>
      <c r="VBH68" s="317"/>
      <c r="VBI68" s="317"/>
      <c r="VBJ68" s="317"/>
      <c r="VBK68" s="317"/>
      <c r="VBL68" s="317"/>
      <c r="VBM68" s="317"/>
      <c r="VBN68" s="317"/>
      <c r="VBO68" s="317"/>
      <c r="VBP68" s="317"/>
      <c r="VBQ68" s="317"/>
      <c r="VBR68" s="317"/>
      <c r="VBS68" s="317"/>
      <c r="VBT68" s="317"/>
      <c r="VBU68" s="317"/>
      <c r="VBV68" s="317"/>
      <c r="VBW68" s="317"/>
      <c r="VBX68" s="317"/>
      <c r="VBY68" s="317"/>
      <c r="VBZ68" s="317"/>
      <c r="VCA68" s="317"/>
      <c r="VCB68" s="317"/>
      <c r="VCC68" s="317"/>
      <c r="VCD68" s="317"/>
      <c r="VCE68" s="317"/>
      <c r="VCF68" s="317"/>
      <c r="VCG68" s="317"/>
      <c r="VCH68" s="317"/>
      <c r="VCI68" s="317"/>
      <c r="VCJ68" s="317"/>
      <c r="VCK68" s="317"/>
      <c r="VCL68" s="317"/>
      <c r="VCM68" s="317"/>
      <c r="VCN68" s="317"/>
      <c r="VCO68" s="317"/>
      <c r="VCP68" s="317"/>
      <c r="VCQ68" s="317"/>
      <c r="VCR68" s="317"/>
      <c r="VCS68" s="317"/>
      <c r="VCT68" s="317"/>
      <c r="VCU68" s="317"/>
      <c r="VCV68" s="317"/>
      <c r="VCW68" s="317"/>
      <c r="VCX68" s="317"/>
      <c r="VCY68" s="317"/>
      <c r="VCZ68" s="317"/>
      <c r="VDA68" s="317"/>
      <c r="VDB68" s="317"/>
      <c r="VDC68" s="317"/>
      <c r="VDD68" s="317"/>
      <c r="VDE68" s="317"/>
      <c r="VDF68" s="317"/>
      <c r="VDG68" s="317"/>
      <c r="VDH68" s="317"/>
      <c r="VDI68" s="317"/>
      <c r="VDJ68" s="317"/>
      <c r="VDK68" s="317"/>
      <c r="VDL68" s="317"/>
      <c r="VDM68" s="317"/>
      <c r="VDN68" s="317"/>
      <c r="VDO68" s="317"/>
      <c r="VDP68" s="317"/>
      <c r="VDQ68" s="317"/>
      <c r="VDR68" s="317"/>
      <c r="VDS68" s="317"/>
      <c r="VDT68" s="317"/>
      <c r="VDU68" s="317"/>
      <c r="VDV68" s="317"/>
      <c r="VDW68" s="317"/>
      <c r="VDX68" s="317"/>
      <c r="VDY68" s="317"/>
      <c r="VDZ68" s="317"/>
      <c r="VEA68" s="317"/>
      <c r="VEB68" s="317"/>
      <c r="VEC68" s="317"/>
      <c r="VED68" s="317"/>
      <c r="VEE68" s="317"/>
      <c r="VEF68" s="317"/>
      <c r="VEG68" s="317"/>
      <c r="VEH68" s="317"/>
      <c r="VEI68" s="317"/>
      <c r="VEJ68" s="317"/>
      <c r="VEK68" s="317"/>
      <c r="VEL68" s="317"/>
      <c r="VEM68" s="317"/>
      <c r="VEN68" s="317"/>
      <c r="VEO68" s="317"/>
      <c r="VEP68" s="317"/>
      <c r="VEQ68" s="317"/>
      <c r="VER68" s="317"/>
      <c r="VES68" s="317"/>
      <c r="VET68" s="317"/>
      <c r="VEU68" s="317"/>
      <c r="VEV68" s="317"/>
      <c r="VEW68" s="317"/>
      <c r="VEX68" s="317"/>
      <c r="VEY68" s="317"/>
      <c r="VEZ68" s="317"/>
      <c r="VFA68" s="317"/>
      <c r="VFB68" s="317"/>
      <c r="VFC68" s="317"/>
      <c r="VFD68" s="317"/>
      <c r="VFE68" s="317"/>
      <c r="VFF68" s="317"/>
      <c r="VFG68" s="317"/>
      <c r="VFH68" s="317"/>
      <c r="VFI68" s="317"/>
      <c r="VFJ68" s="317"/>
      <c r="VFK68" s="317"/>
      <c r="VFL68" s="317"/>
      <c r="VFM68" s="317"/>
      <c r="VFN68" s="317"/>
      <c r="VFO68" s="317"/>
      <c r="VFP68" s="317"/>
      <c r="VFQ68" s="317"/>
      <c r="VFR68" s="317"/>
      <c r="VFS68" s="317"/>
      <c r="VFT68" s="317"/>
      <c r="VFU68" s="317"/>
      <c r="VFV68" s="317"/>
      <c r="VFW68" s="317"/>
      <c r="VFX68" s="317"/>
      <c r="VFY68" s="317"/>
      <c r="VFZ68" s="317"/>
      <c r="VGA68" s="317"/>
      <c r="VGB68" s="317"/>
      <c r="VGC68" s="317"/>
      <c r="VGD68" s="317"/>
      <c r="VGE68" s="317"/>
      <c r="VGF68" s="317"/>
      <c r="VGG68" s="317"/>
      <c r="VGH68" s="317"/>
      <c r="VGI68" s="317"/>
      <c r="VGJ68" s="317"/>
      <c r="VGK68" s="317"/>
      <c r="VGL68" s="317"/>
      <c r="VGM68" s="317"/>
      <c r="VGN68" s="317"/>
      <c r="VGO68" s="317"/>
      <c r="VGP68" s="317"/>
      <c r="VGQ68" s="317"/>
      <c r="VGR68" s="317"/>
      <c r="VGS68" s="317"/>
      <c r="VGT68" s="317"/>
      <c r="VGU68" s="317"/>
      <c r="VGV68" s="317"/>
      <c r="VGW68" s="317"/>
      <c r="VGX68" s="317"/>
      <c r="VGY68" s="317"/>
      <c r="VGZ68" s="317"/>
      <c r="VHA68" s="317"/>
      <c r="VHB68" s="317"/>
      <c r="VHC68" s="317"/>
      <c r="VHD68" s="317"/>
      <c r="VHE68" s="317"/>
      <c r="VHF68" s="317"/>
      <c r="VHG68" s="317"/>
      <c r="VHH68" s="317"/>
      <c r="VHI68" s="317"/>
      <c r="VHJ68" s="317"/>
      <c r="VHK68" s="317"/>
      <c r="VHL68" s="317"/>
      <c r="VHM68" s="317"/>
      <c r="VHN68" s="317"/>
      <c r="VHO68" s="317"/>
      <c r="VHP68" s="317"/>
      <c r="VHQ68" s="317"/>
      <c r="VHR68" s="317"/>
      <c r="VHS68" s="317"/>
      <c r="VHT68" s="317"/>
      <c r="VHU68" s="317"/>
      <c r="VHV68" s="317"/>
      <c r="VHW68" s="317"/>
      <c r="VHX68" s="317"/>
      <c r="VHY68" s="317"/>
      <c r="VHZ68" s="317"/>
      <c r="VIA68" s="317"/>
      <c r="VIB68" s="317"/>
      <c r="VIC68" s="317"/>
      <c r="VID68" s="317"/>
      <c r="VIE68" s="317"/>
      <c r="VIF68" s="317"/>
      <c r="VIG68" s="317"/>
      <c r="VIH68" s="317"/>
      <c r="VII68" s="317"/>
      <c r="VIJ68" s="317"/>
      <c r="VIK68" s="317"/>
      <c r="VIL68" s="317"/>
      <c r="VIM68" s="317"/>
      <c r="VIN68" s="317"/>
      <c r="VIO68" s="317"/>
      <c r="VIP68" s="317"/>
      <c r="VIQ68" s="317"/>
      <c r="VIR68" s="317"/>
      <c r="VIS68" s="317"/>
      <c r="VIT68" s="317"/>
      <c r="VIU68" s="317"/>
      <c r="VIV68" s="317"/>
      <c r="VIW68" s="317"/>
      <c r="VIX68" s="317"/>
      <c r="VIY68" s="317"/>
      <c r="VIZ68" s="317"/>
      <c r="VJA68" s="317"/>
      <c r="VJB68" s="317"/>
      <c r="VJC68" s="317"/>
      <c r="VJD68" s="317"/>
      <c r="VJE68" s="317"/>
      <c r="VJF68" s="317"/>
      <c r="VJG68" s="317"/>
      <c r="VJH68" s="317"/>
      <c r="VJI68" s="317"/>
      <c r="VJJ68" s="317"/>
      <c r="VJK68" s="317"/>
      <c r="VJL68" s="317"/>
      <c r="VJM68" s="317"/>
      <c r="VJN68" s="317"/>
      <c r="VJO68" s="317"/>
      <c r="VJP68" s="317"/>
      <c r="VJQ68" s="317"/>
      <c r="VJR68" s="317"/>
      <c r="VJS68" s="317"/>
      <c r="VJT68" s="317"/>
      <c r="VJU68" s="317"/>
      <c r="VJV68" s="317"/>
      <c r="VJW68" s="317"/>
      <c r="VJX68" s="317"/>
      <c r="VJY68" s="317"/>
      <c r="VJZ68" s="317"/>
      <c r="VKA68" s="317"/>
      <c r="VKB68" s="317"/>
      <c r="VKC68" s="317"/>
      <c r="VKD68" s="317"/>
      <c r="VKE68" s="317"/>
      <c r="VKF68" s="317"/>
      <c r="VKG68" s="317"/>
      <c r="VKH68" s="317"/>
      <c r="VKI68" s="317"/>
      <c r="VKJ68" s="317"/>
      <c r="VKK68" s="317"/>
      <c r="VKL68" s="317"/>
      <c r="VKM68" s="317"/>
      <c r="VKN68" s="317"/>
      <c r="VKO68" s="317"/>
      <c r="VKP68" s="317"/>
      <c r="VKQ68" s="317"/>
      <c r="VKR68" s="317"/>
      <c r="VKS68" s="317"/>
      <c r="VKT68" s="317"/>
      <c r="VKU68" s="317"/>
      <c r="VKV68" s="317"/>
      <c r="VKW68" s="317"/>
      <c r="VKX68" s="317"/>
      <c r="VKY68" s="317"/>
      <c r="VKZ68" s="317"/>
      <c r="VLA68" s="317"/>
      <c r="VLB68" s="317"/>
      <c r="VLC68" s="317"/>
      <c r="VLD68" s="317"/>
      <c r="VLE68" s="317"/>
      <c r="VLF68" s="317"/>
      <c r="VLG68" s="317"/>
      <c r="VLH68" s="317"/>
      <c r="VLI68" s="317"/>
      <c r="VLJ68" s="317"/>
      <c r="VLK68" s="317"/>
      <c r="VLL68" s="317"/>
      <c r="VLM68" s="317"/>
      <c r="VLN68" s="317"/>
      <c r="VLO68" s="317"/>
      <c r="VLP68" s="317"/>
      <c r="VLQ68" s="317"/>
      <c r="VLR68" s="317"/>
      <c r="VLS68" s="317"/>
      <c r="VLT68" s="317"/>
      <c r="VLU68" s="317"/>
      <c r="VLV68" s="317"/>
      <c r="VLW68" s="317"/>
      <c r="VLX68" s="317"/>
      <c r="VLY68" s="317"/>
      <c r="VLZ68" s="317"/>
      <c r="VMA68" s="317"/>
      <c r="VMB68" s="317"/>
      <c r="VMC68" s="317"/>
      <c r="VMD68" s="317"/>
      <c r="VME68" s="317"/>
      <c r="VMF68" s="317"/>
      <c r="VMG68" s="317"/>
      <c r="VMH68" s="317"/>
      <c r="VMI68" s="317"/>
      <c r="VMJ68" s="317"/>
      <c r="VMK68" s="317"/>
      <c r="VML68" s="317"/>
      <c r="VMM68" s="317"/>
      <c r="VMN68" s="317"/>
      <c r="VMO68" s="317"/>
      <c r="VMP68" s="317"/>
      <c r="VMQ68" s="317"/>
      <c r="VMR68" s="317"/>
      <c r="VMS68" s="317"/>
      <c r="VMT68" s="317"/>
      <c r="VMU68" s="317"/>
      <c r="VMV68" s="317"/>
      <c r="VMW68" s="317"/>
      <c r="VMX68" s="317"/>
      <c r="VMY68" s="317"/>
      <c r="VMZ68" s="317"/>
      <c r="VNA68" s="317"/>
      <c r="VNB68" s="317"/>
      <c r="VNC68" s="317"/>
      <c r="VND68" s="317"/>
      <c r="VNE68" s="317"/>
      <c r="VNF68" s="317"/>
      <c r="VNG68" s="317"/>
      <c r="VNH68" s="317"/>
      <c r="VNI68" s="317"/>
      <c r="VNJ68" s="317"/>
      <c r="VNK68" s="317"/>
      <c r="VNL68" s="317"/>
      <c r="VNM68" s="317"/>
      <c r="VNN68" s="317"/>
      <c r="VNO68" s="317"/>
      <c r="VNP68" s="317"/>
      <c r="VNQ68" s="317"/>
      <c r="VNR68" s="317"/>
      <c r="VNS68" s="317"/>
      <c r="VNT68" s="317"/>
      <c r="VNU68" s="317"/>
      <c r="VNV68" s="317"/>
      <c r="VNW68" s="317"/>
      <c r="VNX68" s="317"/>
      <c r="VNY68" s="317"/>
      <c r="VNZ68" s="317"/>
      <c r="VOA68" s="317"/>
      <c r="VOB68" s="317"/>
      <c r="VOC68" s="317"/>
      <c r="VOD68" s="317"/>
      <c r="VOE68" s="317"/>
      <c r="VOF68" s="317"/>
      <c r="VOG68" s="317"/>
      <c r="VOH68" s="317"/>
      <c r="VOI68" s="317"/>
      <c r="VOJ68" s="317"/>
      <c r="VOK68" s="317"/>
      <c r="VOL68" s="317"/>
      <c r="VOM68" s="317"/>
      <c r="VON68" s="317"/>
      <c r="VOO68" s="317"/>
      <c r="VOP68" s="317"/>
      <c r="VOQ68" s="317"/>
      <c r="VOR68" s="317"/>
      <c r="VOS68" s="317"/>
      <c r="VOT68" s="317"/>
      <c r="VOU68" s="317"/>
      <c r="VOV68" s="317"/>
      <c r="VOW68" s="317"/>
      <c r="VOX68" s="317"/>
      <c r="VOY68" s="317"/>
      <c r="VOZ68" s="317"/>
      <c r="VPA68" s="317"/>
      <c r="VPB68" s="317"/>
      <c r="VPC68" s="317"/>
      <c r="VPD68" s="317"/>
      <c r="VPE68" s="317"/>
      <c r="VPF68" s="317"/>
      <c r="VPG68" s="317"/>
      <c r="VPH68" s="317"/>
      <c r="VPI68" s="317"/>
      <c r="VPJ68" s="317"/>
      <c r="VPK68" s="317"/>
      <c r="VPL68" s="317"/>
      <c r="VPM68" s="317"/>
      <c r="VPN68" s="317"/>
      <c r="VPO68" s="317"/>
      <c r="VPP68" s="317"/>
      <c r="VPQ68" s="317"/>
      <c r="VPR68" s="317"/>
      <c r="VPS68" s="317"/>
      <c r="VPT68" s="317"/>
      <c r="VPU68" s="317"/>
      <c r="VPV68" s="317"/>
      <c r="VPW68" s="317"/>
      <c r="VPX68" s="317"/>
      <c r="VPY68" s="317"/>
      <c r="VPZ68" s="317"/>
      <c r="VQA68" s="317"/>
      <c r="VQB68" s="317"/>
      <c r="VQC68" s="317"/>
      <c r="VQD68" s="317"/>
      <c r="VQE68" s="317"/>
      <c r="VQF68" s="317"/>
      <c r="VQG68" s="317"/>
      <c r="VQH68" s="317"/>
      <c r="VQI68" s="317"/>
      <c r="VQJ68" s="317"/>
      <c r="VQK68" s="317"/>
      <c r="VQL68" s="317"/>
      <c r="VQM68" s="317"/>
      <c r="VQN68" s="317"/>
      <c r="VQO68" s="317"/>
      <c r="VQP68" s="317"/>
      <c r="VQQ68" s="317"/>
      <c r="VQR68" s="317"/>
      <c r="VQS68" s="317"/>
      <c r="VQT68" s="317"/>
      <c r="VQU68" s="317"/>
      <c r="VQV68" s="317"/>
      <c r="VQW68" s="317"/>
      <c r="VQX68" s="317"/>
      <c r="VQY68" s="317"/>
      <c r="VQZ68" s="317"/>
      <c r="VRA68" s="317"/>
      <c r="VRB68" s="317"/>
      <c r="VRC68" s="317"/>
      <c r="VRD68" s="317"/>
      <c r="VRE68" s="317"/>
      <c r="VRF68" s="317"/>
      <c r="VRG68" s="317"/>
      <c r="VRH68" s="317"/>
      <c r="VRI68" s="317"/>
      <c r="VRJ68" s="317"/>
      <c r="VRK68" s="317"/>
      <c r="VRL68" s="317"/>
      <c r="VRM68" s="317"/>
      <c r="VRN68" s="317"/>
      <c r="VRO68" s="317"/>
      <c r="VRP68" s="317"/>
      <c r="VRQ68" s="317"/>
      <c r="VRR68" s="317"/>
      <c r="VRS68" s="317"/>
      <c r="VRT68" s="317"/>
      <c r="VRU68" s="317"/>
      <c r="VRV68" s="317"/>
      <c r="VRW68" s="317"/>
      <c r="VRX68" s="317"/>
      <c r="VRY68" s="317"/>
      <c r="VRZ68" s="317"/>
      <c r="VSA68" s="317"/>
      <c r="VSB68" s="317"/>
      <c r="VSC68" s="317"/>
      <c r="VSD68" s="317"/>
      <c r="VSE68" s="317"/>
      <c r="VSF68" s="317"/>
      <c r="VSG68" s="317"/>
      <c r="VSH68" s="317"/>
      <c r="VSI68" s="317"/>
      <c r="VSJ68" s="317"/>
      <c r="VSK68" s="317"/>
      <c r="VSL68" s="317"/>
      <c r="VSM68" s="317"/>
      <c r="VSN68" s="317"/>
      <c r="VSO68" s="317"/>
      <c r="VSP68" s="317"/>
      <c r="VSQ68" s="317"/>
      <c r="VSR68" s="317"/>
      <c r="VSS68" s="317"/>
      <c r="VST68" s="317"/>
      <c r="VSU68" s="317"/>
      <c r="VSV68" s="317"/>
      <c r="VSW68" s="317"/>
      <c r="VSX68" s="317"/>
      <c r="VSY68" s="317"/>
      <c r="VSZ68" s="317"/>
      <c r="VTA68" s="317"/>
      <c r="VTB68" s="317"/>
      <c r="VTC68" s="317"/>
      <c r="VTD68" s="317"/>
      <c r="VTE68" s="317"/>
      <c r="VTF68" s="317"/>
      <c r="VTG68" s="317"/>
      <c r="VTH68" s="317"/>
      <c r="VTI68" s="317"/>
      <c r="VTJ68" s="317"/>
      <c r="VTK68" s="317"/>
      <c r="VTL68" s="317"/>
      <c r="VTM68" s="317"/>
      <c r="VTN68" s="317"/>
      <c r="VTO68" s="317"/>
      <c r="VTP68" s="317"/>
      <c r="VTQ68" s="317"/>
      <c r="VTR68" s="317"/>
      <c r="VTS68" s="317"/>
      <c r="VTT68" s="317"/>
      <c r="VTU68" s="317"/>
      <c r="VTV68" s="317"/>
      <c r="VTW68" s="317"/>
      <c r="VTX68" s="317"/>
      <c r="VTY68" s="317"/>
      <c r="VTZ68" s="317"/>
      <c r="VUA68" s="317"/>
      <c r="VUB68" s="317"/>
      <c r="VUC68" s="317"/>
      <c r="VUD68" s="317"/>
      <c r="VUE68" s="317"/>
      <c r="VUF68" s="317"/>
      <c r="VUG68" s="317"/>
      <c r="VUH68" s="317"/>
      <c r="VUI68" s="317"/>
      <c r="VUJ68" s="317"/>
      <c r="VUK68" s="317"/>
      <c r="VUL68" s="317"/>
      <c r="VUM68" s="317"/>
      <c r="VUN68" s="317"/>
      <c r="VUO68" s="317"/>
      <c r="VUP68" s="317"/>
      <c r="VUQ68" s="317"/>
      <c r="VUR68" s="317"/>
      <c r="VUS68" s="317"/>
      <c r="VUT68" s="317"/>
      <c r="VUU68" s="317"/>
      <c r="VUV68" s="317"/>
      <c r="VUW68" s="317"/>
      <c r="VUX68" s="317"/>
      <c r="VUY68" s="317"/>
      <c r="VUZ68" s="317"/>
      <c r="VVA68" s="317"/>
      <c r="VVB68" s="317"/>
      <c r="VVC68" s="317"/>
      <c r="VVD68" s="317"/>
      <c r="VVE68" s="317"/>
      <c r="VVF68" s="317"/>
      <c r="VVG68" s="317"/>
      <c r="VVH68" s="317"/>
      <c r="VVI68" s="317"/>
      <c r="VVJ68" s="317"/>
      <c r="VVK68" s="317"/>
      <c r="VVL68" s="317"/>
      <c r="VVM68" s="317"/>
      <c r="VVN68" s="317"/>
      <c r="VVO68" s="317"/>
      <c r="VVP68" s="317"/>
      <c r="VVQ68" s="317"/>
      <c r="VVR68" s="317"/>
      <c r="VVS68" s="317"/>
      <c r="VVT68" s="317"/>
      <c r="VVU68" s="317"/>
      <c r="VVV68" s="317"/>
      <c r="VVW68" s="317"/>
      <c r="VVX68" s="317"/>
      <c r="VVY68" s="317"/>
      <c r="VVZ68" s="317"/>
      <c r="VWA68" s="317"/>
      <c r="VWB68" s="317"/>
      <c r="VWC68" s="317"/>
      <c r="VWD68" s="317"/>
      <c r="VWE68" s="317"/>
      <c r="VWF68" s="317"/>
      <c r="VWG68" s="317"/>
      <c r="VWH68" s="317"/>
      <c r="VWI68" s="317"/>
      <c r="VWJ68" s="317"/>
      <c r="VWK68" s="317"/>
      <c r="VWL68" s="317"/>
      <c r="VWM68" s="317"/>
      <c r="VWN68" s="317"/>
      <c r="VWO68" s="317"/>
      <c r="VWP68" s="317"/>
      <c r="VWQ68" s="317"/>
      <c r="VWR68" s="317"/>
      <c r="VWS68" s="317"/>
      <c r="VWT68" s="317"/>
      <c r="VWU68" s="317"/>
      <c r="VWV68" s="317"/>
      <c r="VWW68" s="317"/>
      <c r="VWX68" s="317"/>
      <c r="VWY68" s="317"/>
      <c r="VWZ68" s="317"/>
      <c r="VXA68" s="317"/>
      <c r="VXB68" s="317"/>
      <c r="VXC68" s="317"/>
      <c r="VXD68" s="317"/>
      <c r="VXE68" s="317"/>
      <c r="VXF68" s="317"/>
      <c r="VXG68" s="317"/>
      <c r="VXH68" s="317"/>
      <c r="VXI68" s="317"/>
      <c r="VXJ68" s="317"/>
      <c r="VXK68" s="317"/>
      <c r="VXL68" s="317"/>
      <c r="VXM68" s="317"/>
      <c r="VXN68" s="317"/>
      <c r="VXO68" s="317"/>
      <c r="VXP68" s="317"/>
      <c r="VXQ68" s="317"/>
      <c r="VXR68" s="317"/>
      <c r="VXS68" s="317"/>
      <c r="VXT68" s="317"/>
      <c r="VXU68" s="317"/>
      <c r="VXV68" s="317"/>
      <c r="VXW68" s="317"/>
      <c r="VXX68" s="317"/>
      <c r="VXY68" s="317"/>
      <c r="VXZ68" s="317"/>
      <c r="VYA68" s="317"/>
      <c r="VYB68" s="317"/>
      <c r="VYC68" s="317"/>
      <c r="VYD68" s="317"/>
      <c r="VYE68" s="317"/>
      <c r="VYF68" s="317"/>
      <c r="VYG68" s="317"/>
      <c r="VYH68" s="317"/>
      <c r="VYI68" s="317"/>
      <c r="VYJ68" s="317"/>
      <c r="VYK68" s="317"/>
      <c r="VYL68" s="317"/>
      <c r="VYM68" s="317"/>
      <c r="VYN68" s="317"/>
      <c r="VYO68" s="317"/>
      <c r="VYP68" s="317"/>
      <c r="VYQ68" s="317"/>
      <c r="VYR68" s="317"/>
      <c r="VYS68" s="317"/>
      <c r="VYT68" s="317"/>
      <c r="VYU68" s="317"/>
      <c r="VYV68" s="317"/>
      <c r="VYW68" s="317"/>
      <c r="VYX68" s="317"/>
      <c r="VYY68" s="317"/>
      <c r="VYZ68" s="317"/>
      <c r="VZA68" s="317"/>
      <c r="VZB68" s="317"/>
      <c r="VZC68" s="317"/>
      <c r="VZD68" s="317"/>
      <c r="VZE68" s="317"/>
      <c r="VZF68" s="317"/>
      <c r="VZG68" s="317"/>
      <c r="VZH68" s="317"/>
      <c r="VZI68" s="317"/>
      <c r="VZJ68" s="317"/>
      <c r="VZK68" s="317"/>
      <c r="VZL68" s="317"/>
      <c r="VZM68" s="317"/>
      <c r="VZN68" s="317"/>
      <c r="VZO68" s="317"/>
      <c r="VZP68" s="317"/>
      <c r="VZQ68" s="317"/>
      <c r="VZR68" s="317"/>
      <c r="VZS68" s="317"/>
      <c r="VZT68" s="317"/>
      <c r="VZU68" s="317"/>
      <c r="VZV68" s="317"/>
      <c r="VZW68" s="317"/>
      <c r="VZX68" s="317"/>
      <c r="VZY68" s="317"/>
      <c r="VZZ68" s="317"/>
      <c r="WAA68" s="317"/>
      <c r="WAB68" s="317"/>
      <c r="WAC68" s="317"/>
      <c r="WAD68" s="317"/>
      <c r="WAE68" s="317"/>
      <c r="WAF68" s="317"/>
      <c r="WAG68" s="317"/>
      <c r="WAH68" s="317"/>
      <c r="WAI68" s="317"/>
      <c r="WAJ68" s="317"/>
      <c r="WAK68" s="317"/>
      <c r="WAL68" s="317"/>
      <c r="WAM68" s="317"/>
      <c r="WAN68" s="317"/>
      <c r="WAO68" s="317"/>
      <c r="WAP68" s="317"/>
      <c r="WAQ68" s="317"/>
      <c r="WAR68" s="317"/>
      <c r="WAS68" s="317"/>
      <c r="WAT68" s="317"/>
      <c r="WAU68" s="317"/>
      <c r="WAV68" s="317"/>
      <c r="WAW68" s="317"/>
      <c r="WAX68" s="317"/>
      <c r="WAY68" s="317"/>
      <c r="WAZ68" s="317"/>
      <c r="WBA68" s="317"/>
      <c r="WBB68" s="317"/>
      <c r="WBC68" s="317"/>
      <c r="WBD68" s="317"/>
      <c r="WBE68" s="317"/>
      <c r="WBF68" s="317"/>
      <c r="WBG68" s="317"/>
      <c r="WBH68" s="317"/>
      <c r="WBI68" s="317"/>
      <c r="WBJ68" s="317"/>
      <c r="WBK68" s="317"/>
      <c r="WBL68" s="317"/>
      <c r="WBM68" s="317"/>
      <c r="WBN68" s="317"/>
      <c r="WBO68" s="317"/>
      <c r="WBP68" s="317"/>
      <c r="WBQ68" s="317"/>
      <c r="WBR68" s="317"/>
      <c r="WBS68" s="317"/>
      <c r="WBT68" s="317"/>
      <c r="WBU68" s="317"/>
      <c r="WBV68" s="317"/>
      <c r="WBW68" s="317"/>
      <c r="WBX68" s="317"/>
      <c r="WBY68" s="317"/>
      <c r="WBZ68" s="317"/>
      <c r="WCA68" s="317"/>
      <c r="WCB68" s="317"/>
      <c r="WCC68" s="317"/>
      <c r="WCD68" s="317"/>
      <c r="WCE68" s="317"/>
      <c r="WCF68" s="317"/>
      <c r="WCG68" s="317"/>
      <c r="WCH68" s="317"/>
      <c r="WCI68" s="317"/>
      <c r="WCJ68" s="317"/>
      <c r="WCK68" s="317"/>
      <c r="WCL68" s="317"/>
      <c r="WCM68" s="317"/>
      <c r="WCN68" s="317"/>
      <c r="WCO68" s="317"/>
      <c r="WCP68" s="317"/>
      <c r="WCQ68" s="317"/>
      <c r="WCR68" s="317"/>
      <c r="WCS68" s="317"/>
      <c r="WCT68" s="317"/>
      <c r="WCU68" s="317"/>
      <c r="WCV68" s="317"/>
      <c r="WCW68" s="317"/>
      <c r="WCX68" s="317"/>
      <c r="WCY68" s="317"/>
      <c r="WCZ68" s="317"/>
      <c r="WDA68" s="317"/>
      <c r="WDB68" s="317"/>
      <c r="WDC68" s="317"/>
      <c r="WDD68" s="317"/>
      <c r="WDE68" s="317"/>
      <c r="WDF68" s="317"/>
      <c r="WDG68" s="317"/>
      <c r="WDH68" s="317"/>
      <c r="WDI68" s="317"/>
      <c r="WDJ68" s="317"/>
      <c r="WDK68" s="317"/>
      <c r="WDL68" s="317"/>
      <c r="WDM68" s="317"/>
      <c r="WDN68" s="317"/>
      <c r="WDO68" s="317"/>
      <c r="WDP68" s="317"/>
      <c r="WDQ68" s="317"/>
      <c r="WDR68" s="317"/>
      <c r="WDS68" s="317"/>
      <c r="WDT68" s="317"/>
      <c r="WDU68" s="317"/>
      <c r="WDV68" s="317"/>
      <c r="WDW68" s="317"/>
      <c r="WDX68" s="317"/>
      <c r="WDY68" s="317"/>
      <c r="WDZ68" s="317"/>
      <c r="WEA68" s="317"/>
      <c r="WEB68" s="317"/>
      <c r="WEC68" s="317"/>
      <c r="WED68" s="317"/>
      <c r="WEE68" s="317"/>
      <c r="WEF68" s="317"/>
      <c r="WEG68" s="317"/>
      <c r="WEH68" s="317"/>
      <c r="WEI68" s="317"/>
      <c r="WEJ68" s="317"/>
      <c r="WEK68" s="317"/>
      <c r="WEL68" s="317"/>
      <c r="WEM68" s="317"/>
      <c r="WEN68" s="317"/>
      <c r="WEO68" s="317"/>
      <c r="WEP68" s="317"/>
      <c r="WEQ68" s="317"/>
      <c r="WER68" s="317"/>
      <c r="WES68" s="317"/>
      <c r="WET68" s="317"/>
      <c r="WEU68" s="317"/>
      <c r="WEV68" s="317"/>
      <c r="WEW68" s="317"/>
      <c r="WEX68" s="317"/>
      <c r="WEY68" s="317"/>
      <c r="WEZ68" s="317"/>
      <c r="WFA68" s="317"/>
      <c r="WFB68" s="317"/>
      <c r="WFC68" s="317"/>
      <c r="WFD68" s="317"/>
      <c r="WFE68" s="317"/>
      <c r="WFF68" s="317"/>
      <c r="WFG68" s="317"/>
      <c r="WFH68" s="317"/>
      <c r="WFI68" s="317"/>
      <c r="WFJ68" s="317"/>
      <c r="WFK68" s="317"/>
      <c r="WFL68" s="317"/>
      <c r="WFM68" s="317"/>
      <c r="WFN68" s="317"/>
      <c r="WFO68" s="317"/>
      <c r="WFP68" s="317"/>
      <c r="WFQ68" s="317"/>
      <c r="WFR68" s="317"/>
      <c r="WFS68" s="317"/>
      <c r="WFT68" s="317"/>
      <c r="WFU68" s="317"/>
      <c r="WFV68" s="317"/>
      <c r="WFW68" s="317"/>
      <c r="WFX68" s="317"/>
      <c r="WFY68" s="317"/>
      <c r="WFZ68" s="317"/>
      <c r="WGA68" s="317"/>
      <c r="WGB68" s="317"/>
      <c r="WGC68" s="317"/>
      <c r="WGD68" s="317"/>
      <c r="WGE68" s="317"/>
      <c r="WGF68" s="317"/>
      <c r="WGG68" s="317"/>
      <c r="WGH68" s="317"/>
      <c r="WGI68" s="317"/>
      <c r="WGJ68" s="317"/>
      <c r="WGK68" s="317"/>
      <c r="WGL68" s="317"/>
      <c r="WGM68" s="317"/>
      <c r="WGN68" s="317"/>
      <c r="WGO68" s="317"/>
      <c r="WGP68" s="317"/>
      <c r="WGQ68" s="317"/>
      <c r="WGR68" s="317"/>
      <c r="WGS68" s="317"/>
      <c r="WGT68" s="317"/>
      <c r="WGU68" s="317"/>
      <c r="WGV68" s="317"/>
      <c r="WGW68" s="317"/>
      <c r="WGX68" s="317"/>
      <c r="WGY68" s="317"/>
      <c r="WGZ68" s="317"/>
      <c r="WHA68" s="317"/>
      <c r="WHB68" s="317"/>
      <c r="WHC68" s="317"/>
      <c r="WHD68" s="317"/>
      <c r="WHE68" s="317"/>
      <c r="WHF68" s="317"/>
      <c r="WHG68" s="317"/>
      <c r="WHH68" s="317"/>
      <c r="WHI68" s="317"/>
      <c r="WHJ68" s="317"/>
      <c r="WHK68" s="317"/>
      <c r="WHL68" s="317"/>
      <c r="WHM68" s="317"/>
      <c r="WHN68" s="317"/>
      <c r="WHO68" s="317"/>
      <c r="WHP68" s="317"/>
      <c r="WHQ68" s="317"/>
      <c r="WHR68" s="317"/>
      <c r="WHS68" s="317"/>
      <c r="WHT68" s="317"/>
      <c r="WHU68" s="317"/>
      <c r="WHV68" s="317"/>
      <c r="WHW68" s="317"/>
      <c r="WHX68" s="317"/>
      <c r="WHY68" s="317"/>
      <c r="WHZ68" s="317"/>
      <c r="WIA68" s="317"/>
      <c r="WIB68" s="317"/>
      <c r="WIC68" s="317"/>
      <c r="WID68" s="317"/>
      <c r="WIE68" s="317"/>
      <c r="WIF68" s="317"/>
      <c r="WIG68" s="317"/>
      <c r="WIH68" s="317"/>
      <c r="WII68" s="317"/>
      <c r="WIJ68" s="317"/>
      <c r="WIK68" s="317"/>
      <c r="WIL68" s="317"/>
      <c r="WIM68" s="317"/>
      <c r="WIN68" s="317"/>
      <c r="WIO68" s="317"/>
      <c r="WIP68" s="317"/>
      <c r="WIQ68" s="317"/>
      <c r="WIR68" s="317"/>
      <c r="WIS68" s="317"/>
      <c r="WIT68" s="317"/>
      <c r="WIU68" s="317"/>
      <c r="WIV68" s="317"/>
      <c r="WIW68" s="317"/>
      <c r="WIX68" s="317"/>
      <c r="WIY68" s="317"/>
      <c r="WIZ68" s="317"/>
      <c r="WJA68" s="317"/>
      <c r="WJB68" s="317"/>
      <c r="WJC68" s="317"/>
      <c r="WJD68" s="317"/>
      <c r="WJE68" s="317"/>
      <c r="WJF68" s="317"/>
      <c r="WJG68" s="317"/>
      <c r="WJH68" s="317"/>
      <c r="WJI68" s="317"/>
      <c r="WJJ68" s="317"/>
      <c r="WJK68" s="317"/>
      <c r="WJL68" s="317"/>
      <c r="WJM68" s="317"/>
      <c r="WJN68" s="317"/>
      <c r="WJO68" s="317"/>
      <c r="WJP68" s="317"/>
      <c r="WJQ68" s="317"/>
      <c r="WJR68" s="317"/>
      <c r="WJS68" s="317"/>
      <c r="WJT68" s="317"/>
      <c r="WJU68" s="317"/>
      <c r="WJV68" s="317"/>
      <c r="WJW68" s="317"/>
      <c r="WJX68" s="317"/>
      <c r="WJY68" s="317"/>
      <c r="WJZ68" s="317"/>
      <c r="WKA68" s="317"/>
      <c r="WKB68" s="317"/>
      <c r="WKC68" s="317"/>
      <c r="WKD68" s="317"/>
      <c r="WKE68" s="317"/>
      <c r="WKF68" s="317"/>
      <c r="WKG68" s="317"/>
      <c r="WKH68" s="317"/>
      <c r="WKI68" s="317"/>
      <c r="WKJ68" s="317"/>
      <c r="WKK68" s="317"/>
      <c r="WKL68" s="317"/>
      <c r="WKM68" s="317"/>
      <c r="WKN68" s="317"/>
      <c r="WKO68" s="317"/>
      <c r="WKP68" s="317"/>
      <c r="WKQ68" s="317"/>
      <c r="WKR68" s="317"/>
      <c r="WKS68" s="317"/>
      <c r="WKT68" s="317"/>
      <c r="WKU68" s="317"/>
      <c r="WKV68" s="317"/>
      <c r="WKW68" s="317"/>
      <c r="WKX68" s="317"/>
      <c r="WKY68" s="317"/>
      <c r="WKZ68" s="317"/>
      <c r="WLA68" s="317"/>
      <c r="WLB68" s="317"/>
      <c r="WLC68" s="317"/>
      <c r="WLD68" s="317"/>
      <c r="WLE68" s="317"/>
      <c r="WLF68" s="317"/>
      <c r="WLG68" s="317"/>
      <c r="WLH68" s="317"/>
      <c r="WLI68" s="317"/>
      <c r="WLJ68" s="317"/>
      <c r="WLK68" s="317"/>
      <c r="WLL68" s="317"/>
      <c r="WLM68" s="317"/>
      <c r="WLN68" s="317"/>
      <c r="WLO68" s="317"/>
      <c r="WLP68" s="317"/>
      <c r="WLQ68" s="317"/>
      <c r="WLR68" s="317"/>
      <c r="WLS68" s="317"/>
      <c r="WLT68" s="317"/>
      <c r="WLU68" s="317"/>
      <c r="WLV68" s="317"/>
      <c r="WLW68" s="317"/>
      <c r="WLX68" s="317"/>
      <c r="WLY68" s="317"/>
      <c r="WLZ68" s="317"/>
      <c r="WMA68" s="317"/>
      <c r="WMB68" s="317"/>
      <c r="WMC68" s="317"/>
      <c r="WMD68" s="317"/>
      <c r="WME68" s="317"/>
      <c r="WMF68" s="317"/>
      <c r="WMG68" s="317"/>
      <c r="WMH68" s="317"/>
      <c r="WMI68" s="317"/>
      <c r="WMJ68" s="317"/>
      <c r="WMK68" s="317"/>
      <c r="WML68" s="317"/>
      <c r="WMM68" s="317"/>
      <c r="WMN68" s="317"/>
      <c r="WMO68" s="317"/>
      <c r="WMP68" s="317"/>
      <c r="WMQ68" s="317"/>
      <c r="WMR68" s="317"/>
      <c r="WMS68" s="317"/>
      <c r="WMT68" s="317"/>
      <c r="WMU68" s="317"/>
      <c r="WMV68" s="317"/>
      <c r="WMW68" s="317"/>
      <c r="WMX68" s="317"/>
      <c r="WMY68" s="317"/>
      <c r="WMZ68" s="317"/>
      <c r="WNA68" s="317"/>
      <c r="WNB68" s="317"/>
      <c r="WNC68" s="317"/>
      <c r="WND68" s="317"/>
      <c r="WNE68" s="317"/>
      <c r="WNF68" s="317"/>
      <c r="WNG68" s="317"/>
      <c r="WNH68" s="317"/>
      <c r="WNI68" s="317"/>
      <c r="WNJ68" s="317"/>
      <c r="WNK68" s="317"/>
      <c r="WNL68" s="317"/>
      <c r="WNM68" s="317"/>
      <c r="WNN68" s="317"/>
      <c r="WNO68" s="317"/>
      <c r="WNP68" s="317"/>
      <c r="WNQ68" s="317"/>
      <c r="WNR68" s="317"/>
      <c r="WNS68" s="317"/>
      <c r="WNT68" s="317"/>
      <c r="WNU68" s="317"/>
      <c r="WNV68" s="317"/>
      <c r="WNW68" s="317"/>
      <c r="WNX68" s="317"/>
      <c r="WNY68" s="317"/>
      <c r="WNZ68" s="317"/>
      <c r="WOA68" s="317"/>
      <c r="WOB68" s="317"/>
      <c r="WOC68" s="317"/>
      <c r="WOD68" s="317"/>
      <c r="WOE68" s="317"/>
      <c r="WOF68" s="317"/>
      <c r="WOG68" s="317"/>
      <c r="WOH68" s="317"/>
      <c r="WOI68" s="317"/>
      <c r="WOJ68" s="317"/>
      <c r="WOK68" s="317"/>
      <c r="WOL68" s="317"/>
      <c r="WOM68" s="317"/>
      <c r="WON68" s="317"/>
      <c r="WOO68" s="317"/>
      <c r="WOP68" s="317"/>
      <c r="WOQ68" s="317"/>
      <c r="WOR68" s="317"/>
      <c r="WOS68" s="317"/>
      <c r="WOT68" s="317"/>
      <c r="WOU68" s="317"/>
      <c r="WOV68" s="317"/>
      <c r="WOW68" s="317"/>
      <c r="WOX68" s="317"/>
      <c r="WOY68" s="317"/>
      <c r="WOZ68" s="317"/>
      <c r="WPA68" s="317"/>
      <c r="WPB68" s="317"/>
      <c r="WPC68" s="317"/>
      <c r="WPD68" s="317"/>
      <c r="WPE68" s="317"/>
      <c r="WPF68" s="317"/>
      <c r="WPG68" s="317"/>
      <c r="WPH68" s="317"/>
      <c r="WPI68" s="317"/>
      <c r="WPJ68" s="317"/>
      <c r="WPK68" s="317"/>
      <c r="WPL68" s="317"/>
      <c r="WPM68" s="317"/>
      <c r="WPN68" s="317"/>
      <c r="WPO68" s="317"/>
      <c r="WPP68" s="317"/>
      <c r="WPQ68" s="317"/>
      <c r="WPR68" s="317"/>
      <c r="WPS68" s="317"/>
      <c r="WPT68" s="317"/>
      <c r="WPU68" s="317"/>
      <c r="WPV68" s="317"/>
      <c r="WPW68" s="317"/>
      <c r="WPX68" s="317"/>
      <c r="WPY68" s="317"/>
      <c r="WPZ68" s="317"/>
      <c r="WQA68" s="317"/>
      <c r="WQB68" s="317"/>
      <c r="WQC68" s="317"/>
      <c r="WQD68" s="317"/>
      <c r="WQE68" s="317"/>
      <c r="WQF68" s="317"/>
      <c r="WQG68" s="317"/>
      <c r="WQH68" s="317"/>
      <c r="WQI68" s="317"/>
      <c r="WQJ68" s="317"/>
      <c r="WQK68" s="317"/>
      <c r="WQL68" s="317"/>
      <c r="WQM68" s="317"/>
      <c r="WQN68" s="317"/>
      <c r="WQO68" s="317"/>
      <c r="WQP68" s="317"/>
      <c r="WQQ68" s="317"/>
      <c r="WQR68" s="317"/>
      <c r="WQS68" s="317"/>
      <c r="WQT68" s="317"/>
      <c r="WQU68" s="317"/>
      <c r="WQV68" s="317"/>
      <c r="WQW68" s="317"/>
      <c r="WQX68" s="317"/>
      <c r="WQY68" s="317"/>
      <c r="WQZ68" s="317"/>
      <c r="WRA68" s="317"/>
      <c r="WRB68" s="317"/>
      <c r="WRC68" s="317"/>
      <c r="WRD68" s="317"/>
      <c r="WRE68" s="317"/>
      <c r="WRF68" s="317"/>
      <c r="WRG68" s="317"/>
      <c r="WRH68" s="317"/>
      <c r="WRI68" s="317"/>
      <c r="WRJ68" s="317"/>
      <c r="WRK68" s="317"/>
      <c r="WRL68" s="317"/>
      <c r="WRM68" s="317"/>
      <c r="WRN68" s="317"/>
      <c r="WRO68" s="317"/>
      <c r="WRP68" s="317"/>
      <c r="WRQ68" s="317"/>
      <c r="WRR68" s="317"/>
      <c r="WRS68" s="317"/>
      <c r="WRT68" s="317"/>
      <c r="WRU68" s="317"/>
      <c r="WRV68" s="317"/>
      <c r="WRW68" s="317"/>
      <c r="WRX68" s="317"/>
      <c r="WRY68" s="317"/>
      <c r="WRZ68" s="317"/>
      <c r="WSA68" s="317"/>
      <c r="WSB68" s="317"/>
      <c r="WSC68" s="317"/>
      <c r="WSD68" s="317"/>
      <c r="WSE68" s="317"/>
      <c r="WSF68" s="317"/>
      <c r="WSG68" s="317"/>
      <c r="WSH68" s="317"/>
      <c r="WSI68" s="317"/>
      <c r="WSJ68" s="317"/>
      <c r="WSK68" s="317"/>
      <c r="WSL68" s="317"/>
      <c r="WSM68" s="317"/>
      <c r="WSN68" s="317"/>
      <c r="WSO68" s="317"/>
      <c r="WSP68" s="317"/>
      <c r="WSQ68" s="317"/>
      <c r="WSR68" s="317"/>
      <c r="WSS68" s="317"/>
      <c r="WST68" s="317"/>
      <c r="WSU68" s="317"/>
      <c r="WSV68" s="317"/>
      <c r="WSW68" s="317"/>
      <c r="WSX68" s="317"/>
      <c r="WSY68" s="317"/>
      <c r="WSZ68" s="317"/>
      <c r="WTA68" s="317"/>
      <c r="WTB68" s="317"/>
      <c r="WTC68" s="317"/>
      <c r="WTD68" s="317"/>
      <c r="WTE68" s="317"/>
      <c r="WTF68" s="317"/>
      <c r="WTG68" s="317"/>
      <c r="WTH68" s="317"/>
      <c r="WTI68" s="317"/>
      <c r="WTJ68" s="317"/>
      <c r="WTK68" s="317"/>
      <c r="WTL68" s="317"/>
      <c r="WTM68" s="317"/>
      <c r="WTN68" s="317"/>
      <c r="WTO68" s="317"/>
      <c r="WTP68" s="317"/>
      <c r="WTQ68" s="317"/>
      <c r="WTR68" s="317"/>
      <c r="WTS68" s="317"/>
      <c r="WTT68" s="317"/>
      <c r="WTU68" s="317"/>
      <c r="WTV68" s="317"/>
      <c r="WTW68" s="317"/>
      <c r="WTX68" s="317"/>
      <c r="WTY68" s="317"/>
      <c r="WTZ68" s="317"/>
      <c r="WUA68" s="317"/>
      <c r="WUB68" s="317"/>
      <c r="WUC68" s="317"/>
      <c r="WUD68" s="317"/>
      <c r="WUE68" s="317"/>
      <c r="WUF68" s="317"/>
      <c r="WUG68" s="317"/>
      <c r="WUH68" s="317"/>
      <c r="WUI68" s="317"/>
      <c r="WUJ68" s="317"/>
      <c r="WUK68" s="317"/>
      <c r="WUL68" s="317"/>
      <c r="WUM68" s="317"/>
      <c r="WUN68" s="317"/>
      <c r="WUO68" s="317"/>
      <c r="WUP68" s="317"/>
      <c r="WUQ68" s="317"/>
      <c r="WUR68" s="317"/>
      <c r="WUS68" s="317"/>
      <c r="WUT68" s="317"/>
      <c r="WUU68" s="317"/>
      <c r="WUV68" s="317"/>
      <c r="WUW68" s="317"/>
      <c r="WUX68" s="317"/>
      <c r="WUY68" s="317"/>
      <c r="WUZ68" s="317"/>
      <c r="WVA68" s="317"/>
      <c r="WVB68" s="317"/>
      <c r="WVC68" s="317"/>
      <c r="WVD68" s="317"/>
      <c r="WVE68" s="317"/>
      <c r="WVF68" s="317"/>
      <c r="WVG68" s="317"/>
      <c r="WVH68" s="317"/>
      <c r="WVI68" s="317"/>
      <c r="WVJ68" s="317"/>
      <c r="WVK68" s="317"/>
      <c r="WVL68" s="317"/>
      <c r="WVM68" s="317"/>
      <c r="WVN68" s="317"/>
      <c r="WVO68" s="317"/>
      <c r="WVP68" s="317"/>
      <c r="WVQ68" s="317"/>
      <c r="WVR68" s="317"/>
      <c r="WVS68" s="317"/>
      <c r="WVT68" s="317"/>
      <c r="WVU68" s="317"/>
      <c r="WVV68" s="317"/>
      <c r="WVW68" s="317"/>
      <c r="WVX68" s="317"/>
      <c r="WVY68" s="317"/>
      <c r="WVZ68" s="317"/>
      <c r="WWA68" s="317"/>
      <c r="WWB68" s="317"/>
      <c r="WWC68" s="317"/>
      <c r="WWD68" s="317"/>
      <c r="WWE68" s="317"/>
      <c r="WWF68" s="317"/>
      <c r="WWG68" s="317"/>
      <c r="WWH68" s="317"/>
      <c r="WWI68" s="317"/>
      <c r="WWJ68" s="317"/>
      <c r="WWK68" s="317"/>
      <c r="WWL68" s="317"/>
      <c r="WWM68" s="317"/>
      <c r="WWN68" s="317"/>
      <c r="WWO68" s="317"/>
      <c r="WWP68" s="317"/>
      <c r="WWQ68" s="317"/>
      <c r="WWR68" s="317"/>
      <c r="WWS68" s="317"/>
      <c r="WWT68" s="317"/>
      <c r="WWU68" s="317"/>
      <c r="WWV68" s="317"/>
      <c r="WWW68" s="317"/>
      <c r="WWX68" s="317"/>
      <c r="WWY68" s="317"/>
      <c r="WWZ68" s="317"/>
      <c r="WXA68" s="317"/>
      <c r="WXB68" s="317"/>
      <c r="WXC68" s="317"/>
      <c r="WXD68" s="317"/>
      <c r="WXE68" s="317"/>
      <c r="WXF68" s="317"/>
      <c r="WXG68" s="317"/>
      <c r="WXH68" s="317"/>
      <c r="WXI68" s="317"/>
      <c r="WXJ68" s="317"/>
      <c r="WXK68" s="317"/>
      <c r="WXL68" s="317"/>
      <c r="WXM68" s="317"/>
      <c r="WXN68" s="317"/>
      <c r="WXO68" s="317"/>
      <c r="WXP68" s="317"/>
      <c r="WXQ68" s="317"/>
      <c r="WXR68" s="317"/>
      <c r="WXS68" s="317"/>
      <c r="WXT68" s="317"/>
      <c r="WXU68" s="317"/>
      <c r="WXV68" s="317"/>
      <c r="WXW68" s="317"/>
      <c r="WXX68" s="317"/>
      <c r="WXY68" s="317"/>
      <c r="WXZ68" s="317"/>
      <c r="WYA68" s="317"/>
      <c r="WYB68" s="317"/>
      <c r="WYC68" s="317"/>
      <c r="WYD68" s="317"/>
      <c r="WYE68" s="317"/>
      <c r="WYF68" s="317"/>
      <c r="WYG68" s="317"/>
      <c r="WYH68" s="317"/>
      <c r="WYI68" s="317"/>
      <c r="WYJ68" s="317"/>
      <c r="WYK68" s="317"/>
      <c r="WYL68" s="317"/>
      <c r="WYM68" s="317"/>
      <c r="WYN68" s="317"/>
      <c r="WYO68" s="317"/>
      <c r="WYP68" s="317"/>
      <c r="WYQ68" s="317"/>
      <c r="WYR68" s="317"/>
      <c r="WYS68" s="317"/>
      <c r="WYT68" s="317"/>
      <c r="WYU68" s="317"/>
      <c r="WYV68" s="317"/>
      <c r="WYW68" s="317"/>
      <c r="WYX68" s="317"/>
      <c r="WYY68" s="317"/>
      <c r="WYZ68" s="317"/>
      <c r="WZA68" s="317"/>
      <c r="WZB68" s="317"/>
      <c r="WZC68" s="317"/>
      <c r="WZD68" s="317"/>
      <c r="WZE68" s="317"/>
      <c r="WZF68" s="317"/>
      <c r="WZG68" s="317"/>
      <c r="WZH68" s="317"/>
      <c r="WZI68" s="317"/>
      <c r="WZJ68" s="317"/>
      <c r="WZK68" s="317"/>
      <c r="WZL68" s="317"/>
      <c r="WZM68" s="317"/>
      <c r="WZN68" s="317"/>
      <c r="WZO68" s="317"/>
      <c r="WZP68" s="317"/>
      <c r="WZQ68" s="317"/>
      <c r="WZR68" s="317"/>
      <c r="WZS68" s="317"/>
      <c r="WZT68" s="317"/>
      <c r="WZU68" s="317"/>
      <c r="WZV68" s="317"/>
      <c r="WZW68" s="317"/>
      <c r="WZX68" s="317"/>
      <c r="WZY68" s="317"/>
      <c r="WZZ68" s="317"/>
      <c r="XAA68" s="317"/>
      <c r="XAB68" s="317"/>
      <c r="XAC68" s="317"/>
      <c r="XAD68" s="317"/>
      <c r="XAE68" s="317"/>
      <c r="XAF68" s="317"/>
      <c r="XAG68" s="317"/>
      <c r="XAH68" s="317"/>
      <c r="XAI68" s="317"/>
      <c r="XAJ68" s="317"/>
      <c r="XAK68" s="317"/>
      <c r="XAL68" s="317"/>
      <c r="XAM68" s="317"/>
      <c r="XAN68" s="317"/>
      <c r="XAO68" s="317"/>
      <c r="XAP68" s="317"/>
      <c r="XAQ68" s="317"/>
      <c r="XAR68" s="317"/>
      <c r="XAS68" s="317"/>
      <c r="XAT68" s="317"/>
      <c r="XAU68" s="317"/>
      <c r="XAV68" s="317"/>
      <c r="XAW68" s="317"/>
      <c r="XAX68" s="317"/>
      <c r="XAY68" s="317"/>
      <c r="XAZ68" s="317"/>
      <c r="XBA68" s="317"/>
      <c r="XBB68" s="317"/>
      <c r="XBC68" s="317"/>
      <c r="XBD68" s="317"/>
      <c r="XBE68" s="317"/>
      <c r="XBF68" s="317"/>
      <c r="XBG68" s="317"/>
      <c r="XBH68" s="317"/>
      <c r="XBI68" s="317"/>
      <c r="XBJ68" s="317"/>
      <c r="XBK68" s="317"/>
      <c r="XBL68" s="317"/>
      <c r="XBM68" s="317"/>
      <c r="XBN68" s="317"/>
      <c r="XBO68" s="317"/>
      <c r="XBP68" s="317"/>
      <c r="XBQ68" s="317"/>
      <c r="XBR68" s="317"/>
      <c r="XBS68" s="317"/>
      <c r="XBT68" s="317"/>
      <c r="XBU68" s="317"/>
      <c r="XBV68" s="317"/>
      <c r="XBW68" s="317"/>
      <c r="XBX68" s="317"/>
      <c r="XBY68" s="317"/>
      <c r="XBZ68" s="317"/>
      <c r="XCA68" s="317"/>
      <c r="XCB68" s="317"/>
      <c r="XCC68" s="317"/>
      <c r="XCD68" s="317"/>
      <c r="XCE68" s="317"/>
      <c r="XCF68" s="317"/>
      <c r="XCG68" s="317"/>
      <c r="XCH68" s="317"/>
      <c r="XCI68" s="317"/>
      <c r="XCJ68" s="317"/>
      <c r="XCK68" s="317"/>
      <c r="XCL68" s="317"/>
      <c r="XCM68" s="317"/>
      <c r="XCN68" s="317"/>
      <c r="XCO68" s="317"/>
      <c r="XCP68" s="317"/>
      <c r="XCQ68" s="317"/>
      <c r="XCR68" s="317"/>
      <c r="XCS68" s="317"/>
      <c r="XCT68" s="317"/>
      <c r="XCU68" s="317"/>
      <c r="XCV68" s="317"/>
      <c r="XCW68" s="317"/>
      <c r="XCX68" s="317"/>
      <c r="XCY68" s="317"/>
      <c r="XCZ68" s="317"/>
      <c r="XDA68" s="317"/>
      <c r="XDB68" s="317"/>
      <c r="XDC68" s="317"/>
      <c r="XDD68" s="317"/>
      <c r="XDE68" s="317"/>
      <c r="XDF68" s="317"/>
      <c r="XDG68" s="317"/>
      <c r="XDH68" s="317"/>
      <c r="XDI68" s="317"/>
      <c r="XDJ68" s="317"/>
      <c r="XDK68" s="317"/>
      <c r="XDL68" s="317"/>
      <c r="XDM68" s="317"/>
      <c r="XDN68" s="317"/>
      <c r="XDO68" s="317"/>
      <c r="XDP68" s="317"/>
      <c r="XDQ68" s="317"/>
      <c r="XDR68" s="317"/>
      <c r="XDS68" s="317"/>
      <c r="XDT68" s="317"/>
      <c r="XDU68" s="317"/>
      <c r="XDV68" s="317"/>
      <c r="XDW68" s="317"/>
      <c r="XDX68" s="317"/>
      <c r="XDY68" s="317"/>
      <c r="XDZ68" s="317"/>
      <c r="XEA68" s="317"/>
      <c r="XEB68" s="317"/>
      <c r="XEC68" s="317"/>
      <c r="XED68" s="317"/>
      <c r="XEE68" s="317"/>
      <c r="XEF68" s="317"/>
      <c r="XEG68" s="317"/>
      <c r="XEH68" s="317"/>
      <c r="XEI68" s="317"/>
      <c r="XEJ68" s="317"/>
      <c r="XEK68" s="317"/>
      <c r="XEL68" s="317"/>
      <c r="XEM68" s="317"/>
    </row>
    <row r="69" spans="1:16367" s="147" customFormat="1" ht="409.5">
      <c r="A69" s="177" t="s">
        <v>527</v>
      </c>
      <c r="B69" s="178" t="s">
        <v>1586</v>
      </c>
      <c r="C69" s="192" t="s">
        <v>410</v>
      </c>
      <c r="D69" s="179" t="s">
        <v>217</v>
      </c>
      <c r="E69" s="179" t="s">
        <v>1542</v>
      </c>
      <c r="F69" s="193">
        <v>59</v>
      </c>
      <c r="G69" s="193">
        <f t="shared" si="5"/>
        <v>0</v>
      </c>
      <c r="H69" s="181" t="s">
        <v>561</v>
      </c>
      <c r="I69" s="181" t="s">
        <v>510</v>
      </c>
      <c r="J69" s="96" t="s">
        <v>442</v>
      </c>
      <c r="K69" s="51" t="s">
        <v>463</v>
      </c>
      <c r="L69" s="43" t="s">
        <v>413</v>
      </c>
      <c r="M69" s="183">
        <v>1</v>
      </c>
      <c r="N69" s="182">
        <v>43449</v>
      </c>
      <c r="O69" s="182">
        <v>43465</v>
      </c>
      <c r="P69" s="79">
        <f t="shared" si="6"/>
        <v>2.2999999999999998</v>
      </c>
      <c r="Q69" s="176"/>
      <c r="R69" s="46">
        <f t="shared" si="7"/>
        <v>0</v>
      </c>
      <c r="S69" s="79">
        <f t="shared" si="8"/>
        <v>0</v>
      </c>
      <c r="T69" s="79">
        <f t="shared" si="9"/>
        <v>0</v>
      </c>
      <c r="U69" s="79">
        <f t="shared" si="10"/>
        <v>0</v>
      </c>
      <c r="V69" s="76"/>
      <c r="W69" s="154"/>
      <c r="X69" s="147" t="str">
        <f t="shared" si="11"/>
        <v>Comunicaciones</v>
      </c>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316"/>
      <c r="CX69" s="317"/>
      <c r="CY69" s="317"/>
      <c r="CZ69" s="317"/>
      <c r="DA69" s="317"/>
      <c r="DB69" s="317"/>
      <c r="DC69" s="317"/>
      <c r="DD69" s="317"/>
      <c r="DE69" s="317"/>
      <c r="DF69" s="317"/>
      <c r="DG69" s="317"/>
      <c r="DH69" s="317"/>
      <c r="DI69" s="317"/>
      <c r="DJ69" s="317"/>
      <c r="DK69" s="317"/>
      <c r="DL69" s="317"/>
      <c r="DM69" s="317"/>
      <c r="DN69" s="317"/>
      <c r="DO69" s="317"/>
      <c r="DP69" s="317"/>
      <c r="DQ69" s="317"/>
      <c r="DR69" s="317"/>
      <c r="DS69" s="317"/>
      <c r="DT69" s="317"/>
      <c r="DU69" s="317"/>
      <c r="DV69" s="317"/>
      <c r="DW69" s="317"/>
      <c r="DX69" s="317"/>
      <c r="DY69" s="317"/>
      <c r="DZ69" s="317"/>
      <c r="EA69" s="317"/>
      <c r="EB69" s="317"/>
      <c r="EC69" s="317"/>
      <c r="ED69" s="317"/>
      <c r="EE69" s="317"/>
      <c r="EF69" s="317"/>
      <c r="EG69" s="317"/>
      <c r="EH69" s="317"/>
      <c r="EI69" s="317"/>
      <c r="EJ69" s="317"/>
      <c r="EK69" s="317"/>
      <c r="EL69" s="317"/>
      <c r="EM69" s="317"/>
      <c r="EN69" s="317"/>
      <c r="EO69" s="317"/>
      <c r="EP69" s="317"/>
      <c r="EQ69" s="317"/>
      <c r="ER69" s="317"/>
      <c r="ES69" s="317"/>
      <c r="ET69" s="317"/>
      <c r="EU69" s="317"/>
      <c r="EV69" s="317"/>
      <c r="EW69" s="317"/>
      <c r="EX69" s="317"/>
      <c r="EY69" s="317"/>
      <c r="EZ69" s="317"/>
      <c r="FA69" s="317"/>
      <c r="FB69" s="317"/>
      <c r="FC69" s="317"/>
      <c r="FD69" s="317"/>
      <c r="FE69" s="317"/>
      <c r="FF69" s="317"/>
      <c r="FG69" s="317"/>
      <c r="FH69" s="317"/>
      <c r="FI69" s="317"/>
      <c r="FJ69" s="317"/>
      <c r="FK69" s="317"/>
      <c r="FL69" s="317"/>
      <c r="FM69" s="317"/>
      <c r="FN69" s="317"/>
      <c r="FO69" s="317"/>
      <c r="FP69" s="317"/>
      <c r="FQ69" s="317"/>
      <c r="FR69" s="317"/>
      <c r="FS69" s="317"/>
      <c r="FT69" s="317"/>
      <c r="FU69" s="317"/>
      <c r="FV69" s="317"/>
      <c r="FW69" s="317"/>
      <c r="FX69" s="317"/>
      <c r="FY69" s="317"/>
      <c r="FZ69" s="317"/>
      <c r="GA69" s="317"/>
      <c r="GB69" s="317"/>
      <c r="GC69" s="317"/>
      <c r="GD69" s="317"/>
      <c r="GE69" s="317"/>
      <c r="GF69" s="317"/>
      <c r="GG69" s="317"/>
      <c r="GH69" s="317"/>
      <c r="GI69" s="317"/>
      <c r="GJ69" s="317"/>
      <c r="GK69" s="317"/>
      <c r="GL69" s="317"/>
      <c r="GM69" s="317"/>
      <c r="GN69" s="317"/>
      <c r="GO69" s="317"/>
      <c r="GP69" s="317"/>
      <c r="GQ69" s="317"/>
      <c r="GR69" s="317"/>
      <c r="GS69" s="317"/>
      <c r="GT69" s="317"/>
      <c r="GU69" s="317"/>
      <c r="GV69" s="317"/>
      <c r="GW69" s="317"/>
      <c r="GX69" s="317"/>
      <c r="GY69" s="317"/>
      <c r="GZ69" s="317"/>
      <c r="HA69" s="317"/>
      <c r="HB69" s="317"/>
      <c r="HC69" s="317"/>
      <c r="HD69" s="317"/>
      <c r="HE69" s="317"/>
      <c r="HF69" s="317"/>
      <c r="HG69" s="317"/>
      <c r="HH69" s="317"/>
      <c r="HI69" s="317"/>
      <c r="HJ69" s="317"/>
      <c r="HK69" s="317"/>
      <c r="HL69" s="317"/>
      <c r="HM69" s="317"/>
      <c r="HN69" s="317"/>
      <c r="HO69" s="317"/>
      <c r="HP69" s="317"/>
      <c r="HQ69" s="317"/>
      <c r="HR69" s="317"/>
      <c r="HS69" s="317"/>
      <c r="HT69" s="317"/>
      <c r="HU69" s="317"/>
      <c r="HV69" s="317"/>
      <c r="HW69" s="317"/>
      <c r="HX69" s="317"/>
      <c r="HY69" s="317"/>
      <c r="HZ69" s="317"/>
      <c r="IA69" s="317"/>
      <c r="IB69" s="317"/>
      <c r="IC69" s="317"/>
      <c r="ID69" s="317"/>
      <c r="IE69" s="317"/>
      <c r="IF69" s="317"/>
      <c r="IG69" s="317"/>
      <c r="IH69" s="317"/>
      <c r="II69" s="317"/>
      <c r="IJ69" s="317"/>
      <c r="IK69" s="317"/>
      <c r="IL69" s="317"/>
      <c r="IM69" s="317"/>
      <c r="IN69" s="317"/>
      <c r="IO69" s="317"/>
      <c r="IP69" s="317"/>
      <c r="IQ69" s="317"/>
      <c r="IR69" s="317"/>
      <c r="IS69" s="317"/>
      <c r="IT69" s="317"/>
      <c r="IU69" s="317"/>
      <c r="IV69" s="317"/>
      <c r="IW69" s="317"/>
      <c r="IX69" s="317"/>
      <c r="IY69" s="317"/>
      <c r="IZ69" s="317"/>
      <c r="JA69" s="317"/>
      <c r="JB69" s="317"/>
      <c r="JC69" s="317"/>
      <c r="JD69" s="317"/>
      <c r="JE69" s="317"/>
      <c r="JF69" s="317"/>
      <c r="JG69" s="317"/>
      <c r="JH69" s="317"/>
      <c r="JI69" s="317"/>
      <c r="JJ69" s="317"/>
      <c r="JK69" s="317"/>
      <c r="JL69" s="317"/>
      <c r="JM69" s="317"/>
      <c r="JN69" s="317"/>
      <c r="JO69" s="317"/>
      <c r="JP69" s="317"/>
      <c r="JQ69" s="317"/>
      <c r="JR69" s="317"/>
      <c r="JS69" s="317"/>
      <c r="JT69" s="317"/>
      <c r="JU69" s="317"/>
      <c r="JV69" s="317"/>
      <c r="JW69" s="317"/>
      <c r="JX69" s="317"/>
      <c r="JY69" s="317"/>
      <c r="JZ69" s="317"/>
      <c r="KA69" s="317"/>
      <c r="KB69" s="317"/>
      <c r="KC69" s="317"/>
      <c r="KD69" s="317"/>
      <c r="KE69" s="317"/>
      <c r="KF69" s="317"/>
      <c r="KG69" s="317"/>
      <c r="KH69" s="317"/>
      <c r="KI69" s="317"/>
      <c r="KJ69" s="317"/>
      <c r="KK69" s="317"/>
      <c r="KL69" s="317"/>
      <c r="KM69" s="317"/>
      <c r="KN69" s="317"/>
      <c r="KO69" s="317"/>
      <c r="KP69" s="317"/>
      <c r="KQ69" s="317"/>
      <c r="KR69" s="317"/>
      <c r="KS69" s="317"/>
      <c r="KT69" s="317"/>
      <c r="KU69" s="317"/>
      <c r="KV69" s="317"/>
      <c r="KW69" s="317"/>
      <c r="KX69" s="317"/>
      <c r="KY69" s="317"/>
      <c r="KZ69" s="317"/>
      <c r="LA69" s="317"/>
      <c r="LB69" s="317"/>
      <c r="LC69" s="317"/>
      <c r="LD69" s="317"/>
      <c r="LE69" s="317"/>
      <c r="LF69" s="317"/>
      <c r="LG69" s="317"/>
      <c r="LH69" s="317"/>
      <c r="LI69" s="317"/>
      <c r="LJ69" s="317"/>
      <c r="LK69" s="317"/>
      <c r="LL69" s="317"/>
      <c r="LM69" s="317"/>
      <c r="LN69" s="317"/>
      <c r="LO69" s="317"/>
      <c r="LP69" s="317"/>
      <c r="LQ69" s="317"/>
      <c r="LR69" s="317"/>
      <c r="LS69" s="317"/>
      <c r="LT69" s="317"/>
      <c r="LU69" s="317"/>
      <c r="LV69" s="317"/>
      <c r="LW69" s="317"/>
      <c r="LX69" s="317"/>
      <c r="LY69" s="317"/>
      <c r="LZ69" s="317"/>
      <c r="MA69" s="317"/>
      <c r="MB69" s="317"/>
      <c r="MC69" s="317"/>
      <c r="MD69" s="317"/>
      <c r="ME69" s="317"/>
      <c r="MF69" s="317"/>
      <c r="MG69" s="317"/>
      <c r="MH69" s="317"/>
      <c r="MI69" s="317"/>
      <c r="MJ69" s="317"/>
      <c r="MK69" s="317"/>
      <c r="ML69" s="317"/>
      <c r="MM69" s="317"/>
      <c r="MN69" s="317"/>
      <c r="MO69" s="317"/>
      <c r="MP69" s="317"/>
      <c r="MQ69" s="317"/>
      <c r="MR69" s="317"/>
      <c r="MS69" s="317"/>
      <c r="MT69" s="317"/>
      <c r="MU69" s="317"/>
      <c r="MV69" s="317"/>
      <c r="MW69" s="317"/>
      <c r="MX69" s="317"/>
      <c r="MY69" s="317"/>
      <c r="MZ69" s="317"/>
      <c r="NA69" s="317"/>
      <c r="NB69" s="317"/>
      <c r="NC69" s="317"/>
      <c r="ND69" s="317"/>
      <c r="NE69" s="317"/>
      <c r="NF69" s="317"/>
      <c r="NG69" s="317"/>
      <c r="NH69" s="317"/>
      <c r="NI69" s="317"/>
      <c r="NJ69" s="317"/>
      <c r="NK69" s="317"/>
      <c r="NL69" s="317"/>
      <c r="NM69" s="317"/>
      <c r="NN69" s="317"/>
      <c r="NO69" s="317"/>
      <c r="NP69" s="317"/>
      <c r="NQ69" s="317"/>
      <c r="NR69" s="317"/>
      <c r="NS69" s="317"/>
      <c r="NT69" s="317"/>
      <c r="NU69" s="317"/>
      <c r="NV69" s="317"/>
      <c r="NW69" s="317"/>
      <c r="NX69" s="317"/>
      <c r="NY69" s="317"/>
      <c r="NZ69" s="317"/>
      <c r="OA69" s="317"/>
      <c r="OB69" s="317"/>
      <c r="OC69" s="317"/>
      <c r="OD69" s="317"/>
      <c r="OE69" s="317"/>
      <c r="OF69" s="317"/>
      <c r="OG69" s="317"/>
      <c r="OH69" s="317"/>
      <c r="OI69" s="317"/>
      <c r="OJ69" s="317"/>
      <c r="OK69" s="317"/>
      <c r="OL69" s="317"/>
      <c r="OM69" s="317"/>
      <c r="ON69" s="317"/>
      <c r="OO69" s="317"/>
      <c r="OP69" s="317"/>
      <c r="OQ69" s="317"/>
      <c r="OR69" s="317"/>
      <c r="OS69" s="317"/>
      <c r="OT69" s="317"/>
      <c r="OU69" s="317"/>
      <c r="OV69" s="317"/>
      <c r="OW69" s="317"/>
      <c r="OX69" s="317"/>
      <c r="OY69" s="317"/>
      <c r="OZ69" s="317"/>
      <c r="PA69" s="317"/>
      <c r="PB69" s="317"/>
      <c r="PC69" s="317"/>
      <c r="PD69" s="317"/>
      <c r="PE69" s="317"/>
      <c r="PF69" s="317"/>
      <c r="PG69" s="317"/>
      <c r="PH69" s="317"/>
      <c r="PI69" s="317"/>
      <c r="PJ69" s="317"/>
      <c r="PK69" s="317"/>
      <c r="PL69" s="317"/>
      <c r="PM69" s="317"/>
      <c r="PN69" s="317"/>
      <c r="PO69" s="317"/>
      <c r="PP69" s="317"/>
      <c r="PQ69" s="317"/>
      <c r="PR69" s="317"/>
      <c r="PS69" s="317"/>
      <c r="PT69" s="317"/>
      <c r="PU69" s="317"/>
      <c r="PV69" s="317"/>
      <c r="PW69" s="317"/>
      <c r="PX69" s="317"/>
      <c r="PY69" s="317"/>
      <c r="PZ69" s="317"/>
      <c r="QA69" s="317"/>
      <c r="QB69" s="317"/>
      <c r="QC69" s="317"/>
      <c r="QD69" s="317"/>
      <c r="QE69" s="317"/>
      <c r="QF69" s="317"/>
      <c r="QG69" s="317"/>
      <c r="QH69" s="317"/>
      <c r="QI69" s="317"/>
      <c r="QJ69" s="317"/>
      <c r="QK69" s="317"/>
      <c r="QL69" s="317"/>
      <c r="QM69" s="317"/>
      <c r="QN69" s="317"/>
      <c r="QO69" s="317"/>
      <c r="QP69" s="317"/>
      <c r="QQ69" s="317"/>
      <c r="QR69" s="317"/>
      <c r="QS69" s="317"/>
      <c r="QT69" s="317"/>
      <c r="QU69" s="317"/>
      <c r="QV69" s="317"/>
      <c r="QW69" s="317"/>
      <c r="QX69" s="317"/>
      <c r="QY69" s="317"/>
      <c r="QZ69" s="317"/>
      <c r="RA69" s="317"/>
      <c r="RB69" s="317"/>
      <c r="RC69" s="317"/>
      <c r="RD69" s="317"/>
      <c r="RE69" s="317"/>
      <c r="RF69" s="317"/>
      <c r="RG69" s="317"/>
      <c r="RH69" s="317"/>
      <c r="RI69" s="317"/>
      <c r="RJ69" s="317"/>
      <c r="RK69" s="317"/>
      <c r="RL69" s="317"/>
      <c r="RM69" s="317"/>
      <c r="RN69" s="317"/>
      <c r="RO69" s="317"/>
      <c r="RP69" s="317"/>
      <c r="RQ69" s="317"/>
      <c r="RR69" s="317"/>
      <c r="RS69" s="317"/>
      <c r="RT69" s="317"/>
      <c r="RU69" s="317"/>
      <c r="RV69" s="317"/>
      <c r="RW69" s="317"/>
      <c r="RX69" s="317"/>
      <c r="RY69" s="317"/>
      <c r="RZ69" s="317"/>
      <c r="SA69" s="317"/>
      <c r="SB69" s="317"/>
      <c r="SC69" s="317"/>
      <c r="SD69" s="317"/>
      <c r="SE69" s="317"/>
      <c r="SF69" s="317"/>
      <c r="SG69" s="317"/>
      <c r="SH69" s="317"/>
      <c r="SI69" s="317"/>
      <c r="SJ69" s="317"/>
      <c r="SK69" s="317"/>
      <c r="SL69" s="317"/>
      <c r="SM69" s="317"/>
      <c r="SN69" s="317"/>
      <c r="SO69" s="317"/>
      <c r="SP69" s="317"/>
      <c r="SQ69" s="317"/>
      <c r="SR69" s="317"/>
      <c r="SS69" s="317"/>
      <c r="ST69" s="317"/>
      <c r="SU69" s="317"/>
      <c r="SV69" s="317"/>
      <c r="SW69" s="317"/>
      <c r="SX69" s="317"/>
      <c r="SY69" s="317"/>
      <c r="SZ69" s="317"/>
      <c r="TA69" s="317"/>
      <c r="TB69" s="317"/>
      <c r="TC69" s="317"/>
      <c r="TD69" s="317"/>
      <c r="TE69" s="317"/>
      <c r="TF69" s="317"/>
      <c r="TG69" s="317"/>
      <c r="TH69" s="317"/>
      <c r="TI69" s="317"/>
      <c r="TJ69" s="317"/>
      <c r="TK69" s="317"/>
      <c r="TL69" s="317"/>
      <c r="TM69" s="317"/>
      <c r="TN69" s="317"/>
      <c r="TO69" s="317"/>
      <c r="TP69" s="317"/>
      <c r="TQ69" s="317"/>
      <c r="TR69" s="317"/>
      <c r="TS69" s="317"/>
      <c r="TT69" s="317"/>
      <c r="TU69" s="317"/>
      <c r="TV69" s="317"/>
      <c r="TW69" s="317"/>
      <c r="TX69" s="317"/>
      <c r="TY69" s="317"/>
      <c r="TZ69" s="317"/>
      <c r="UA69" s="317"/>
      <c r="UB69" s="317"/>
      <c r="UC69" s="317"/>
      <c r="UD69" s="317"/>
      <c r="UE69" s="317"/>
      <c r="UF69" s="317"/>
      <c r="UG69" s="317"/>
      <c r="UH69" s="317"/>
      <c r="UI69" s="317"/>
      <c r="UJ69" s="317"/>
      <c r="UK69" s="317"/>
      <c r="UL69" s="317"/>
      <c r="UM69" s="317"/>
      <c r="UN69" s="317"/>
      <c r="UO69" s="317"/>
      <c r="UP69" s="317"/>
      <c r="UQ69" s="317"/>
      <c r="UR69" s="317"/>
      <c r="US69" s="317"/>
      <c r="UT69" s="317"/>
      <c r="UU69" s="317"/>
      <c r="UV69" s="317"/>
      <c r="UW69" s="317"/>
      <c r="UX69" s="317"/>
      <c r="UY69" s="317"/>
      <c r="UZ69" s="317"/>
      <c r="VA69" s="317"/>
      <c r="VB69" s="317"/>
      <c r="VC69" s="317"/>
      <c r="VD69" s="317"/>
      <c r="VE69" s="317"/>
      <c r="VF69" s="317"/>
      <c r="VG69" s="317"/>
      <c r="VH69" s="317"/>
      <c r="VI69" s="317"/>
      <c r="VJ69" s="317"/>
      <c r="VK69" s="317"/>
      <c r="VL69" s="317"/>
      <c r="VM69" s="317"/>
      <c r="VN69" s="317"/>
      <c r="VO69" s="317"/>
      <c r="VP69" s="317"/>
      <c r="VQ69" s="317"/>
      <c r="VR69" s="317"/>
      <c r="VS69" s="317"/>
      <c r="VT69" s="317"/>
      <c r="VU69" s="317"/>
      <c r="VV69" s="317"/>
      <c r="VW69" s="317"/>
      <c r="VX69" s="317"/>
      <c r="VY69" s="317"/>
      <c r="VZ69" s="317"/>
      <c r="WA69" s="317"/>
      <c r="WB69" s="317"/>
      <c r="WC69" s="317"/>
      <c r="WD69" s="317"/>
      <c r="WE69" s="317"/>
      <c r="WF69" s="317"/>
      <c r="WG69" s="317"/>
      <c r="WH69" s="317"/>
      <c r="WI69" s="317"/>
      <c r="WJ69" s="317"/>
      <c r="WK69" s="317"/>
      <c r="WL69" s="317"/>
      <c r="WM69" s="317"/>
      <c r="WN69" s="317"/>
      <c r="WO69" s="317"/>
      <c r="WP69" s="317"/>
      <c r="WQ69" s="317"/>
      <c r="WR69" s="317"/>
      <c r="WS69" s="317"/>
      <c r="WT69" s="317"/>
      <c r="WU69" s="317"/>
      <c r="WV69" s="317"/>
      <c r="WW69" s="317"/>
      <c r="WX69" s="317"/>
      <c r="WY69" s="317"/>
      <c r="WZ69" s="317"/>
      <c r="XA69" s="317"/>
      <c r="XB69" s="317"/>
      <c r="XC69" s="317"/>
      <c r="XD69" s="317"/>
      <c r="XE69" s="317"/>
      <c r="XF69" s="317"/>
      <c r="XG69" s="317"/>
      <c r="XH69" s="317"/>
      <c r="XI69" s="317"/>
      <c r="XJ69" s="317"/>
      <c r="XK69" s="317"/>
      <c r="XL69" s="317"/>
      <c r="XM69" s="317"/>
      <c r="XN69" s="317"/>
      <c r="XO69" s="317"/>
      <c r="XP69" s="317"/>
      <c r="XQ69" s="317"/>
      <c r="XR69" s="317"/>
      <c r="XS69" s="317"/>
      <c r="XT69" s="317"/>
      <c r="XU69" s="317"/>
      <c r="XV69" s="317"/>
      <c r="XW69" s="317"/>
      <c r="XX69" s="317"/>
      <c r="XY69" s="317"/>
      <c r="XZ69" s="317"/>
      <c r="YA69" s="317"/>
      <c r="YB69" s="317"/>
      <c r="YC69" s="317"/>
      <c r="YD69" s="317"/>
      <c r="YE69" s="317"/>
      <c r="YF69" s="317"/>
      <c r="YG69" s="317"/>
      <c r="YH69" s="317"/>
      <c r="YI69" s="317"/>
      <c r="YJ69" s="317"/>
      <c r="YK69" s="317"/>
      <c r="YL69" s="317"/>
      <c r="YM69" s="317"/>
      <c r="YN69" s="317"/>
      <c r="YO69" s="317"/>
      <c r="YP69" s="317"/>
      <c r="YQ69" s="317"/>
      <c r="YR69" s="317"/>
      <c r="YS69" s="317"/>
      <c r="YT69" s="317"/>
      <c r="YU69" s="317"/>
      <c r="YV69" s="317"/>
      <c r="YW69" s="317"/>
      <c r="YX69" s="317"/>
      <c r="YY69" s="317"/>
      <c r="YZ69" s="317"/>
      <c r="ZA69" s="317"/>
      <c r="ZB69" s="317"/>
      <c r="ZC69" s="317"/>
      <c r="ZD69" s="317"/>
      <c r="ZE69" s="317"/>
      <c r="ZF69" s="317"/>
      <c r="ZG69" s="317"/>
      <c r="ZH69" s="317"/>
      <c r="ZI69" s="317"/>
      <c r="ZJ69" s="317"/>
      <c r="ZK69" s="317"/>
      <c r="ZL69" s="317"/>
      <c r="ZM69" s="317"/>
      <c r="ZN69" s="317"/>
      <c r="ZO69" s="317"/>
      <c r="ZP69" s="317"/>
      <c r="ZQ69" s="317"/>
      <c r="ZR69" s="317"/>
      <c r="ZS69" s="317"/>
      <c r="ZT69" s="317"/>
      <c r="ZU69" s="317"/>
      <c r="ZV69" s="317"/>
      <c r="ZW69" s="317"/>
      <c r="ZX69" s="317"/>
      <c r="ZY69" s="317"/>
      <c r="ZZ69" s="317"/>
      <c r="AAA69" s="317"/>
      <c r="AAB69" s="317"/>
      <c r="AAC69" s="317"/>
      <c r="AAD69" s="317"/>
      <c r="AAE69" s="317"/>
      <c r="AAF69" s="317"/>
      <c r="AAG69" s="317"/>
      <c r="AAH69" s="317"/>
      <c r="AAI69" s="317"/>
      <c r="AAJ69" s="317"/>
      <c r="AAK69" s="317"/>
      <c r="AAL69" s="317"/>
      <c r="AAM69" s="317"/>
      <c r="AAN69" s="317"/>
      <c r="AAO69" s="317"/>
      <c r="AAP69" s="317"/>
      <c r="AAQ69" s="317"/>
      <c r="AAR69" s="317"/>
      <c r="AAS69" s="317"/>
      <c r="AAT69" s="317"/>
      <c r="AAU69" s="317"/>
      <c r="AAV69" s="317"/>
      <c r="AAW69" s="317"/>
      <c r="AAX69" s="317"/>
      <c r="AAY69" s="317"/>
      <c r="AAZ69" s="317"/>
      <c r="ABA69" s="317"/>
      <c r="ABB69" s="317"/>
      <c r="ABC69" s="317"/>
      <c r="ABD69" s="317"/>
      <c r="ABE69" s="317"/>
      <c r="ABF69" s="317"/>
      <c r="ABG69" s="317"/>
      <c r="ABH69" s="317"/>
      <c r="ABI69" s="317"/>
      <c r="ABJ69" s="317"/>
      <c r="ABK69" s="317"/>
      <c r="ABL69" s="317"/>
      <c r="ABM69" s="317"/>
      <c r="ABN69" s="317"/>
      <c r="ABO69" s="317"/>
      <c r="ABP69" s="317"/>
      <c r="ABQ69" s="317"/>
      <c r="ABR69" s="317"/>
      <c r="ABS69" s="317"/>
      <c r="ABT69" s="317"/>
      <c r="ABU69" s="317"/>
      <c r="ABV69" s="317"/>
      <c r="ABW69" s="317"/>
      <c r="ABX69" s="317"/>
      <c r="ABY69" s="317"/>
      <c r="ABZ69" s="317"/>
      <c r="ACA69" s="317"/>
      <c r="ACB69" s="317"/>
      <c r="ACC69" s="317"/>
      <c r="ACD69" s="317"/>
      <c r="ACE69" s="317"/>
      <c r="ACF69" s="317"/>
      <c r="ACG69" s="317"/>
      <c r="ACH69" s="317"/>
      <c r="ACI69" s="317"/>
      <c r="ACJ69" s="317"/>
      <c r="ACK69" s="317"/>
      <c r="ACL69" s="317"/>
      <c r="ACM69" s="317"/>
      <c r="ACN69" s="317"/>
      <c r="ACO69" s="317"/>
      <c r="ACP69" s="317"/>
      <c r="ACQ69" s="317"/>
      <c r="ACR69" s="317"/>
      <c r="ACS69" s="317"/>
      <c r="ACT69" s="317"/>
      <c r="ACU69" s="317"/>
      <c r="ACV69" s="317"/>
      <c r="ACW69" s="317"/>
      <c r="ACX69" s="317"/>
      <c r="ACY69" s="317"/>
      <c r="ACZ69" s="317"/>
      <c r="ADA69" s="317"/>
      <c r="ADB69" s="317"/>
      <c r="ADC69" s="317"/>
      <c r="ADD69" s="317"/>
      <c r="ADE69" s="317"/>
      <c r="ADF69" s="317"/>
      <c r="ADG69" s="317"/>
      <c r="ADH69" s="317"/>
      <c r="ADI69" s="317"/>
      <c r="ADJ69" s="317"/>
      <c r="ADK69" s="317"/>
      <c r="ADL69" s="317"/>
      <c r="ADM69" s="317"/>
      <c r="ADN69" s="317"/>
      <c r="ADO69" s="317"/>
      <c r="ADP69" s="317"/>
      <c r="ADQ69" s="317"/>
      <c r="ADR69" s="317"/>
      <c r="ADS69" s="317"/>
      <c r="ADT69" s="317"/>
      <c r="ADU69" s="317"/>
      <c r="ADV69" s="317"/>
      <c r="ADW69" s="317"/>
      <c r="ADX69" s="317"/>
      <c r="ADY69" s="317"/>
      <c r="ADZ69" s="317"/>
      <c r="AEA69" s="317"/>
      <c r="AEB69" s="317"/>
      <c r="AEC69" s="317"/>
      <c r="AED69" s="317"/>
      <c r="AEE69" s="317"/>
      <c r="AEF69" s="317"/>
      <c r="AEG69" s="317"/>
      <c r="AEH69" s="317"/>
      <c r="AEI69" s="317"/>
      <c r="AEJ69" s="317"/>
      <c r="AEK69" s="317"/>
      <c r="AEL69" s="317"/>
      <c r="AEM69" s="317"/>
      <c r="AEN69" s="317"/>
      <c r="AEO69" s="317"/>
      <c r="AEP69" s="317"/>
      <c r="AEQ69" s="317"/>
      <c r="AER69" s="317"/>
      <c r="AES69" s="317"/>
      <c r="AET69" s="317"/>
      <c r="AEU69" s="317"/>
      <c r="AEV69" s="317"/>
      <c r="AEW69" s="317"/>
      <c r="AEX69" s="317"/>
      <c r="AEY69" s="317"/>
      <c r="AEZ69" s="317"/>
      <c r="AFA69" s="317"/>
      <c r="AFB69" s="317"/>
      <c r="AFC69" s="317"/>
      <c r="AFD69" s="317"/>
      <c r="AFE69" s="317"/>
      <c r="AFF69" s="317"/>
      <c r="AFG69" s="317"/>
      <c r="AFH69" s="317"/>
      <c r="AFI69" s="317"/>
      <c r="AFJ69" s="317"/>
      <c r="AFK69" s="317"/>
      <c r="AFL69" s="317"/>
      <c r="AFM69" s="317"/>
      <c r="AFN69" s="317"/>
      <c r="AFO69" s="317"/>
      <c r="AFP69" s="317"/>
      <c r="AFQ69" s="317"/>
      <c r="AFR69" s="317"/>
      <c r="AFS69" s="317"/>
      <c r="AFT69" s="317"/>
      <c r="AFU69" s="317"/>
      <c r="AFV69" s="317"/>
      <c r="AFW69" s="317"/>
      <c r="AFX69" s="317"/>
      <c r="AFY69" s="317"/>
      <c r="AFZ69" s="317"/>
      <c r="AGA69" s="317"/>
      <c r="AGB69" s="317"/>
      <c r="AGC69" s="317"/>
      <c r="AGD69" s="317"/>
      <c r="AGE69" s="317"/>
      <c r="AGF69" s="317"/>
      <c r="AGG69" s="317"/>
      <c r="AGH69" s="317"/>
      <c r="AGI69" s="317"/>
      <c r="AGJ69" s="317"/>
      <c r="AGK69" s="317"/>
      <c r="AGL69" s="317"/>
      <c r="AGM69" s="317"/>
      <c r="AGN69" s="317"/>
      <c r="AGO69" s="317"/>
      <c r="AGP69" s="317"/>
      <c r="AGQ69" s="317"/>
      <c r="AGR69" s="317"/>
      <c r="AGS69" s="317"/>
      <c r="AGT69" s="317"/>
      <c r="AGU69" s="317"/>
      <c r="AGV69" s="317"/>
      <c r="AGW69" s="317"/>
      <c r="AGX69" s="317"/>
      <c r="AGY69" s="317"/>
      <c r="AGZ69" s="317"/>
      <c r="AHA69" s="317"/>
      <c r="AHB69" s="317"/>
      <c r="AHC69" s="317"/>
      <c r="AHD69" s="317"/>
      <c r="AHE69" s="317"/>
      <c r="AHF69" s="317"/>
      <c r="AHG69" s="317"/>
      <c r="AHH69" s="317"/>
      <c r="AHI69" s="317"/>
      <c r="AHJ69" s="317"/>
      <c r="AHK69" s="317"/>
      <c r="AHL69" s="317"/>
      <c r="AHM69" s="317"/>
      <c r="AHN69" s="317"/>
      <c r="AHO69" s="317"/>
      <c r="AHP69" s="317"/>
      <c r="AHQ69" s="317"/>
      <c r="AHR69" s="317"/>
      <c r="AHS69" s="317"/>
      <c r="AHT69" s="317"/>
      <c r="AHU69" s="317"/>
      <c r="AHV69" s="317"/>
      <c r="AHW69" s="317"/>
      <c r="AHX69" s="317"/>
      <c r="AHY69" s="317"/>
      <c r="AHZ69" s="317"/>
      <c r="AIA69" s="317"/>
      <c r="AIB69" s="317"/>
      <c r="AIC69" s="317"/>
      <c r="AID69" s="317"/>
      <c r="AIE69" s="317"/>
      <c r="AIF69" s="317"/>
      <c r="AIG69" s="317"/>
      <c r="AIH69" s="317"/>
      <c r="AII69" s="317"/>
      <c r="AIJ69" s="317"/>
      <c r="AIK69" s="317"/>
      <c r="AIL69" s="317"/>
      <c r="AIM69" s="317"/>
      <c r="AIN69" s="317"/>
      <c r="AIO69" s="317"/>
      <c r="AIP69" s="317"/>
      <c r="AIQ69" s="317"/>
      <c r="AIR69" s="317"/>
      <c r="AIS69" s="317"/>
      <c r="AIT69" s="317"/>
      <c r="AIU69" s="317"/>
      <c r="AIV69" s="317"/>
      <c r="AIW69" s="317"/>
      <c r="AIX69" s="317"/>
      <c r="AIY69" s="317"/>
      <c r="AIZ69" s="317"/>
      <c r="AJA69" s="317"/>
      <c r="AJB69" s="317"/>
      <c r="AJC69" s="317"/>
      <c r="AJD69" s="317"/>
      <c r="AJE69" s="317"/>
      <c r="AJF69" s="317"/>
      <c r="AJG69" s="317"/>
      <c r="AJH69" s="317"/>
      <c r="AJI69" s="317"/>
      <c r="AJJ69" s="317"/>
      <c r="AJK69" s="317"/>
      <c r="AJL69" s="317"/>
      <c r="AJM69" s="317"/>
      <c r="AJN69" s="317"/>
      <c r="AJO69" s="317"/>
      <c r="AJP69" s="317"/>
      <c r="AJQ69" s="317"/>
      <c r="AJR69" s="317"/>
      <c r="AJS69" s="317"/>
      <c r="AJT69" s="317"/>
      <c r="AJU69" s="317"/>
      <c r="AJV69" s="317"/>
      <c r="AJW69" s="317"/>
      <c r="AJX69" s="317"/>
      <c r="AJY69" s="317"/>
      <c r="AJZ69" s="317"/>
      <c r="AKA69" s="317"/>
      <c r="AKB69" s="317"/>
      <c r="AKC69" s="317"/>
      <c r="AKD69" s="317"/>
      <c r="AKE69" s="317"/>
      <c r="AKF69" s="317"/>
      <c r="AKG69" s="317"/>
      <c r="AKH69" s="317"/>
      <c r="AKI69" s="317"/>
      <c r="AKJ69" s="317"/>
      <c r="AKK69" s="317"/>
      <c r="AKL69" s="317"/>
      <c r="AKM69" s="317"/>
      <c r="AKN69" s="317"/>
      <c r="AKO69" s="317"/>
      <c r="AKP69" s="317"/>
      <c r="AKQ69" s="317"/>
      <c r="AKR69" s="317"/>
      <c r="AKS69" s="317"/>
      <c r="AKT69" s="317"/>
      <c r="AKU69" s="317"/>
      <c r="AKV69" s="317"/>
      <c r="AKW69" s="317"/>
      <c r="AKX69" s="317"/>
      <c r="AKY69" s="317"/>
      <c r="AKZ69" s="317"/>
      <c r="ALA69" s="317"/>
      <c r="ALB69" s="317"/>
      <c r="ALC69" s="317"/>
      <c r="ALD69" s="317"/>
      <c r="ALE69" s="317"/>
      <c r="ALF69" s="317"/>
      <c r="ALG69" s="317"/>
      <c r="ALH69" s="317"/>
      <c r="ALI69" s="317"/>
      <c r="ALJ69" s="317"/>
      <c r="ALK69" s="317"/>
      <c r="ALL69" s="317"/>
      <c r="ALM69" s="317"/>
      <c r="ALN69" s="317"/>
      <c r="ALO69" s="317"/>
      <c r="ALP69" s="317"/>
      <c r="ALQ69" s="317"/>
      <c r="ALR69" s="317"/>
      <c r="ALS69" s="317"/>
      <c r="ALT69" s="317"/>
      <c r="ALU69" s="317"/>
      <c r="ALV69" s="317"/>
      <c r="ALW69" s="317"/>
      <c r="ALX69" s="317"/>
      <c r="ALY69" s="317"/>
      <c r="ALZ69" s="317"/>
      <c r="AMA69" s="317"/>
      <c r="AMB69" s="317"/>
      <c r="AMC69" s="317"/>
      <c r="AMD69" s="317"/>
      <c r="AME69" s="317"/>
      <c r="AMF69" s="317"/>
      <c r="AMG69" s="317"/>
      <c r="AMH69" s="317"/>
      <c r="AMI69" s="317"/>
      <c r="AMJ69" s="317"/>
      <c r="AMK69" s="317"/>
      <c r="AML69" s="317"/>
      <c r="AMM69" s="317"/>
      <c r="AMN69" s="317"/>
      <c r="AMO69" s="317"/>
      <c r="AMP69" s="317"/>
      <c r="AMQ69" s="317"/>
      <c r="AMR69" s="317"/>
      <c r="AMS69" s="317"/>
      <c r="AMT69" s="317"/>
      <c r="AMU69" s="317"/>
      <c r="AMV69" s="317"/>
      <c r="AMW69" s="317"/>
      <c r="AMX69" s="317"/>
      <c r="AMY69" s="317"/>
      <c r="AMZ69" s="317"/>
      <c r="ANA69" s="317"/>
      <c r="ANB69" s="317"/>
      <c r="ANC69" s="317"/>
      <c r="AND69" s="317"/>
      <c r="ANE69" s="317"/>
      <c r="ANF69" s="317"/>
      <c r="ANG69" s="317"/>
      <c r="ANH69" s="317"/>
      <c r="ANI69" s="317"/>
      <c r="ANJ69" s="317"/>
      <c r="ANK69" s="317"/>
      <c r="ANL69" s="317"/>
      <c r="ANM69" s="317"/>
      <c r="ANN69" s="317"/>
      <c r="ANO69" s="317"/>
      <c r="ANP69" s="317"/>
      <c r="ANQ69" s="317"/>
      <c r="ANR69" s="317"/>
      <c r="ANS69" s="317"/>
      <c r="ANT69" s="317"/>
      <c r="ANU69" s="317"/>
      <c r="ANV69" s="317"/>
      <c r="ANW69" s="317"/>
      <c r="ANX69" s="317"/>
      <c r="ANY69" s="317"/>
      <c r="ANZ69" s="317"/>
      <c r="AOA69" s="317"/>
      <c r="AOB69" s="317"/>
      <c r="AOC69" s="317"/>
      <c r="AOD69" s="317"/>
      <c r="AOE69" s="317"/>
      <c r="AOF69" s="317"/>
      <c r="AOG69" s="317"/>
      <c r="AOH69" s="317"/>
      <c r="AOI69" s="317"/>
      <c r="AOJ69" s="317"/>
      <c r="AOK69" s="317"/>
      <c r="AOL69" s="317"/>
      <c r="AOM69" s="317"/>
      <c r="AON69" s="317"/>
      <c r="AOO69" s="317"/>
      <c r="AOP69" s="317"/>
      <c r="AOQ69" s="317"/>
      <c r="AOR69" s="317"/>
      <c r="AOS69" s="317"/>
      <c r="AOT69" s="317"/>
      <c r="AOU69" s="317"/>
      <c r="AOV69" s="317"/>
      <c r="AOW69" s="317"/>
      <c r="AOX69" s="317"/>
      <c r="AOY69" s="317"/>
      <c r="AOZ69" s="317"/>
      <c r="APA69" s="317"/>
      <c r="APB69" s="317"/>
      <c r="APC69" s="317"/>
      <c r="APD69" s="317"/>
      <c r="APE69" s="317"/>
      <c r="APF69" s="317"/>
      <c r="APG69" s="317"/>
      <c r="APH69" s="317"/>
      <c r="API69" s="317"/>
      <c r="APJ69" s="317"/>
      <c r="APK69" s="317"/>
      <c r="APL69" s="317"/>
      <c r="APM69" s="317"/>
      <c r="APN69" s="317"/>
      <c r="APO69" s="317"/>
      <c r="APP69" s="317"/>
      <c r="APQ69" s="317"/>
      <c r="APR69" s="317"/>
      <c r="APS69" s="317"/>
      <c r="APT69" s="317"/>
      <c r="APU69" s="317"/>
      <c r="APV69" s="317"/>
      <c r="APW69" s="317"/>
      <c r="APX69" s="317"/>
      <c r="APY69" s="317"/>
      <c r="APZ69" s="317"/>
      <c r="AQA69" s="317"/>
      <c r="AQB69" s="317"/>
      <c r="AQC69" s="317"/>
      <c r="AQD69" s="317"/>
      <c r="AQE69" s="317"/>
      <c r="AQF69" s="317"/>
      <c r="AQG69" s="317"/>
      <c r="AQH69" s="317"/>
      <c r="AQI69" s="317"/>
      <c r="AQJ69" s="317"/>
      <c r="AQK69" s="317"/>
      <c r="AQL69" s="317"/>
      <c r="AQM69" s="317"/>
      <c r="AQN69" s="317"/>
      <c r="AQO69" s="317"/>
      <c r="AQP69" s="317"/>
      <c r="AQQ69" s="317"/>
      <c r="AQR69" s="317"/>
      <c r="AQS69" s="317"/>
      <c r="AQT69" s="317"/>
      <c r="AQU69" s="317"/>
      <c r="AQV69" s="317"/>
      <c r="AQW69" s="317"/>
      <c r="AQX69" s="317"/>
      <c r="AQY69" s="317"/>
      <c r="AQZ69" s="317"/>
      <c r="ARA69" s="317"/>
      <c r="ARB69" s="317"/>
      <c r="ARC69" s="317"/>
      <c r="ARD69" s="317"/>
      <c r="ARE69" s="317"/>
      <c r="ARF69" s="317"/>
      <c r="ARG69" s="317"/>
      <c r="ARH69" s="317"/>
      <c r="ARI69" s="317"/>
      <c r="ARJ69" s="317"/>
      <c r="ARK69" s="317"/>
      <c r="ARL69" s="317"/>
      <c r="ARM69" s="317"/>
      <c r="ARN69" s="317"/>
      <c r="ARO69" s="317"/>
      <c r="ARP69" s="317"/>
      <c r="ARQ69" s="317"/>
      <c r="ARR69" s="317"/>
      <c r="ARS69" s="317"/>
      <c r="ART69" s="317"/>
      <c r="ARU69" s="317"/>
      <c r="ARV69" s="317"/>
      <c r="ARW69" s="317"/>
      <c r="ARX69" s="317"/>
      <c r="ARY69" s="317"/>
      <c r="ARZ69" s="317"/>
      <c r="ASA69" s="317"/>
      <c r="ASB69" s="317"/>
      <c r="ASC69" s="317"/>
      <c r="ASD69" s="317"/>
      <c r="ASE69" s="317"/>
      <c r="ASF69" s="317"/>
      <c r="ASG69" s="317"/>
      <c r="ASH69" s="317"/>
      <c r="ASI69" s="317"/>
      <c r="ASJ69" s="317"/>
      <c r="ASK69" s="317"/>
      <c r="ASL69" s="317"/>
      <c r="ASM69" s="317"/>
      <c r="ASN69" s="317"/>
      <c r="ASO69" s="317"/>
      <c r="ASP69" s="317"/>
      <c r="ASQ69" s="317"/>
      <c r="ASR69" s="317"/>
      <c r="ASS69" s="317"/>
      <c r="AST69" s="317"/>
      <c r="ASU69" s="317"/>
      <c r="ASV69" s="317"/>
      <c r="ASW69" s="317"/>
      <c r="ASX69" s="317"/>
      <c r="ASY69" s="317"/>
      <c r="ASZ69" s="317"/>
      <c r="ATA69" s="317"/>
      <c r="ATB69" s="317"/>
      <c r="ATC69" s="317"/>
      <c r="ATD69" s="317"/>
      <c r="ATE69" s="317"/>
      <c r="ATF69" s="317"/>
      <c r="ATG69" s="317"/>
      <c r="ATH69" s="317"/>
      <c r="ATI69" s="317"/>
      <c r="ATJ69" s="317"/>
      <c r="ATK69" s="317"/>
      <c r="ATL69" s="317"/>
      <c r="ATM69" s="317"/>
      <c r="ATN69" s="317"/>
      <c r="ATO69" s="317"/>
      <c r="ATP69" s="317"/>
      <c r="ATQ69" s="317"/>
      <c r="ATR69" s="317"/>
      <c r="ATS69" s="317"/>
      <c r="ATT69" s="317"/>
      <c r="ATU69" s="317"/>
      <c r="ATV69" s="317"/>
      <c r="ATW69" s="317"/>
      <c r="ATX69" s="317"/>
      <c r="ATY69" s="317"/>
      <c r="ATZ69" s="317"/>
      <c r="AUA69" s="317"/>
      <c r="AUB69" s="317"/>
      <c r="AUC69" s="317"/>
      <c r="AUD69" s="317"/>
      <c r="AUE69" s="317"/>
      <c r="AUF69" s="317"/>
      <c r="AUG69" s="317"/>
      <c r="AUH69" s="317"/>
      <c r="AUI69" s="317"/>
      <c r="AUJ69" s="317"/>
      <c r="AUK69" s="317"/>
      <c r="AUL69" s="317"/>
      <c r="AUM69" s="317"/>
      <c r="AUN69" s="317"/>
      <c r="AUO69" s="317"/>
      <c r="AUP69" s="317"/>
      <c r="AUQ69" s="317"/>
      <c r="AUR69" s="317"/>
      <c r="AUS69" s="317"/>
      <c r="AUT69" s="317"/>
      <c r="AUU69" s="317"/>
      <c r="AUV69" s="317"/>
      <c r="AUW69" s="317"/>
      <c r="AUX69" s="317"/>
      <c r="AUY69" s="317"/>
      <c r="AUZ69" s="317"/>
      <c r="AVA69" s="317"/>
      <c r="AVB69" s="317"/>
      <c r="AVC69" s="317"/>
      <c r="AVD69" s="317"/>
      <c r="AVE69" s="317"/>
      <c r="AVF69" s="317"/>
      <c r="AVG69" s="317"/>
      <c r="AVH69" s="317"/>
      <c r="AVI69" s="317"/>
      <c r="AVJ69" s="317"/>
      <c r="AVK69" s="317"/>
      <c r="AVL69" s="317"/>
      <c r="AVM69" s="317"/>
      <c r="AVN69" s="317"/>
      <c r="AVO69" s="317"/>
      <c r="AVP69" s="317"/>
      <c r="AVQ69" s="317"/>
      <c r="AVR69" s="317"/>
      <c r="AVS69" s="317"/>
      <c r="AVT69" s="317"/>
      <c r="AVU69" s="317"/>
      <c r="AVV69" s="317"/>
      <c r="AVW69" s="317"/>
      <c r="AVX69" s="317"/>
      <c r="AVY69" s="317"/>
      <c r="AVZ69" s="317"/>
      <c r="AWA69" s="317"/>
      <c r="AWB69" s="317"/>
      <c r="AWC69" s="317"/>
      <c r="AWD69" s="317"/>
      <c r="AWE69" s="317"/>
      <c r="AWF69" s="317"/>
      <c r="AWG69" s="317"/>
      <c r="AWH69" s="317"/>
      <c r="AWI69" s="317"/>
      <c r="AWJ69" s="317"/>
      <c r="AWK69" s="317"/>
      <c r="AWL69" s="317"/>
      <c r="AWM69" s="317"/>
      <c r="AWN69" s="317"/>
      <c r="AWO69" s="317"/>
      <c r="AWP69" s="317"/>
      <c r="AWQ69" s="317"/>
      <c r="AWR69" s="317"/>
      <c r="AWS69" s="317"/>
      <c r="AWT69" s="317"/>
      <c r="AWU69" s="317"/>
      <c r="AWV69" s="317"/>
      <c r="AWW69" s="317"/>
      <c r="AWX69" s="317"/>
      <c r="AWY69" s="317"/>
      <c r="AWZ69" s="317"/>
      <c r="AXA69" s="317"/>
      <c r="AXB69" s="317"/>
      <c r="AXC69" s="317"/>
      <c r="AXD69" s="317"/>
      <c r="AXE69" s="317"/>
      <c r="AXF69" s="317"/>
      <c r="AXG69" s="317"/>
      <c r="AXH69" s="317"/>
      <c r="AXI69" s="317"/>
      <c r="AXJ69" s="317"/>
      <c r="AXK69" s="317"/>
      <c r="AXL69" s="317"/>
      <c r="AXM69" s="317"/>
      <c r="AXN69" s="317"/>
      <c r="AXO69" s="317"/>
      <c r="AXP69" s="317"/>
      <c r="AXQ69" s="317"/>
      <c r="AXR69" s="317"/>
      <c r="AXS69" s="317"/>
      <c r="AXT69" s="317"/>
      <c r="AXU69" s="317"/>
      <c r="AXV69" s="317"/>
      <c r="AXW69" s="317"/>
      <c r="AXX69" s="317"/>
      <c r="AXY69" s="317"/>
      <c r="AXZ69" s="317"/>
      <c r="AYA69" s="317"/>
      <c r="AYB69" s="317"/>
      <c r="AYC69" s="317"/>
      <c r="AYD69" s="317"/>
      <c r="AYE69" s="317"/>
      <c r="AYF69" s="317"/>
      <c r="AYG69" s="317"/>
      <c r="AYH69" s="317"/>
      <c r="AYI69" s="317"/>
      <c r="AYJ69" s="317"/>
      <c r="AYK69" s="317"/>
      <c r="AYL69" s="317"/>
      <c r="AYM69" s="317"/>
      <c r="AYN69" s="317"/>
      <c r="AYO69" s="317"/>
      <c r="AYP69" s="317"/>
      <c r="AYQ69" s="317"/>
      <c r="AYR69" s="317"/>
      <c r="AYS69" s="317"/>
      <c r="AYT69" s="317"/>
      <c r="AYU69" s="317"/>
      <c r="AYV69" s="317"/>
      <c r="AYW69" s="317"/>
      <c r="AYX69" s="317"/>
      <c r="AYY69" s="317"/>
      <c r="AYZ69" s="317"/>
      <c r="AZA69" s="317"/>
      <c r="AZB69" s="317"/>
      <c r="AZC69" s="317"/>
      <c r="AZD69" s="317"/>
      <c r="AZE69" s="317"/>
      <c r="AZF69" s="317"/>
      <c r="AZG69" s="317"/>
      <c r="AZH69" s="317"/>
      <c r="AZI69" s="317"/>
      <c r="AZJ69" s="317"/>
      <c r="AZK69" s="317"/>
      <c r="AZL69" s="317"/>
      <c r="AZM69" s="317"/>
      <c r="AZN69" s="317"/>
      <c r="AZO69" s="317"/>
      <c r="AZP69" s="317"/>
      <c r="AZQ69" s="317"/>
      <c r="AZR69" s="317"/>
      <c r="AZS69" s="317"/>
      <c r="AZT69" s="317"/>
      <c r="AZU69" s="317"/>
      <c r="AZV69" s="317"/>
      <c r="AZW69" s="317"/>
      <c r="AZX69" s="317"/>
      <c r="AZY69" s="317"/>
      <c r="AZZ69" s="317"/>
      <c r="BAA69" s="317"/>
      <c r="BAB69" s="317"/>
      <c r="BAC69" s="317"/>
      <c r="BAD69" s="317"/>
      <c r="BAE69" s="317"/>
      <c r="BAF69" s="317"/>
      <c r="BAG69" s="317"/>
      <c r="BAH69" s="317"/>
      <c r="BAI69" s="317"/>
      <c r="BAJ69" s="317"/>
      <c r="BAK69" s="317"/>
      <c r="BAL69" s="317"/>
      <c r="BAM69" s="317"/>
      <c r="BAN69" s="317"/>
      <c r="BAO69" s="317"/>
      <c r="BAP69" s="317"/>
      <c r="BAQ69" s="317"/>
      <c r="BAR69" s="317"/>
      <c r="BAS69" s="317"/>
      <c r="BAT69" s="317"/>
      <c r="BAU69" s="317"/>
      <c r="BAV69" s="317"/>
      <c r="BAW69" s="317"/>
      <c r="BAX69" s="317"/>
      <c r="BAY69" s="317"/>
      <c r="BAZ69" s="317"/>
      <c r="BBA69" s="317"/>
      <c r="BBB69" s="317"/>
      <c r="BBC69" s="317"/>
      <c r="BBD69" s="317"/>
      <c r="BBE69" s="317"/>
      <c r="BBF69" s="317"/>
      <c r="BBG69" s="317"/>
      <c r="BBH69" s="317"/>
      <c r="BBI69" s="317"/>
      <c r="BBJ69" s="317"/>
      <c r="BBK69" s="317"/>
      <c r="BBL69" s="317"/>
      <c r="BBM69" s="317"/>
      <c r="BBN69" s="317"/>
      <c r="BBO69" s="317"/>
      <c r="BBP69" s="317"/>
      <c r="BBQ69" s="317"/>
      <c r="BBR69" s="317"/>
      <c r="BBS69" s="317"/>
      <c r="BBT69" s="317"/>
      <c r="BBU69" s="317"/>
      <c r="BBV69" s="317"/>
      <c r="BBW69" s="317"/>
      <c r="BBX69" s="317"/>
      <c r="BBY69" s="317"/>
      <c r="BBZ69" s="317"/>
      <c r="BCA69" s="317"/>
      <c r="BCB69" s="317"/>
      <c r="BCC69" s="317"/>
      <c r="BCD69" s="317"/>
      <c r="BCE69" s="317"/>
      <c r="BCF69" s="317"/>
      <c r="BCG69" s="317"/>
      <c r="BCH69" s="317"/>
      <c r="BCI69" s="317"/>
      <c r="BCJ69" s="317"/>
      <c r="BCK69" s="317"/>
      <c r="BCL69" s="317"/>
      <c r="BCM69" s="317"/>
      <c r="BCN69" s="317"/>
      <c r="BCO69" s="317"/>
      <c r="BCP69" s="317"/>
      <c r="BCQ69" s="317"/>
      <c r="BCR69" s="317"/>
      <c r="BCS69" s="317"/>
      <c r="BCT69" s="317"/>
      <c r="BCU69" s="317"/>
      <c r="BCV69" s="317"/>
      <c r="BCW69" s="317"/>
      <c r="BCX69" s="317"/>
      <c r="BCY69" s="317"/>
      <c r="BCZ69" s="317"/>
      <c r="BDA69" s="317"/>
      <c r="BDB69" s="317"/>
      <c r="BDC69" s="317"/>
      <c r="BDD69" s="317"/>
      <c r="BDE69" s="317"/>
      <c r="BDF69" s="317"/>
      <c r="BDG69" s="317"/>
      <c r="BDH69" s="317"/>
      <c r="BDI69" s="317"/>
      <c r="BDJ69" s="317"/>
      <c r="BDK69" s="317"/>
      <c r="BDL69" s="317"/>
      <c r="BDM69" s="317"/>
      <c r="BDN69" s="317"/>
      <c r="BDO69" s="317"/>
      <c r="BDP69" s="317"/>
      <c r="BDQ69" s="317"/>
      <c r="BDR69" s="317"/>
      <c r="BDS69" s="317"/>
      <c r="BDT69" s="317"/>
      <c r="BDU69" s="317"/>
      <c r="BDV69" s="317"/>
      <c r="BDW69" s="317"/>
      <c r="BDX69" s="317"/>
      <c r="BDY69" s="317"/>
      <c r="BDZ69" s="317"/>
      <c r="BEA69" s="317"/>
      <c r="BEB69" s="317"/>
      <c r="BEC69" s="317"/>
      <c r="BED69" s="317"/>
      <c r="BEE69" s="317"/>
      <c r="BEF69" s="317"/>
      <c r="BEG69" s="317"/>
      <c r="BEH69" s="317"/>
      <c r="BEI69" s="317"/>
      <c r="BEJ69" s="317"/>
      <c r="BEK69" s="317"/>
      <c r="BEL69" s="317"/>
      <c r="BEM69" s="317"/>
      <c r="BEN69" s="317"/>
      <c r="BEO69" s="317"/>
      <c r="BEP69" s="317"/>
      <c r="BEQ69" s="317"/>
      <c r="BER69" s="317"/>
      <c r="BES69" s="317"/>
      <c r="BET69" s="317"/>
      <c r="BEU69" s="317"/>
      <c r="BEV69" s="317"/>
      <c r="BEW69" s="317"/>
      <c r="BEX69" s="317"/>
      <c r="BEY69" s="317"/>
      <c r="BEZ69" s="317"/>
      <c r="BFA69" s="317"/>
      <c r="BFB69" s="317"/>
      <c r="BFC69" s="317"/>
      <c r="BFD69" s="317"/>
      <c r="BFE69" s="317"/>
      <c r="BFF69" s="317"/>
      <c r="BFG69" s="317"/>
      <c r="BFH69" s="317"/>
      <c r="BFI69" s="317"/>
      <c r="BFJ69" s="317"/>
      <c r="BFK69" s="317"/>
      <c r="BFL69" s="317"/>
      <c r="BFM69" s="317"/>
      <c r="BFN69" s="317"/>
      <c r="BFO69" s="317"/>
      <c r="BFP69" s="317"/>
      <c r="BFQ69" s="317"/>
      <c r="BFR69" s="317"/>
      <c r="BFS69" s="317"/>
      <c r="BFT69" s="317"/>
      <c r="BFU69" s="317"/>
      <c r="BFV69" s="317"/>
      <c r="BFW69" s="317"/>
      <c r="BFX69" s="317"/>
      <c r="BFY69" s="317"/>
      <c r="BFZ69" s="317"/>
      <c r="BGA69" s="317"/>
      <c r="BGB69" s="317"/>
      <c r="BGC69" s="317"/>
      <c r="BGD69" s="317"/>
      <c r="BGE69" s="317"/>
      <c r="BGF69" s="317"/>
      <c r="BGG69" s="317"/>
      <c r="BGH69" s="317"/>
      <c r="BGI69" s="317"/>
      <c r="BGJ69" s="317"/>
      <c r="BGK69" s="317"/>
      <c r="BGL69" s="317"/>
      <c r="BGM69" s="317"/>
      <c r="BGN69" s="317"/>
      <c r="BGO69" s="317"/>
      <c r="BGP69" s="317"/>
      <c r="BGQ69" s="317"/>
      <c r="BGR69" s="317"/>
      <c r="BGS69" s="317"/>
      <c r="BGT69" s="317"/>
      <c r="BGU69" s="317"/>
      <c r="BGV69" s="317"/>
      <c r="BGW69" s="317"/>
      <c r="BGX69" s="317"/>
      <c r="BGY69" s="317"/>
      <c r="BGZ69" s="317"/>
      <c r="BHA69" s="317"/>
      <c r="BHB69" s="317"/>
      <c r="BHC69" s="317"/>
      <c r="BHD69" s="317"/>
      <c r="BHE69" s="317"/>
      <c r="BHF69" s="317"/>
      <c r="BHG69" s="317"/>
      <c r="BHH69" s="317"/>
      <c r="BHI69" s="317"/>
      <c r="BHJ69" s="317"/>
      <c r="BHK69" s="317"/>
      <c r="BHL69" s="317"/>
      <c r="BHM69" s="317"/>
      <c r="BHN69" s="317"/>
      <c r="BHO69" s="317"/>
      <c r="BHP69" s="317"/>
      <c r="BHQ69" s="317"/>
      <c r="BHR69" s="317"/>
      <c r="BHS69" s="317"/>
      <c r="BHT69" s="317"/>
      <c r="BHU69" s="317"/>
      <c r="BHV69" s="317"/>
      <c r="BHW69" s="317"/>
      <c r="BHX69" s="317"/>
      <c r="BHY69" s="317"/>
      <c r="BHZ69" s="317"/>
      <c r="BIA69" s="317"/>
      <c r="BIB69" s="317"/>
      <c r="BIC69" s="317"/>
      <c r="BID69" s="317"/>
      <c r="BIE69" s="317"/>
      <c r="BIF69" s="317"/>
      <c r="BIG69" s="317"/>
      <c r="BIH69" s="317"/>
      <c r="BII69" s="317"/>
      <c r="BIJ69" s="317"/>
      <c r="BIK69" s="317"/>
      <c r="BIL69" s="317"/>
      <c r="BIM69" s="317"/>
      <c r="BIN69" s="317"/>
      <c r="BIO69" s="317"/>
      <c r="BIP69" s="317"/>
      <c r="BIQ69" s="317"/>
      <c r="BIR69" s="317"/>
      <c r="BIS69" s="317"/>
      <c r="BIT69" s="317"/>
      <c r="BIU69" s="317"/>
      <c r="BIV69" s="317"/>
      <c r="BIW69" s="317"/>
      <c r="BIX69" s="317"/>
      <c r="BIY69" s="317"/>
      <c r="BIZ69" s="317"/>
      <c r="BJA69" s="317"/>
      <c r="BJB69" s="317"/>
      <c r="BJC69" s="317"/>
      <c r="BJD69" s="317"/>
      <c r="BJE69" s="317"/>
      <c r="BJF69" s="317"/>
      <c r="BJG69" s="317"/>
      <c r="BJH69" s="317"/>
      <c r="BJI69" s="317"/>
      <c r="BJJ69" s="317"/>
      <c r="BJK69" s="317"/>
      <c r="BJL69" s="317"/>
      <c r="BJM69" s="317"/>
      <c r="BJN69" s="317"/>
      <c r="BJO69" s="317"/>
      <c r="BJP69" s="317"/>
      <c r="BJQ69" s="317"/>
      <c r="BJR69" s="317"/>
      <c r="BJS69" s="317"/>
      <c r="BJT69" s="317"/>
      <c r="BJU69" s="317"/>
      <c r="BJV69" s="317"/>
      <c r="BJW69" s="317"/>
      <c r="BJX69" s="317"/>
      <c r="BJY69" s="317"/>
      <c r="BJZ69" s="317"/>
      <c r="BKA69" s="317"/>
      <c r="BKB69" s="317"/>
      <c r="BKC69" s="317"/>
      <c r="BKD69" s="317"/>
      <c r="BKE69" s="317"/>
      <c r="BKF69" s="317"/>
      <c r="BKG69" s="317"/>
      <c r="BKH69" s="317"/>
      <c r="BKI69" s="317"/>
      <c r="BKJ69" s="317"/>
      <c r="BKK69" s="317"/>
      <c r="BKL69" s="317"/>
      <c r="BKM69" s="317"/>
      <c r="BKN69" s="317"/>
      <c r="BKO69" s="317"/>
      <c r="BKP69" s="317"/>
      <c r="BKQ69" s="317"/>
      <c r="BKR69" s="317"/>
      <c r="BKS69" s="317"/>
      <c r="BKT69" s="317"/>
      <c r="BKU69" s="317"/>
      <c r="BKV69" s="317"/>
      <c r="BKW69" s="317"/>
      <c r="BKX69" s="317"/>
      <c r="BKY69" s="317"/>
      <c r="BKZ69" s="317"/>
      <c r="BLA69" s="317"/>
      <c r="BLB69" s="317"/>
      <c r="BLC69" s="317"/>
      <c r="BLD69" s="317"/>
      <c r="BLE69" s="317"/>
      <c r="BLF69" s="317"/>
      <c r="BLG69" s="317"/>
      <c r="BLH69" s="317"/>
      <c r="BLI69" s="317"/>
      <c r="BLJ69" s="317"/>
      <c r="BLK69" s="317"/>
      <c r="BLL69" s="317"/>
      <c r="BLM69" s="317"/>
      <c r="BLN69" s="317"/>
      <c r="BLO69" s="317"/>
      <c r="BLP69" s="317"/>
      <c r="BLQ69" s="317"/>
      <c r="BLR69" s="317"/>
      <c r="BLS69" s="317"/>
      <c r="BLT69" s="317"/>
      <c r="BLU69" s="317"/>
      <c r="BLV69" s="317"/>
      <c r="BLW69" s="317"/>
      <c r="BLX69" s="317"/>
      <c r="BLY69" s="317"/>
      <c r="BLZ69" s="317"/>
      <c r="BMA69" s="317"/>
      <c r="BMB69" s="317"/>
      <c r="BMC69" s="317"/>
      <c r="BMD69" s="317"/>
      <c r="BME69" s="317"/>
      <c r="BMF69" s="317"/>
      <c r="BMG69" s="317"/>
      <c r="BMH69" s="317"/>
      <c r="BMI69" s="317"/>
      <c r="BMJ69" s="317"/>
      <c r="BMK69" s="317"/>
      <c r="BML69" s="317"/>
      <c r="BMM69" s="317"/>
      <c r="BMN69" s="317"/>
      <c r="BMO69" s="317"/>
      <c r="BMP69" s="317"/>
      <c r="BMQ69" s="317"/>
      <c r="BMR69" s="317"/>
      <c r="BMS69" s="317"/>
      <c r="BMT69" s="317"/>
      <c r="BMU69" s="317"/>
      <c r="BMV69" s="317"/>
      <c r="BMW69" s="317"/>
      <c r="BMX69" s="317"/>
      <c r="BMY69" s="317"/>
      <c r="BMZ69" s="317"/>
      <c r="BNA69" s="317"/>
      <c r="BNB69" s="317"/>
      <c r="BNC69" s="317"/>
      <c r="BND69" s="317"/>
      <c r="BNE69" s="317"/>
      <c r="BNF69" s="317"/>
      <c r="BNG69" s="317"/>
      <c r="BNH69" s="317"/>
      <c r="BNI69" s="317"/>
      <c r="BNJ69" s="317"/>
      <c r="BNK69" s="317"/>
      <c r="BNL69" s="317"/>
      <c r="BNM69" s="317"/>
      <c r="BNN69" s="317"/>
      <c r="BNO69" s="317"/>
      <c r="BNP69" s="317"/>
      <c r="BNQ69" s="317"/>
      <c r="BNR69" s="317"/>
      <c r="BNS69" s="317"/>
      <c r="BNT69" s="317"/>
      <c r="BNU69" s="317"/>
      <c r="BNV69" s="317"/>
      <c r="BNW69" s="317"/>
      <c r="BNX69" s="317"/>
      <c r="BNY69" s="317"/>
      <c r="BNZ69" s="317"/>
      <c r="BOA69" s="317"/>
      <c r="BOB69" s="317"/>
      <c r="BOC69" s="317"/>
      <c r="BOD69" s="317"/>
      <c r="BOE69" s="317"/>
      <c r="BOF69" s="317"/>
      <c r="BOG69" s="317"/>
      <c r="BOH69" s="317"/>
      <c r="BOI69" s="317"/>
      <c r="BOJ69" s="317"/>
      <c r="BOK69" s="317"/>
      <c r="BOL69" s="317"/>
      <c r="BOM69" s="317"/>
      <c r="BON69" s="317"/>
      <c r="BOO69" s="317"/>
      <c r="BOP69" s="317"/>
      <c r="BOQ69" s="317"/>
      <c r="BOR69" s="317"/>
      <c r="BOS69" s="317"/>
      <c r="BOT69" s="317"/>
      <c r="BOU69" s="317"/>
      <c r="BOV69" s="317"/>
      <c r="BOW69" s="317"/>
      <c r="BOX69" s="317"/>
      <c r="BOY69" s="317"/>
      <c r="BOZ69" s="317"/>
      <c r="BPA69" s="317"/>
      <c r="BPB69" s="317"/>
      <c r="BPC69" s="317"/>
      <c r="BPD69" s="317"/>
      <c r="BPE69" s="317"/>
      <c r="BPF69" s="317"/>
      <c r="BPG69" s="317"/>
      <c r="BPH69" s="317"/>
      <c r="BPI69" s="317"/>
      <c r="BPJ69" s="317"/>
      <c r="BPK69" s="317"/>
      <c r="BPL69" s="317"/>
      <c r="BPM69" s="317"/>
      <c r="BPN69" s="317"/>
      <c r="BPO69" s="317"/>
      <c r="BPP69" s="317"/>
      <c r="BPQ69" s="317"/>
      <c r="BPR69" s="317"/>
      <c r="BPS69" s="317"/>
      <c r="BPT69" s="317"/>
      <c r="BPU69" s="317"/>
      <c r="BPV69" s="317"/>
      <c r="BPW69" s="317"/>
      <c r="BPX69" s="317"/>
      <c r="BPY69" s="317"/>
      <c r="BPZ69" s="317"/>
      <c r="BQA69" s="317"/>
      <c r="BQB69" s="317"/>
      <c r="BQC69" s="317"/>
      <c r="BQD69" s="317"/>
      <c r="BQE69" s="317"/>
      <c r="BQF69" s="317"/>
      <c r="BQG69" s="317"/>
      <c r="BQH69" s="317"/>
      <c r="BQI69" s="317"/>
      <c r="BQJ69" s="317"/>
      <c r="BQK69" s="317"/>
      <c r="BQL69" s="317"/>
      <c r="BQM69" s="317"/>
      <c r="BQN69" s="317"/>
      <c r="BQO69" s="317"/>
      <c r="BQP69" s="317"/>
      <c r="BQQ69" s="317"/>
      <c r="BQR69" s="317"/>
      <c r="BQS69" s="317"/>
      <c r="BQT69" s="317"/>
      <c r="BQU69" s="317"/>
      <c r="BQV69" s="317"/>
      <c r="BQW69" s="317"/>
      <c r="BQX69" s="317"/>
      <c r="BQY69" s="317"/>
      <c r="BQZ69" s="317"/>
      <c r="BRA69" s="317"/>
      <c r="BRB69" s="317"/>
      <c r="BRC69" s="317"/>
      <c r="BRD69" s="317"/>
      <c r="BRE69" s="317"/>
      <c r="BRF69" s="317"/>
      <c r="BRG69" s="317"/>
      <c r="BRH69" s="317"/>
      <c r="BRI69" s="317"/>
      <c r="BRJ69" s="317"/>
      <c r="BRK69" s="317"/>
      <c r="BRL69" s="317"/>
      <c r="BRM69" s="317"/>
      <c r="BRN69" s="317"/>
      <c r="BRO69" s="317"/>
      <c r="BRP69" s="317"/>
      <c r="BRQ69" s="317"/>
      <c r="BRR69" s="317"/>
      <c r="BRS69" s="317"/>
      <c r="BRT69" s="317"/>
      <c r="BRU69" s="317"/>
      <c r="BRV69" s="317"/>
      <c r="BRW69" s="317"/>
      <c r="BRX69" s="317"/>
      <c r="BRY69" s="317"/>
      <c r="BRZ69" s="317"/>
      <c r="BSA69" s="317"/>
      <c r="BSB69" s="317"/>
      <c r="BSC69" s="317"/>
      <c r="BSD69" s="317"/>
      <c r="BSE69" s="317"/>
      <c r="BSF69" s="317"/>
      <c r="BSG69" s="317"/>
      <c r="BSH69" s="317"/>
      <c r="BSI69" s="317"/>
      <c r="BSJ69" s="317"/>
      <c r="BSK69" s="317"/>
      <c r="BSL69" s="317"/>
      <c r="BSM69" s="317"/>
      <c r="BSN69" s="317"/>
      <c r="BSO69" s="317"/>
      <c r="BSP69" s="317"/>
      <c r="BSQ69" s="317"/>
      <c r="BSR69" s="317"/>
      <c r="BSS69" s="317"/>
      <c r="BST69" s="317"/>
      <c r="BSU69" s="317"/>
      <c r="BSV69" s="317"/>
      <c r="BSW69" s="317"/>
      <c r="BSX69" s="317"/>
      <c r="BSY69" s="317"/>
      <c r="BSZ69" s="317"/>
      <c r="BTA69" s="317"/>
      <c r="BTB69" s="317"/>
      <c r="BTC69" s="317"/>
      <c r="BTD69" s="317"/>
      <c r="BTE69" s="317"/>
      <c r="BTF69" s="317"/>
      <c r="BTG69" s="317"/>
      <c r="BTH69" s="317"/>
      <c r="BTI69" s="317"/>
      <c r="BTJ69" s="317"/>
      <c r="BTK69" s="317"/>
      <c r="BTL69" s="317"/>
      <c r="BTM69" s="317"/>
      <c r="BTN69" s="317"/>
      <c r="BTO69" s="317"/>
      <c r="BTP69" s="317"/>
      <c r="BTQ69" s="317"/>
      <c r="BTR69" s="317"/>
      <c r="BTS69" s="317"/>
      <c r="BTT69" s="317"/>
      <c r="BTU69" s="317"/>
      <c r="BTV69" s="317"/>
      <c r="BTW69" s="317"/>
      <c r="BTX69" s="317"/>
      <c r="BTY69" s="317"/>
      <c r="BTZ69" s="317"/>
      <c r="BUA69" s="317"/>
      <c r="BUB69" s="317"/>
      <c r="BUC69" s="317"/>
      <c r="BUD69" s="317"/>
      <c r="BUE69" s="317"/>
      <c r="BUF69" s="317"/>
      <c r="BUG69" s="317"/>
      <c r="BUH69" s="317"/>
      <c r="BUI69" s="317"/>
      <c r="BUJ69" s="317"/>
      <c r="BUK69" s="317"/>
      <c r="BUL69" s="317"/>
      <c r="BUM69" s="317"/>
      <c r="BUN69" s="317"/>
      <c r="BUO69" s="317"/>
      <c r="BUP69" s="317"/>
      <c r="BUQ69" s="317"/>
      <c r="BUR69" s="317"/>
      <c r="BUS69" s="317"/>
      <c r="BUT69" s="317"/>
      <c r="BUU69" s="317"/>
      <c r="BUV69" s="317"/>
      <c r="BUW69" s="317"/>
      <c r="BUX69" s="317"/>
      <c r="BUY69" s="317"/>
      <c r="BUZ69" s="317"/>
      <c r="BVA69" s="317"/>
      <c r="BVB69" s="317"/>
      <c r="BVC69" s="317"/>
      <c r="BVD69" s="317"/>
      <c r="BVE69" s="317"/>
      <c r="BVF69" s="317"/>
      <c r="BVG69" s="317"/>
      <c r="BVH69" s="317"/>
      <c r="BVI69" s="317"/>
      <c r="BVJ69" s="317"/>
      <c r="BVK69" s="317"/>
      <c r="BVL69" s="317"/>
      <c r="BVM69" s="317"/>
      <c r="BVN69" s="317"/>
      <c r="BVO69" s="317"/>
      <c r="BVP69" s="317"/>
      <c r="BVQ69" s="317"/>
      <c r="BVR69" s="317"/>
      <c r="BVS69" s="317"/>
      <c r="BVT69" s="317"/>
      <c r="BVU69" s="317"/>
      <c r="BVV69" s="317"/>
      <c r="BVW69" s="317"/>
      <c r="BVX69" s="317"/>
      <c r="BVY69" s="317"/>
      <c r="BVZ69" s="317"/>
      <c r="BWA69" s="317"/>
      <c r="BWB69" s="317"/>
      <c r="BWC69" s="317"/>
      <c r="BWD69" s="317"/>
      <c r="BWE69" s="317"/>
      <c r="BWF69" s="317"/>
      <c r="BWG69" s="317"/>
      <c r="BWH69" s="317"/>
      <c r="BWI69" s="317"/>
      <c r="BWJ69" s="317"/>
      <c r="BWK69" s="317"/>
      <c r="BWL69" s="317"/>
      <c r="BWM69" s="317"/>
      <c r="BWN69" s="317"/>
      <c r="BWO69" s="317"/>
      <c r="BWP69" s="317"/>
      <c r="BWQ69" s="317"/>
      <c r="BWR69" s="317"/>
      <c r="BWS69" s="317"/>
      <c r="BWT69" s="317"/>
      <c r="BWU69" s="317"/>
      <c r="BWV69" s="317"/>
      <c r="BWW69" s="317"/>
      <c r="BWX69" s="317"/>
      <c r="BWY69" s="317"/>
      <c r="BWZ69" s="317"/>
      <c r="BXA69" s="317"/>
      <c r="BXB69" s="317"/>
      <c r="BXC69" s="317"/>
      <c r="BXD69" s="317"/>
      <c r="BXE69" s="317"/>
      <c r="BXF69" s="317"/>
      <c r="BXG69" s="317"/>
      <c r="BXH69" s="317"/>
      <c r="BXI69" s="317"/>
      <c r="BXJ69" s="317"/>
      <c r="BXK69" s="317"/>
      <c r="BXL69" s="317"/>
      <c r="BXM69" s="317"/>
      <c r="BXN69" s="317"/>
      <c r="BXO69" s="317"/>
      <c r="BXP69" s="317"/>
      <c r="BXQ69" s="317"/>
      <c r="BXR69" s="317"/>
      <c r="BXS69" s="317"/>
      <c r="BXT69" s="317"/>
      <c r="BXU69" s="317"/>
      <c r="BXV69" s="317"/>
      <c r="BXW69" s="317"/>
      <c r="BXX69" s="317"/>
      <c r="BXY69" s="317"/>
      <c r="BXZ69" s="317"/>
      <c r="BYA69" s="317"/>
      <c r="BYB69" s="317"/>
      <c r="BYC69" s="317"/>
      <c r="BYD69" s="317"/>
      <c r="BYE69" s="317"/>
      <c r="BYF69" s="317"/>
      <c r="BYG69" s="317"/>
      <c r="BYH69" s="317"/>
      <c r="BYI69" s="317"/>
      <c r="BYJ69" s="317"/>
      <c r="BYK69" s="317"/>
      <c r="BYL69" s="317"/>
      <c r="BYM69" s="317"/>
      <c r="BYN69" s="317"/>
      <c r="BYO69" s="317"/>
      <c r="BYP69" s="317"/>
      <c r="BYQ69" s="317"/>
      <c r="BYR69" s="317"/>
      <c r="BYS69" s="317"/>
      <c r="BYT69" s="317"/>
      <c r="BYU69" s="317"/>
      <c r="BYV69" s="317"/>
      <c r="BYW69" s="317"/>
      <c r="BYX69" s="317"/>
      <c r="BYY69" s="317"/>
      <c r="BYZ69" s="317"/>
      <c r="BZA69" s="317"/>
      <c r="BZB69" s="317"/>
      <c r="BZC69" s="317"/>
      <c r="BZD69" s="317"/>
      <c r="BZE69" s="317"/>
      <c r="BZF69" s="317"/>
      <c r="BZG69" s="317"/>
      <c r="BZH69" s="317"/>
      <c r="BZI69" s="317"/>
      <c r="BZJ69" s="317"/>
      <c r="BZK69" s="317"/>
      <c r="BZL69" s="317"/>
      <c r="BZM69" s="317"/>
      <c r="BZN69" s="317"/>
      <c r="BZO69" s="317"/>
      <c r="BZP69" s="317"/>
      <c r="BZQ69" s="317"/>
      <c r="BZR69" s="317"/>
      <c r="BZS69" s="317"/>
      <c r="BZT69" s="317"/>
      <c r="BZU69" s="317"/>
      <c r="BZV69" s="317"/>
      <c r="BZW69" s="317"/>
      <c r="BZX69" s="317"/>
      <c r="BZY69" s="317"/>
      <c r="BZZ69" s="317"/>
      <c r="CAA69" s="317"/>
      <c r="CAB69" s="317"/>
      <c r="CAC69" s="317"/>
      <c r="CAD69" s="317"/>
      <c r="CAE69" s="317"/>
      <c r="CAF69" s="317"/>
      <c r="CAG69" s="317"/>
      <c r="CAH69" s="317"/>
      <c r="CAI69" s="317"/>
      <c r="CAJ69" s="317"/>
      <c r="CAK69" s="317"/>
      <c r="CAL69" s="317"/>
      <c r="CAM69" s="317"/>
      <c r="CAN69" s="317"/>
      <c r="CAO69" s="317"/>
      <c r="CAP69" s="317"/>
      <c r="CAQ69" s="317"/>
      <c r="CAR69" s="317"/>
      <c r="CAS69" s="317"/>
      <c r="CAT69" s="317"/>
      <c r="CAU69" s="317"/>
      <c r="CAV69" s="317"/>
      <c r="CAW69" s="317"/>
      <c r="CAX69" s="317"/>
      <c r="CAY69" s="317"/>
      <c r="CAZ69" s="317"/>
      <c r="CBA69" s="317"/>
      <c r="CBB69" s="317"/>
      <c r="CBC69" s="317"/>
      <c r="CBD69" s="317"/>
      <c r="CBE69" s="317"/>
      <c r="CBF69" s="317"/>
      <c r="CBG69" s="317"/>
      <c r="CBH69" s="317"/>
      <c r="CBI69" s="317"/>
      <c r="CBJ69" s="317"/>
      <c r="CBK69" s="317"/>
      <c r="CBL69" s="317"/>
      <c r="CBM69" s="317"/>
      <c r="CBN69" s="317"/>
      <c r="CBO69" s="317"/>
      <c r="CBP69" s="317"/>
      <c r="CBQ69" s="317"/>
      <c r="CBR69" s="317"/>
      <c r="CBS69" s="317"/>
      <c r="CBT69" s="317"/>
      <c r="CBU69" s="317"/>
      <c r="CBV69" s="317"/>
      <c r="CBW69" s="317"/>
      <c r="CBX69" s="317"/>
      <c r="CBY69" s="317"/>
      <c r="CBZ69" s="317"/>
      <c r="CCA69" s="317"/>
      <c r="CCB69" s="317"/>
      <c r="CCC69" s="317"/>
      <c r="CCD69" s="317"/>
      <c r="CCE69" s="317"/>
      <c r="CCF69" s="317"/>
      <c r="CCG69" s="317"/>
      <c r="CCH69" s="317"/>
      <c r="CCI69" s="317"/>
      <c r="CCJ69" s="317"/>
      <c r="CCK69" s="317"/>
      <c r="CCL69" s="317"/>
      <c r="CCM69" s="317"/>
      <c r="CCN69" s="317"/>
      <c r="CCO69" s="317"/>
      <c r="CCP69" s="317"/>
      <c r="CCQ69" s="317"/>
      <c r="CCR69" s="317"/>
      <c r="CCS69" s="317"/>
      <c r="CCT69" s="317"/>
      <c r="CCU69" s="317"/>
      <c r="CCV69" s="317"/>
      <c r="CCW69" s="317"/>
      <c r="CCX69" s="317"/>
      <c r="CCY69" s="317"/>
      <c r="CCZ69" s="317"/>
      <c r="CDA69" s="317"/>
      <c r="CDB69" s="317"/>
      <c r="CDC69" s="317"/>
      <c r="CDD69" s="317"/>
      <c r="CDE69" s="317"/>
      <c r="CDF69" s="317"/>
      <c r="CDG69" s="317"/>
      <c r="CDH69" s="317"/>
      <c r="CDI69" s="317"/>
      <c r="CDJ69" s="317"/>
      <c r="CDK69" s="317"/>
      <c r="CDL69" s="317"/>
      <c r="CDM69" s="317"/>
      <c r="CDN69" s="317"/>
      <c r="CDO69" s="317"/>
      <c r="CDP69" s="317"/>
      <c r="CDQ69" s="317"/>
      <c r="CDR69" s="317"/>
      <c r="CDS69" s="317"/>
      <c r="CDT69" s="317"/>
      <c r="CDU69" s="317"/>
      <c r="CDV69" s="317"/>
      <c r="CDW69" s="317"/>
      <c r="CDX69" s="317"/>
      <c r="CDY69" s="317"/>
      <c r="CDZ69" s="317"/>
      <c r="CEA69" s="317"/>
      <c r="CEB69" s="317"/>
      <c r="CEC69" s="317"/>
      <c r="CED69" s="317"/>
      <c r="CEE69" s="317"/>
      <c r="CEF69" s="317"/>
      <c r="CEG69" s="317"/>
      <c r="CEH69" s="317"/>
      <c r="CEI69" s="317"/>
      <c r="CEJ69" s="317"/>
      <c r="CEK69" s="317"/>
      <c r="CEL69" s="317"/>
      <c r="CEM69" s="317"/>
      <c r="CEN69" s="317"/>
      <c r="CEO69" s="317"/>
      <c r="CEP69" s="317"/>
      <c r="CEQ69" s="317"/>
      <c r="CER69" s="317"/>
      <c r="CES69" s="317"/>
      <c r="CET69" s="317"/>
      <c r="CEU69" s="317"/>
      <c r="CEV69" s="317"/>
      <c r="CEW69" s="317"/>
      <c r="CEX69" s="317"/>
      <c r="CEY69" s="317"/>
      <c r="CEZ69" s="317"/>
      <c r="CFA69" s="317"/>
      <c r="CFB69" s="317"/>
      <c r="CFC69" s="317"/>
      <c r="CFD69" s="317"/>
      <c r="CFE69" s="317"/>
      <c r="CFF69" s="317"/>
      <c r="CFG69" s="317"/>
      <c r="CFH69" s="317"/>
      <c r="CFI69" s="317"/>
      <c r="CFJ69" s="317"/>
      <c r="CFK69" s="317"/>
      <c r="CFL69" s="317"/>
      <c r="CFM69" s="317"/>
      <c r="CFN69" s="317"/>
      <c r="CFO69" s="317"/>
      <c r="CFP69" s="317"/>
      <c r="CFQ69" s="317"/>
      <c r="CFR69" s="317"/>
      <c r="CFS69" s="317"/>
      <c r="CFT69" s="317"/>
      <c r="CFU69" s="317"/>
      <c r="CFV69" s="317"/>
      <c r="CFW69" s="317"/>
      <c r="CFX69" s="317"/>
      <c r="CFY69" s="317"/>
      <c r="CFZ69" s="317"/>
      <c r="CGA69" s="317"/>
      <c r="CGB69" s="317"/>
      <c r="CGC69" s="317"/>
      <c r="CGD69" s="317"/>
      <c r="CGE69" s="317"/>
      <c r="CGF69" s="317"/>
      <c r="CGG69" s="317"/>
      <c r="CGH69" s="317"/>
      <c r="CGI69" s="317"/>
      <c r="CGJ69" s="317"/>
      <c r="CGK69" s="317"/>
      <c r="CGL69" s="317"/>
      <c r="CGM69" s="317"/>
      <c r="CGN69" s="317"/>
      <c r="CGO69" s="317"/>
      <c r="CGP69" s="317"/>
      <c r="CGQ69" s="317"/>
      <c r="CGR69" s="317"/>
      <c r="CGS69" s="317"/>
      <c r="CGT69" s="317"/>
      <c r="CGU69" s="317"/>
      <c r="CGV69" s="317"/>
      <c r="CGW69" s="317"/>
      <c r="CGX69" s="317"/>
      <c r="CGY69" s="317"/>
      <c r="CGZ69" s="317"/>
      <c r="CHA69" s="317"/>
      <c r="CHB69" s="317"/>
      <c r="CHC69" s="317"/>
      <c r="CHD69" s="317"/>
      <c r="CHE69" s="317"/>
      <c r="CHF69" s="317"/>
      <c r="CHG69" s="317"/>
      <c r="CHH69" s="317"/>
      <c r="CHI69" s="317"/>
      <c r="CHJ69" s="317"/>
      <c r="CHK69" s="317"/>
      <c r="CHL69" s="317"/>
      <c r="CHM69" s="317"/>
      <c r="CHN69" s="317"/>
      <c r="CHO69" s="317"/>
      <c r="CHP69" s="317"/>
      <c r="CHQ69" s="317"/>
      <c r="CHR69" s="317"/>
      <c r="CHS69" s="317"/>
      <c r="CHT69" s="317"/>
      <c r="CHU69" s="317"/>
      <c r="CHV69" s="317"/>
      <c r="CHW69" s="317"/>
      <c r="CHX69" s="317"/>
      <c r="CHY69" s="317"/>
      <c r="CHZ69" s="317"/>
      <c r="CIA69" s="317"/>
      <c r="CIB69" s="317"/>
      <c r="CIC69" s="317"/>
      <c r="CID69" s="317"/>
      <c r="CIE69" s="317"/>
      <c r="CIF69" s="317"/>
      <c r="CIG69" s="317"/>
      <c r="CIH69" s="317"/>
      <c r="CII69" s="317"/>
      <c r="CIJ69" s="317"/>
      <c r="CIK69" s="317"/>
      <c r="CIL69" s="317"/>
      <c r="CIM69" s="317"/>
      <c r="CIN69" s="317"/>
      <c r="CIO69" s="317"/>
      <c r="CIP69" s="317"/>
      <c r="CIQ69" s="317"/>
      <c r="CIR69" s="317"/>
      <c r="CIS69" s="317"/>
      <c r="CIT69" s="317"/>
      <c r="CIU69" s="317"/>
      <c r="CIV69" s="317"/>
      <c r="CIW69" s="317"/>
      <c r="CIX69" s="317"/>
      <c r="CIY69" s="317"/>
      <c r="CIZ69" s="317"/>
      <c r="CJA69" s="317"/>
      <c r="CJB69" s="317"/>
      <c r="CJC69" s="317"/>
      <c r="CJD69" s="317"/>
      <c r="CJE69" s="317"/>
      <c r="CJF69" s="317"/>
      <c r="CJG69" s="317"/>
      <c r="CJH69" s="317"/>
      <c r="CJI69" s="317"/>
      <c r="CJJ69" s="317"/>
      <c r="CJK69" s="317"/>
      <c r="CJL69" s="317"/>
      <c r="CJM69" s="317"/>
      <c r="CJN69" s="317"/>
      <c r="CJO69" s="317"/>
      <c r="CJP69" s="317"/>
      <c r="CJQ69" s="317"/>
      <c r="CJR69" s="317"/>
      <c r="CJS69" s="317"/>
      <c r="CJT69" s="317"/>
      <c r="CJU69" s="317"/>
      <c r="CJV69" s="317"/>
      <c r="CJW69" s="317"/>
      <c r="CJX69" s="317"/>
      <c r="CJY69" s="317"/>
      <c r="CJZ69" s="317"/>
      <c r="CKA69" s="317"/>
      <c r="CKB69" s="317"/>
      <c r="CKC69" s="317"/>
      <c r="CKD69" s="317"/>
      <c r="CKE69" s="317"/>
      <c r="CKF69" s="317"/>
      <c r="CKG69" s="317"/>
      <c r="CKH69" s="317"/>
      <c r="CKI69" s="317"/>
      <c r="CKJ69" s="317"/>
      <c r="CKK69" s="317"/>
      <c r="CKL69" s="317"/>
      <c r="CKM69" s="317"/>
      <c r="CKN69" s="317"/>
      <c r="CKO69" s="317"/>
      <c r="CKP69" s="317"/>
      <c r="CKQ69" s="317"/>
      <c r="CKR69" s="317"/>
      <c r="CKS69" s="317"/>
      <c r="CKT69" s="317"/>
      <c r="CKU69" s="317"/>
      <c r="CKV69" s="317"/>
      <c r="CKW69" s="317"/>
      <c r="CKX69" s="317"/>
      <c r="CKY69" s="317"/>
      <c r="CKZ69" s="317"/>
      <c r="CLA69" s="317"/>
      <c r="CLB69" s="317"/>
      <c r="CLC69" s="317"/>
      <c r="CLD69" s="317"/>
      <c r="CLE69" s="317"/>
      <c r="CLF69" s="317"/>
      <c r="CLG69" s="317"/>
      <c r="CLH69" s="317"/>
      <c r="CLI69" s="317"/>
      <c r="CLJ69" s="317"/>
      <c r="CLK69" s="317"/>
      <c r="CLL69" s="317"/>
      <c r="CLM69" s="317"/>
      <c r="CLN69" s="317"/>
      <c r="CLO69" s="317"/>
      <c r="CLP69" s="317"/>
      <c r="CLQ69" s="317"/>
      <c r="CLR69" s="317"/>
      <c r="CLS69" s="317"/>
      <c r="CLT69" s="317"/>
      <c r="CLU69" s="317"/>
      <c r="CLV69" s="317"/>
      <c r="CLW69" s="317"/>
      <c r="CLX69" s="317"/>
      <c r="CLY69" s="317"/>
      <c r="CLZ69" s="317"/>
      <c r="CMA69" s="317"/>
      <c r="CMB69" s="317"/>
      <c r="CMC69" s="317"/>
      <c r="CMD69" s="317"/>
      <c r="CME69" s="317"/>
      <c r="CMF69" s="317"/>
      <c r="CMG69" s="317"/>
      <c r="CMH69" s="317"/>
      <c r="CMI69" s="317"/>
      <c r="CMJ69" s="317"/>
      <c r="CMK69" s="317"/>
      <c r="CML69" s="317"/>
      <c r="CMM69" s="317"/>
      <c r="CMN69" s="317"/>
      <c r="CMO69" s="317"/>
      <c r="CMP69" s="317"/>
      <c r="CMQ69" s="317"/>
      <c r="CMR69" s="317"/>
      <c r="CMS69" s="317"/>
      <c r="CMT69" s="317"/>
      <c r="CMU69" s="317"/>
      <c r="CMV69" s="317"/>
      <c r="CMW69" s="317"/>
      <c r="CMX69" s="317"/>
      <c r="CMY69" s="317"/>
      <c r="CMZ69" s="317"/>
      <c r="CNA69" s="317"/>
      <c r="CNB69" s="317"/>
      <c r="CNC69" s="317"/>
      <c r="CND69" s="317"/>
      <c r="CNE69" s="317"/>
      <c r="CNF69" s="317"/>
      <c r="CNG69" s="317"/>
      <c r="CNH69" s="317"/>
      <c r="CNI69" s="317"/>
      <c r="CNJ69" s="317"/>
      <c r="CNK69" s="317"/>
      <c r="CNL69" s="317"/>
      <c r="CNM69" s="317"/>
      <c r="CNN69" s="317"/>
      <c r="CNO69" s="317"/>
      <c r="CNP69" s="317"/>
      <c r="CNQ69" s="317"/>
      <c r="CNR69" s="317"/>
      <c r="CNS69" s="317"/>
      <c r="CNT69" s="317"/>
      <c r="CNU69" s="317"/>
      <c r="CNV69" s="317"/>
      <c r="CNW69" s="317"/>
      <c r="CNX69" s="317"/>
      <c r="CNY69" s="317"/>
      <c r="CNZ69" s="317"/>
      <c r="COA69" s="317"/>
      <c r="COB69" s="317"/>
      <c r="COC69" s="317"/>
      <c r="COD69" s="317"/>
      <c r="COE69" s="317"/>
      <c r="COF69" s="317"/>
      <c r="COG69" s="317"/>
      <c r="COH69" s="317"/>
      <c r="COI69" s="317"/>
      <c r="COJ69" s="317"/>
      <c r="COK69" s="317"/>
      <c r="COL69" s="317"/>
      <c r="COM69" s="317"/>
      <c r="CON69" s="317"/>
      <c r="COO69" s="317"/>
      <c r="COP69" s="317"/>
      <c r="COQ69" s="317"/>
      <c r="COR69" s="317"/>
      <c r="COS69" s="317"/>
      <c r="COT69" s="317"/>
      <c r="COU69" s="317"/>
      <c r="COV69" s="317"/>
      <c r="COW69" s="317"/>
      <c r="COX69" s="317"/>
      <c r="COY69" s="317"/>
      <c r="COZ69" s="317"/>
      <c r="CPA69" s="317"/>
      <c r="CPB69" s="317"/>
      <c r="CPC69" s="317"/>
      <c r="CPD69" s="317"/>
      <c r="CPE69" s="317"/>
      <c r="CPF69" s="317"/>
      <c r="CPG69" s="317"/>
      <c r="CPH69" s="317"/>
      <c r="CPI69" s="317"/>
      <c r="CPJ69" s="317"/>
      <c r="CPK69" s="317"/>
      <c r="CPL69" s="317"/>
      <c r="CPM69" s="317"/>
      <c r="CPN69" s="317"/>
      <c r="CPO69" s="317"/>
      <c r="CPP69" s="317"/>
      <c r="CPQ69" s="317"/>
      <c r="CPR69" s="317"/>
      <c r="CPS69" s="317"/>
      <c r="CPT69" s="317"/>
      <c r="CPU69" s="317"/>
      <c r="CPV69" s="317"/>
      <c r="CPW69" s="317"/>
      <c r="CPX69" s="317"/>
      <c r="CPY69" s="317"/>
      <c r="CPZ69" s="317"/>
      <c r="CQA69" s="317"/>
      <c r="CQB69" s="317"/>
      <c r="CQC69" s="317"/>
      <c r="CQD69" s="317"/>
      <c r="CQE69" s="317"/>
      <c r="CQF69" s="317"/>
      <c r="CQG69" s="317"/>
      <c r="CQH69" s="317"/>
      <c r="CQI69" s="317"/>
      <c r="CQJ69" s="317"/>
      <c r="CQK69" s="317"/>
      <c r="CQL69" s="317"/>
      <c r="CQM69" s="317"/>
      <c r="CQN69" s="317"/>
      <c r="CQO69" s="317"/>
      <c r="CQP69" s="317"/>
      <c r="CQQ69" s="317"/>
      <c r="CQR69" s="317"/>
      <c r="CQS69" s="317"/>
      <c r="CQT69" s="317"/>
      <c r="CQU69" s="317"/>
      <c r="CQV69" s="317"/>
      <c r="CQW69" s="317"/>
      <c r="CQX69" s="317"/>
      <c r="CQY69" s="317"/>
      <c r="CQZ69" s="317"/>
      <c r="CRA69" s="317"/>
      <c r="CRB69" s="317"/>
      <c r="CRC69" s="317"/>
      <c r="CRD69" s="317"/>
      <c r="CRE69" s="317"/>
      <c r="CRF69" s="317"/>
      <c r="CRG69" s="317"/>
      <c r="CRH69" s="317"/>
      <c r="CRI69" s="317"/>
      <c r="CRJ69" s="317"/>
      <c r="CRK69" s="317"/>
      <c r="CRL69" s="317"/>
      <c r="CRM69" s="317"/>
      <c r="CRN69" s="317"/>
      <c r="CRO69" s="317"/>
      <c r="CRP69" s="317"/>
      <c r="CRQ69" s="317"/>
      <c r="CRR69" s="317"/>
      <c r="CRS69" s="317"/>
      <c r="CRT69" s="317"/>
      <c r="CRU69" s="317"/>
      <c r="CRV69" s="317"/>
      <c r="CRW69" s="317"/>
      <c r="CRX69" s="317"/>
      <c r="CRY69" s="317"/>
      <c r="CRZ69" s="317"/>
      <c r="CSA69" s="317"/>
      <c r="CSB69" s="317"/>
      <c r="CSC69" s="317"/>
      <c r="CSD69" s="317"/>
      <c r="CSE69" s="317"/>
      <c r="CSF69" s="317"/>
      <c r="CSG69" s="317"/>
      <c r="CSH69" s="317"/>
      <c r="CSI69" s="317"/>
      <c r="CSJ69" s="317"/>
      <c r="CSK69" s="317"/>
      <c r="CSL69" s="317"/>
      <c r="CSM69" s="317"/>
      <c r="CSN69" s="317"/>
      <c r="CSO69" s="317"/>
      <c r="CSP69" s="317"/>
      <c r="CSQ69" s="317"/>
      <c r="CSR69" s="317"/>
      <c r="CSS69" s="317"/>
      <c r="CST69" s="317"/>
      <c r="CSU69" s="317"/>
      <c r="CSV69" s="317"/>
      <c r="CSW69" s="317"/>
      <c r="CSX69" s="317"/>
      <c r="CSY69" s="317"/>
      <c r="CSZ69" s="317"/>
      <c r="CTA69" s="317"/>
      <c r="CTB69" s="317"/>
      <c r="CTC69" s="317"/>
      <c r="CTD69" s="317"/>
      <c r="CTE69" s="317"/>
      <c r="CTF69" s="317"/>
      <c r="CTG69" s="317"/>
      <c r="CTH69" s="317"/>
      <c r="CTI69" s="317"/>
      <c r="CTJ69" s="317"/>
      <c r="CTK69" s="317"/>
      <c r="CTL69" s="317"/>
      <c r="CTM69" s="317"/>
      <c r="CTN69" s="317"/>
      <c r="CTO69" s="317"/>
      <c r="CTP69" s="317"/>
      <c r="CTQ69" s="317"/>
      <c r="CTR69" s="317"/>
      <c r="CTS69" s="317"/>
      <c r="CTT69" s="317"/>
      <c r="CTU69" s="317"/>
      <c r="CTV69" s="317"/>
      <c r="CTW69" s="317"/>
      <c r="CTX69" s="317"/>
      <c r="CTY69" s="317"/>
      <c r="CTZ69" s="317"/>
      <c r="CUA69" s="317"/>
      <c r="CUB69" s="317"/>
      <c r="CUC69" s="317"/>
      <c r="CUD69" s="317"/>
      <c r="CUE69" s="317"/>
      <c r="CUF69" s="317"/>
      <c r="CUG69" s="317"/>
      <c r="CUH69" s="317"/>
      <c r="CUI69" s="317"/>
      <c r="CUJ69" s="317"/>
      <c r="CUK69" s="317"/>
      <c r="CUL69" s="317"/>
      <c r="CUM69" s="317"/>
      <c r="CUN69" s="317"/>
      <c r="CUO69" s="317"/>
      <c r="CUP69" s="317"/>
      <c r="CUQ69" s="317"/>
      <c r="CUR69" s="317"/>
      <c r="CUS69" s="317"/>
      <c r="CUT69" s="317"/>
      <c r="CUU69" s="317"/>
      <c r="CUV69" s="317"/>
      <c r="CUW69" s="317"/>
      <c r="CUX69" s="317"/>
      <c r="CUY69" s="317"/>
      <c r="CUZ69" s="317"/>
      <c r="CVA69" s="317"/>
      <c r="CVB69" s="317"/>
      <c r="CVC69" s="317"/>
      <c r="CVD69" s="317"/>
      <c r="CVE69" s="317"/>
      <c r="CVF69" s="317"/>
      <c r="CVG69" s="317"/>
      <c r="CVH69" s="317"/>
      <c r="CVI69" s="317"/>
      <c r="CVJ69" s="317"/>
      <c r="CVK69" s="317"/>
      <c r="CVL69" s="317"/>
      <c r="CVM69" s="317"/>
      <c r="CVN69" s="317"/>
      <c r="CVO69" s="317"/>
      <c r="CVP69" s="317"/>
      <c r="CVQ69" s="317"/>
      <c r="CVR69" s="317"/>
      <c r="CVS69" s="317"/>
      <c r="CVT69" s="317"/>
      <c r="CVU69" s="317"/>
      <c r="CVV69" s="317"/>
      <c r="CVW69" s="317"/>
      <c r="CVX69" s="317"/>
      <c r="CVY69" s="317"/>
      <c r="CVZ69" s="317"/>
      <c r="CWA69" s="317"/>
      <c r="CWB69" s="317"/>
      <c r="CWC69" s="317"/>
      <c r="CWD69" s="317"/>
      <c r="CWE69" s="317"/>
      <c r="CWF69" s="317"/>
      <c r="CWG69" s="317"/>
      <c r="CWH69" s="317"/>
      <c r="CWI69" s="317"/>
      <c r="CWJ69" s="317"/>
      <c r="CWK69" s="317"/>
      <c r="CWL69" s="317"/>
      <c r="CWM69" s="317"/>
      <c r="CWN69" s="317"/>
      <c r="CWO69" s="317"/>
      <c r="CWP69" s="317"/>
      <c r="CWQ69" s="317"/>
      <c r="CWR69" s="317"/>
      <c r="CWS69" s="317"/>
      <c r="CWT69" s="317"/>
      <c r="CWU69" s="317"/>
      <c r="CWV69" s="317"/>
      <c r="CWW69" s="317"/>
      <c r="CWX69" s="317"/>
      <c r="CWY69" s="317"/>
      <c r="CWZ69" s="317"/>
      <c r="CXA69" s="317"/>
      <c r="CXB69" s="317"/>
      <c r="CXC69" s="317"/>
      <c r="CXD69" s="317"/>
      <c r="CXE69" s="317"/>
      <c r="CXF69" s="317"/>
      <c r="CXG69" s="317"/>
      <c r="CXH69" s="317"/>
      <c r="CXI69" s="317"/>
      <c r="CXJ69" s="317"/>
      <c r="CXK69" s="317"/>
      <c r="CXL69" s="317"/>
      <c r="CXM69" s="317"/>
      <c r="CXN69" s="317"/>
      <c r="CXO69" s="317"/>
      <c r="CXP69" s="317"/>
      <c r="CXQ69" s="317"/>
      <c r="CXR69" s="317"/>
      <c r="CXS69" s="317"/>
      <c r="CXT69" s="317"/>
      <c r="CXU69" s="317"/>
      <c r="CXV69" s="317"/>
      <c r="CXW69" s="317"/>
      <c r="CXX69" s="317"/>
      <c r="CXY69" s="317"/>
      <c r="CXZ69" s="317"/>
      <c r="CYA69" s="317"/>
      <c r="CYB69" s="317"/>
      <c r="CYC69" s="317"/>
      <c r="CYD69" s="317"/>
      <c r="CYE69" s="317"/>
      <c r="CYF69" s="317"/>
      <c r="CYG69" s="317"/>
      <c r="CYH69" s="317"/>
      <c r="CYI69" s="317"/>
      <c r="CYJ69" s="317"/>
      <c r="CYK69" s="317"/>
      <c r="CYL69" s="317"/>
      <c r="CYM69" s="317"/>
      <c r="CYN69" s="317"/>
      <c r="CYO69" s="317"/>
      <c r="CYP69" s="317"/>
      <c r="CYQ69" s="317"/>
      <c r="CYR69" s="317"/>
      <c r="CYS69" s="317"/>
      <c r="CYT69" s="317"/>
      <c r="CYU69" s="317"/>
      <c r="CYV69" s="317"/>
      <c r="CYW69" s="317"/>
      <c r="CYX69" s="317"/>
      <c r="CYY69" s="317"/>
      <c r="CYZ69" s="317"/>
      <c r="CZA69" s="317"/>
      <c r="CZB69" s="317"/>
      <c r="CZC69" s="317"/>
      <c r="CZD69" s="317"/>
      <c r="CZE69" s="317"/>
      <c r="CZF69" s="317"/>
      <c r="CZG69" s="317"/>
      <c r="CZH69" s="317"/>
      <c r="CZI69" s="317"/>
      <c r="CZJ69" s="317"/>
      <c r="CZK69" s="317"/>
      <c r="CZL69" s="317"/>
      <c r="CZM69" s="317"/>
      <c r="CZN69" s="317"/>
      <c r="CZO69" s="317"/>
      <c r="CZP69" s="317"/>
      <c r="CZQ69" s="317"/>
      <c r="CZR69" s="317"/>
      <c r="CZS69" s="317"/>
      <c r="CZT69" s="317"/>
      <c r="CZU69" s="317"/>
      <c r="CZV69" s="317"/>
      <c r="CZW69" s="317"/>
      <c r="CZX69" s="317"/>
      <c r="CZY69" s="317"/>
      <c r="CZZ69" s="317"/>
      <c r="DAA69" s="317"/>
      <c r="DAB69" s="317"/>
      <c r="DAC69" s="317"/>
      <c r="DAD69" s="317"/>
      <c r="DAE69" s="317"/>
      <c r="DAF69" s="317"/>
      <c r="DAG69" s="317"/>
      <c r="DAH69" s="317"/>
      <c r="DAI69" s="317"/>
      <c r="DAJ69" s="317"/>
      <c r="DAK69" s="317"/>
      <c r="DAL69" s="317"/>
      <c r="DAM69" s="317"/>
      <c r="DAN69" s="317"/>
      <c r="DAO69" s="317"/>
      <c r="DAP69" s="317"/>
      <c r="DAQ69" s="317"/>
      <c r="DAR69" s="317"/>
      <c r="DAS69" s="317"/>
      <c r="DAT69" s="317"/>
      <c r="DAU69" s="317"/>
      <c r="DAV69" s="317"/>
      <c r="DAW69" s="317"/>
      <c r="DAX69" s="317"/>
      <c r="DAY69" s="317"/>
      <c r="DAZ69" s="317"/>
      <c r="DBA69" s="317"/>
      <c r="DBB69" s="317"/>
      <c r="DBC69" s="317"/>
      <c r="DBD69" s="317"/>
      <c r="DBE69" s="317"/>
      <c r="DBF69" s="317"/>
      <c r="DBG69" s="317"/>
      <c r="DBH69" s="317"/>
      <c r="DBI69" s="317"/>
      <c r="DBJ69" s="317"/>
      <c r="DBK69" s="317"/>
      <c r="DBL69" s="317"/>
      <c r="DBM69" s="317"/>
      <c r="DBN69" s="317"/>
      <c r="DBO69" s="317"/>
      <c r="DBP69" s="317"/>
      <c r="DBQ69" s="317"/>
      <c r="DBR69" s="317"/>
      <c r="DBS69" s="317"/>
      <c r="DBT69" s="317"/>
      <c r="DBU69" s="317"/>
      <c r="DBV69" s="317"/>
      <c r="DBW69" s="317"/>
      <c r="DBX69" s="317"/>
      <c r="DBY69" s="317"/>
      <c r="DBZ69" s="317"/>
      <c r="DCA69" s="317"/>
      <c r="DCB69" s="317"/>
      <c r="DCC69" s="317"/>
      <c r="DCD69" s="317"/>
      <c r="DCE69" s="317"/>
      <c r="DCF69" s="317"/>
      <c r="DCG69" s="317"/>
      <c r="DCH69" s="317"/>
      <c r="DCI69" s="317"/>
      <c r="DCJ69" s="317"/>
      <c r="DCK69" s="317"/>
      <c r="DCL69" s="317"/>
      <c r="DCM69" s="317"/>
      <c r="DCN69" s="317"/>
      <c r="DCO69" s="317"/>
      <c r="DCP69" s="317"/>
      <c r="DCQ69" s="317"/>
      <c r="DCR69" s="317"/>
      <c r="DCS69" s="317"/>
      <c r="DCT69" s="317"/>
      <c r="DCU69" s="317"/>
      <c r="DCV69" s="317"/>
      <c r="DCW69" s="317"/>
      <c r="DCX69" s="317"/>
      <c r="DCY69" s="317"/>
      <c r="DCZ69" s="317"/>
      <c r="DDA69" s="317"/>
      <c r="DDB69" s="317"/>
      <c r="DDC69" s="317"/>
      <c r="DDD69" s="317"/>
      <c r="DDE69" s="317"/>
      <c r="DDF69" s="317"/>
      <c r="DDG69" s="317"/>
      <c r="DDH69" s="317"/>
      <c r="DDI69" s="317"/>
      <c r="DDJ69" s="317"/>
      <c r="DDK69" s="317"/>
      <c r="DDL69" s="317"/>
      <c r="DDM69" s="317"/>
      <c r="DDN69" s="317"/>
      <c r="DDO69" s="317"/>
      <c r="DDP69" s="317"/>
      <c r="DDQ69" s="317"/>
      <c r="DDR69" s="317"/>
      <c r="DDS69" s="317"/>
      <c r="DDT69" s="317"/>
      <c r="DDU69" s="317"/>
      <c r="DDV69" s="317"/>
      <c r="DDW69" s="317"/>
      <c r="DDX69" s="317"/>
      <c r="DDY69" s="317"/>
      <c r="DDZ69" s="317"/>
      <c r="DEA69" s="317"/>
      <c r="DEB69" s="317"/>
      <c r="DEC69" s="317"/>
      <c r="DED69" s="317"/>
      <c r="DEE69" s="317"/>
      <c r="DEF69" s="317"/>
      <c r="DEG69" s="317"/>
      <c r="DEH69" s="317"/>
      <c r="DEI69" s="317"/>
      <c r="DEJ69" s="317"/>
      <c r="DEK69" s="317"/>
      <c r="DEL69" s="317"/>
      <c r="DEM69" s="317"/>
      <c r="DEN69" s="317"/>
      <c r="DEO69" s="317"/>
      <c r="DEP69" s="317"/>
      <c r="DEQ69" s="317"/>
      <c r="DER69" s="317"/>
      <c r="DES69" s="317"/>
      <c r="DET69" s="317"/>
      <c r="DEU69" s="317"/>
      <c r="DEV69" s="317"/>
      <c r="DEW69" s="317"/>
      <c r="DEX69" s="317"/>
      <c r="DEY69" s="317"/>
      <c r="DEZ69" s="317"/>
      <c r="DFA69" s="317"/>
      <c r="DFB69" s="317"/>
      <c r="DFC69" s="317"/>
      <c r="DFD69" s="317"/>
      <c r="DFE69" s="317"/>
      <c r="DFF69" s="317"/>
      <c r="DFG69" s="317"/>
      <c r="DFH69" s="317"/>
      <c r="DFI69" s="317"/>
      <c r="DFJ69" s="317"/>
      <c r="DFK69" s="317"/>
      <c r="DFL69" s="317"/>
      <c r="DFM69" s="317"/>
      <c r="DFN69" s="317"/>
      <c r="DFO69" s="317"/>
      <c r="DFP69" s="317"/>
      <c r="DFQ69" s="317"/>
      <c r="DFR69" s="317"/>
      <c r="DFS69" s="317"/>
      <c r="DFT69" s="317"/>
      <c r="DFU69" s="317"/>
      <c r="DFV69" s="317"/>
      <c r="DFW69" s="317"/>
      <c r="DFX69" s="317"/>
      <c r="DFY69" s="317"/>
      <c r="DFZ69" s="317"/>
      <c r="DGA69" s="317"/>
      <c r="DGB69" s="317"/>
      <c r="DGC69" s="317"/>
      <c r="DGD69" s="317"/>
      <c r="DGE69" s="317"/>
      <c r="DGF69" s="317"/>
      <c r="DGG69" s="317"/>
      <c r="DGH69" s="317"/>
      <c r="DGI69" s="317"/>
      <c r="DGJ69" s="317"/>
      <c r="DGK69" s="317"/>
      <c r="DGL69" s="317"/>
      <c r="DGM69" s="317"/>
      <c r="DGN69" s="317"/>
      <c r="DGO69" s="317"/>
      <c r="DGP69" s="317"/>
      <c r="DGQ69" s="317"/>
      <c r="DGR69" s="317"/>
      <c r="DGS69" s="317"/>
      <c r="DGT69" s="317"/>
      <c r="DGU69" s="317"/>
      <c r="DGV69" s="317"/>
      <c r="DGW69" s="317"/>
      <c r="DGX69" s="317"/>
      <c r="DGY69" s="317"/>
      <c r="DGZ69" s="317"/>
      <c r="DHA69" s="317"/>
      <c r="DHB69" s="317"/>
      <c r="DHC69" s="317"/>
      <c r="DHD69" s="317"/>
      <c r="DHE69" s="317"/>
      <c r="DHF69" s="317"/>
      <c r="DHG69" s="317"/>
      <c r="DHH69" s="317"/>
      <c r="DHI69" s="317"/>
      <c r="DHJ69" s="317"/>
      <c r="DHK69" s="317"/>
      <c r="DHL69" s="317"/>
      <c r="DHM69" s="317"/>
      <c r="DHN69" s="317"/>
      <c r="DHO69" s="317"/>
      <c r="DHP69" s="317"/>
      <c r="DHQ69" s="317"/>
      <c r="DHR69" s="317"/>
      <c r="DHS69" s="317"/>
      <c r="DHT69" s="317"/>
      <c r="DHU69" s="317"/>
      <c r="DHV69" s="317"/>
      <c r="DHW69" s="317"/>
      <c r="DHX69" s="317"/>
      <c r="DHY69" s="317"/>
      <c r="DHZ69" s="317"/>
      <c r="DIA69" s="317"/>
      <c r="DIB69" s="317"/>
      <c r="DIC69" s="317"/>
      <c r="DID69" s="317"/>
      <c r="DIE69" s="317"/>
      <c r="DIF69" s="317"/>
      <c r="DIG69" s="317"/>
      <c r="DIH69" s="317"/>
      <c r="DII69" s="317"/>
      <c r="DIJ69" s="317"/>
      <c r="DIK69" s="317"/>
      <c r="DIL69" s="317"/>
      <c r="DIM69" s="317"/>
      <c r="DIN69" s="317"/>
      <c r="DIO69" s="317"/>
      <c r="DIP69" s="317"/>
      <c r="DIQ69" s="317"/>
      <c r="DIR69" s="317"/>
      <c r="DIS69" s="317"/>
      <c r="DIT69" s="317"/>
      <c r="DIU69" s="317"/>
      <c r="DIV69" s="317"/>
      <c r="DIW69" s="317"/>
      <c r="DIX69" s="317"/>
      <c r="DIY69" s="317"/>
      <c r="DIZ69" s="317"/>
      <c r="DJA69" s="317"/>
      <c r="DJB69" s="317"/>
      <c r="DJC69" s="317"/>
      <c r="DJD69" s="317"/>
      <c r="DJE69" s="317"/>
      <c r="DJF69" s="317"/>
      <c r="DJG69" s="317"/>
      <c r="DJH69" s="317"/>
      <c r="DJI69" s="317"/>
      <c r="DJJ69" s="317"/>
      <c r="DJK69" s="317"/>
      <c r="DJL69" s="317"/>
      <c r="DJM69" s="317"/>
      <c r="DJN69" s="317"/>
      <c r="DJO69" s="317"/>
      <c r="DJP69" s="317"/>
      <c r="DJQ69" s="317"/>
      <c r="DJR69" s="317"/>
      <c r="DJS69" s="317"/>
      <c r="DJT69" s="317"/>
      <c r="DJU69" s="317"/>
      <c r="DJV69" s="317"/>
      <c r="DJW69" s="317"/>
      <c r="DJX69" s="317"/>
      <c r="DJY69" s="317"/>
      <c r="DJZ69" s="317"/>
      <c r="DKA69" s="317"/>
      <c r="DKB69" s="317"/>
      <c r="DKC69" s="317"/>
      <c r="DKD69" s="317"/>
      <c r="DKE69" s="317"/>
      <c r="DKF69" s="317"/>
      <c r="DKG69" s="317"/>
      <c r="DKH69" s="317"/>
      <c r="DKI69" s="317"/>
      <c r="DKJ69" s="317"/>
      <c r="DKK69" s="317"/>
      <c r="DKL69" s="317"/>
      <c r="DKM69" s="317"/>
      <c r="DKN69" s="317"/>
      <c r="DKO69" s="317"/>
      <c r="DKP69" s="317"/>
      <c r="DKQ69" s="317"/>
      <c r="DKR69" s="317"/>
      <c r="DKS69" s="317"/>
      <c r="DKT69" s="317"/>
      <c r="DKU69" s="317"/>
      <c r="DKV69" s="317"/>
      <c r="DKW69" s="317"/>
      <c r="DKX69" s="317"/>
      <c r="DKY69" s="317"/>
      <c r="DKZ69" s="317"/>
      <c r="DLA69" s="317"/>
      <c r="DLB69" s="317"/>
      <c r="DLC69" s="317"/>
      <c r="DLD69" s="317"/>
      <c r="DLE69" s="317"/>
      <c r="DLF69" s="317"/>
      <c r="DLG69" s="317"/>
      <c r="DLH69" s="317"/>
      <c r="DLI69" s="317"/>
      <c r="DLJ69" s="317"/>
      <c r="DLK69" s="317"/>
      <c r="DLL69" s="317"/>
      <c r="DLM69" s="317"/>
      <c r="DLN69" s="317"/>
      <c r="DLO69" s="317"/>
      <c r="DLP69" s="317"/>
      <c r="DLQ69" s="317"/>
      <c r="DLR69" s="317"/>
      <c r="DLS69" s="317"/>
      <c r="DLT69" s="317"/>
      <c r="DLU69" s="317"/>
      <c r="DLV69" s="317"/>
      <c r="DLW69" s="317"/>
      <c r="DLX69" s="317"/>
      <c r="DLY69" s="317"/>
      <c r="DLZ69" s="317"/>
      <c r="DMA69" s="317"/>
      <c r="DMB69" s="317"/>
      <c r="DMC69" s="317"/>
      <c r="DMD69" s="317"/>
      <c r="DME69" s="317"/>
      <c r="DMF69" s="317"/>
      <c r="DMG69" s="317"/>
      <c r="DMH69" s="317"/>
      <c r="DMI69" s="317"/>
      <c r="DMJ69" s="317"/>
      <c r="DMK69" s="317"/>
      <c r="DML69" s="317"/>
      <c r="DMM69" s="317"/>
      <c r="DMN69" s="317"/>
      <c r="DMO69" s="317"/>
      <c r="DMP69" s="317"/>
      <c r="DMQ69" s="317"/>
      <c r="DMR69" s="317"/>
      <c r="DMS69" s="317"/>
      <c r="DMT69" s="317"/>
      <c r="DMU69" s="317"/>
      <c r="DMV69" s="317"/>
      <c r="DMW69" s="317"/>
      <c r="DMX69" s="317"/>
      <c r="DMY69" s="317"/>
      <c r="DMZ69" s="317"/>
      <c r="DNA69" s="317"/>
      <c r="DNB69" s="317"/>
      <c r="DNC69" s="317"/>
      <c r="DND69" s="317"/>
      <c r="DNE69" s="317"/>
      <c r="DNF69" s="317"/>
      <c r="DNG69" s="317"/>
      <c r="DNH69" s="317"/>
      <c r="DNI69" s="317"/>
      <c r="DNJ69" s="317"/>
      <c r="DNK69" s="317"/>
      <c r="DNL69" s="317"/>
      <c r="DNM69" s="317"/>
      <c r="DNN69" s="317"/>
      <c r="DNO69" s="317"/>
      <c r="DNP69" s="317"/>
      <c r="DNQ69" s="317"/>
      <c r="DNR69" s="317"/>
      <c r="DNS69" s="317"/>
      <c r="DNT69" s="317"/>
      <c r="DNU69" s="317"/>
      <c r="DNV69" s="317"/>
      <c r="DNW69" s="317"/>
      <c r="DNX69" s="317"/>
      <c r="DNY69" s="317"/>
      <c r="DNZ69" s="317"/>
      <c r="DOA69" s="317"/>
      <c r="DOB69" s="317"/>
      <c r="DOC69" s="317"/>
      <c r="DOD69" s="317"/>
      <c r="DOE69" s="317"/>
      <c r="DOF69" s="317"/>
      <c r="DOG69" s="317"/>
      <c r="DOH69" s="317"/>
      <c r="DOI69" s="317"/>
      <c r="DOJ69" s="317"/>
      <c r="DOK69" s="317"/>
      <c r="DOL69" s="317"/>
      <c r="DOM69" s="317"/>
      <c r="DON69" s="317"/>
      <c r="DOO69" s="317"/>
      <c r="DOP69" s="317"/>
      <c r="DOQ69" s="317"/>
      <c r="DOR69" s="317"/>
      <c r="DOS69" s="317"/>
      <c r="DOT69" s="317"/>
      <c r="DOU69" s="317"/>
      <c r="DOV69" s="317"/>
      <c r="DOW69" s="317"/>
      <c r="DOX69" s="317"/>
      <c r="DOY69" s="317"/>
      <c r="DOZ69" s="317"/>
      <c r="DPA69" s="317"/>
      <c r="DPB69" s="317"/>
      <c r="DPC69" s="317"/>
      <c r="DPD69" s="317"/>
      <c r="DPE69" s="317"/>
      <c r="DPF69" s="317"/>
      <c r="DPG69" s="317"/>
      <c r="DPH69" s="317"/>
      <c r="DPI69" s="317"/>
      <c r="DPJ69" s="317"/>
      <c r="DPK69" s="317"/>
      <c r="DPL69" s="317"/>
      <c r="DPM69" s="317"/>
      <c r="DPN69" s="317"/>
      <c r="DPO69" s="317"/>
      <c r="DPP69" s="317"/>
      <c r="DPQ69" s="317"/>
      <c r="DPR69" s="317"/>
      <c r="DPS69" s="317"/>
      <c r="DPT69" s="317"/>
      <c r="DPU69" s="317"/>
      <c r="DPV69" s="317"/>
      <c r="DPW69" s="317"/>
      <c r="DPX69" s="317"/>
      <c r="DPY69" s="317"/>
      <c r="DPZ69" s="317"/>
      <c r="DQA69" s="317"/>
      <c r="DQB69" s="317"/>
      <c r="DQC69" s="317"/>
      <c r="DQD69" s="317"/>
      <c r="DQE69" s="317"/>
      <c r="DQF69" s="317"/>
      <c r="DQG69" s="317"/>
      <c r="DQH69" s="317"/>
      <c r="DQI69" s="317"/>
      <c r="DQJ69" s="317"/>
      <c r="DQK69" s="317"/>
      <c r="DQL69" s="317"/>
      <c r="DQM69" s="317"/>
      <c r="DQN69" s="317"/>
      <c r="DQO69" s="317"/>
      <c r="DQP69" s="317"/>
      <c r="DQQ69" s="317"/>
      <c r="DQR69" s="317"/>
      <c r="DQS69" s="317"/>
      <c r="DQT69" s="317"/>
      <c r="DQU69" s="317"/>
      <c r="DQV69" s="317"/>
      <c r="DQW69" s="317"/>
      <c r="DQX69" s="317"/>
      <c r="DQY69" s="317"/>
      <c r="DQZ69" s="317"/>
      <c r="DRA69" s="317"/>
      <c r="DRB69" s="317"/>
      <c r="DRC69" s="317"/>
      <c r="DRD69" s="317"/>
      <c r="DRE69" s="317"/>
      <c r="DRF69" s="317"/>
      <c r="DRG69" s="317"/>
      <c r="DRH69" s="317"/>
      <c r="DRI69" s="317"/>
      <c r="DRJ69" s="317"/>
      <c r="DRK69" s="317"/>
      <c r="DRL69" s="317"/>
      <c r="DRM69" s="317"/>
      <c r="DRN69" s="317"/>
      <c r="DRO69" s="317"/>
      <c r="DRP69" s="317"/>
      <c r="DRQ69" s="317"/>
      <c r="DRR69" s="317"/>
      <c r="DRS69" s="317"/>
      <c r="DRT69" s="317"/>
      <c r="DRU69" s="317"/>
      <c r="DRV69" s="317"/>
      <c r="DRW69" s="317"/>
      <c r="DRX69" s="317"/>
      <c r="DRY69" s="317"/>
      <c r="DRZ69" s="317"/>
      <c r="DSA69" s="317"/>
      <c r="DSB69" s="317"/>
      <c r="DSC69" s="317"/>
      <c r="DSD69" s="317"/>
      <c r="DSE69" s="317"/>
      <c r="DSF69" s="317"/>
      <c r="DSG69" s="317"/>
      <c r="DSH69" s="317"/>
      <c r="DSI69" s="317"/>
      <c r="DSJ69" s="317"/>
      <c r="DSK69" s="317"/>
      <c r="DSL69" s="317"/>
      <c r="DSM69" s="317"/>
      <c r="DSN69" s="317"/>
      <c r="DSO69" s="317"/>
      <c r="DSP69" s="317"/>
      <c r="DSQ69" s="317"/>
      <c r="DSR69" s="317"/>
      <c r="DSS69" s="317"/>
      <c r="DST69" s="317"/>
      <c r="DSU69" s="317"/>
      <c r="DSV69" s="317"/>
      <c r="DSW69" s="317"/>
      <c r="DSX69" s="317"/>
      <c r="DSY69" s="317"/>
      <c r="DSZ69" s="317"/>
      <c r="DTA69" s="317"/>
      <c r="DTB69" s="317"/>
      <c r="DTC69" s="317"/>
      <c r="DTD69" s="317"/>
      <c r="DTE69" s="317"/>
      <c r="DTF69" s="317"/>
      <c r="DTG69" s="317"/>
      <c r="DTH69" s="317"/>
      <c r="DTI69" s="317"/>
      <c r="DTJ69" s="317"/>
      <c r="DTK69" s="317"/>
      <c r="DTL69" s="317"/>
      <c r="DTM69" s="317"/>
      <c r="DTN69" s="317"/>
      <c r="DTO69" s="317"/>
      <c r="DTP69" s="317"/>
      <c r="DTQ69" s="317"/>
      <c r="DTR69" s="317"/>
      <c r="DTS69" s="317"/>
      <c r="DTT69" s="317"/>
      <c r="DTU69" s="317"/>
      <c r="DTV69" s="317"/>
      <c r="DTW69" s="317"/>
      <c r="DTX69" s="317"/>
      <c r="DTY69" s="317"/>
      <c r="DTZ69" s="317"/>
      <c r="DUA69" s="317"/>
      <c r="DUB69" s="317"/>
      <c r="DUC69" s="317"/>
      <c r="DUD69" s="317"/>
      <c r="DUE69" s="317"/>
      <c r="DUF69" s="317"/>
      <c r="DUG69" s="317"/>
      <c r="DUH69" s="317"/>
      <c r="DUI69" s="317"/>
      <c r="DUJ69" s="317"/>
      <c r="DUK69" s="317"/>
      <c r="DUL69" s="317"/>
      <c r="DUM69" s="317"/>
      <c r="DUN69" s="317"/>
      <c r="DUO69" s="317"/>
      <c r="DUP69" s="317"/>
      <c r="DUQ69" s="317"/>
      <c r="DUR69" s="317"/>
      <c r="DUS69" s="317"/>
      <c r="DUT69" s="317"/>
      <c r="DUU69" s="317"/>
      <c r="DUV69" s="317"/>
      <c r="DUW69" s="317"/>
      <c r="DUX69" s="317"/>
      <c r="DUY69" s="317"/>
      <c r="DUZ69" s="317"/>
      <c r="DVA69" s="317"/>
      <c r="DVB69" s="317"/>
      <c r="DVC69" s="317"/>
      <c r="DVD69" s="317"/>
      <c r="DVE69" s="317"/>
      <c r="DVF69" s="317"/>
      <c r="DVG69" s="317"/>
      <c r="DVH69" s="317"/>
      <c r="DVI69" s="317"/>
      <c r="DVJ69" s="317"/>
      <c r="DVK69" s="317"/>
      <c r="DVL69" s="317"/>
      <c r="DVM69" s="317"/>
      <c r="DVN69" s="317"/>
      <c r="DVO69" s="317"/>
      <c r="DVP69" s="317"/>
      <c r="DVQ69" s="317"/>
      <c r="DVR69" s="317"/>
      <c r="DVS69" s="317"/>
      <c r="DVT69" s="317"/>
      <c r="DVU69" s="317"/>
      <c r="DVV69" s="317"/>
      <c r="DVW69" s="317"/>
      <c r="DVX69" s="317"/>
      <c r="DVY69" s="317"/>
      <c r="DVZ69" s="317"/>
      <c r="DWA69" s="317"/>
      <c r="DWB69" s="317"/>
      <c r="DWC69" s="317"/>
      <c r="DWD69" s="317"/>
      <c r="DWE69" s="317"/>
      <c r="DWF69" s="317"/>
      <c r="DWG69" s="317"/>
      <c r="DWH69" s="317"/>
      <c r="DWI69" s="317"/>
      <c r="DWJ69" s="317"/>
      <c r="DWK69" s="317"/>
      <c r="DWL69" s="317"/>
      <c r="DWM69" s="317"/>
      <c r="DWN69" s="317"/>
      <c r="DWO69" s="317"/>
      <c r="DWP69" s="317"/>
      <c r="DWQ69" s="317"/>
      <c r="DWR69" s="317"/>
      <c r="DWS69" s="317"/>
      <c r="DWT69" s="317"/>
      <c r="DWU69" s="317"/>
      <c r="DWV69" s="317"/>
      <c r="DWW69" s="317"/>
      <c r="DWX69" s="317"/>
      <c r="DWY69" s="317"/>
      <c r="DWZ69" s="317"/>
      <c r="DXA69" s="317"/>
      <c r="DXB69" s="317"/>
      <c r="DXC69" s="317"/>
      <c r="DXD69" s="317"/>
      <c r="DXE69" s="317"/>
      <c r="DXF69" s="317"/>
      <c r="DXG69" s="317"/>
      <c r="DXH69" s="317"/>
      <c r="DXI69" s="317"/>
      <c r="DXJ69" s="317"/>
      <c r="DXK69" s="317"/>
      <c r="DXL69" s="317"/>
      <c r="DXM69" s="317"/>
      <c r="DXN69" s="317"/>
      <c r="DXO69" s="317"/>
      <c r="DXP69" s="317"/>
      <c r="DXQ69" s="317"/>
      <c r="DXR69" s="317"/>
      <c r="DXS69" s="317"/>
      <c r="DXT69" s="317"/>
      <c r="DXU69" s="317"/>
      <c r="DXV69" s="317"/>
      <c r="DXW69" s="317"/>
      <c r="DXX69" s="317"/>
      <c r="DXY69" s="317"/>
      <c r="DXZ69" s="317"/>
      <c r="DYA69" s="317"/>
      <c r="DYB69" s="317"/>
      <c r="DYC69" s="317"/>
      <c r="DYD69" s="317"/>
      <c r="DYE69" s="317"/>
      <c r="DYF69" s="317"/>
      <c r="DYG69" s="317"/>
      <c r="DYH69" s="317"/>
      <c r="DYI69" s="317"/>
      <c r="DYJ69" s="317"/>
      <c r="DYK69" s="317"/>
      <c r="DYL69" s="317"/>
      <c r="DYM69" s="317"/>
      <c r="DYN69" s="317"/>
      <c r="DYO69" s="317"/>
      <c r="DYP69" s="317"/>
      <c r="DYQ69" s="317"/>
      <c r="DYR69" s="317"/>
      <c r="DYS69" s="317"/>
      <c r="DYT69" s="317"/>
      <c r="DYU69" s="317"/>
      <c r="DYV69" s="317"/>
      <c r="DYW69" s="317"/>
      <c r="DYX69" s="317"/>
      <c r="DYY69" s="317"/>
      <c r="DYZ69" s="317"/>
      <c r="DZA69" s="317"/>
      <c r="DZB69" s="317"/>
      <c r="DZC69" s="317"/>
      <c r="DZD69" s="317"/>
      <c r="DZE69" s="317"/>
      <c r="DZF69" s="317"/>
      <c r="DZG69" s="317"/>
      <c r="DZH69" s="317"/>
      <c r="DZI69" s="317"/>
      <c r="DZJ69" s="317"/>
      <c r="DZK69" s="317"/>
      <c r="DZL69" s="317"/>
      <c r="DZM69" s="317"/>
      <c r="DZN69" s="317"/>
      <c r="DZO69" s="317"/>
      <c r="DZP69" s="317"/>
      <c r="DZQ69" s="317"/>
      <c r="DZR69" s="317"/>
      <c r="DZS69" s="317"/>
      <c r="DZT69" s="317"/>
      <c r="DZU69" s="317"/>
      <c r="DZV69" s="317"/>
      <c r="DZW69" s="317"/>
      <c r="DZX69" s="317"/>
      <c r="DZY69" s="317"/>
      <c r="DZZ69" s="317"/>
      <c r="EAA69" s="317"/>
      <c r="EAB69" s="317"/>
      <c r="EAC69" s="317"/>
      <c r="EAD69" s="317"/>
      <c r="EAE69" s="317"/>
      <c r="EAF69" s="317"/>
      <c r="EAG69" s="317"/>
      <c r="EAH69" s="317"/>
      <c r="EAI69" s="317"/>
      <c r="EAJ69" s="317"/>
      <c r="EAK69" s="317"/>
      <c r="EAL69" s="317"/>
      <c r="EAM69" s="317"/>
      <c r="EAN69" s="317"/>
      <c r="EAO69" s="317"/>
      <c r="EAP69" s="317"/>
      <c r="EAQ69" s="317"/>
      <c r="EAR69" s="317"/>
      <c r="EAS69" s="317"/>
      <c r="EAT69" s="317"/>
      <c r="EAU69" s="317"/>
      <c r="EAV69" s="317"/>
      <c r="EAW69" s="317"/>
      <c r="EAX69" s="317"/>
      <c r="EAY69" s="317"/>
      <c r="EAZ69" s="317"/>
      <c r="EBA69" s="317"/>
      <c r="EBB69" s="317"/>
      <c r="EBC69" s="317"/>
      <c r="EBD69" s="317"/>
      <c r="EBE69" s="317"/>
      <c r="EBF69" s="317"/>
      <c r="EBG69" s="317"/>
      <c r="EBH69" s="317"/>
      <c r="EBI69" s="317"/>
      <c r="EBJ69" s="317"/>
      <c r="EBK69" s="317"/>
      <c r="EBL69" s="317"/>
      <c r="EBM69" s="317"/>
      <c r="EBN69" s="317"/>
      <c r="EBO69" s="317"/>
      <c r="EBP69" s="317"/>
      <c r="EBQ69" s="317"/>
      <c r="EBR69" s="317"/>
      <c r="EBS69" s="317"/>
      <c r="EBT69" s="317"/>
      <c r="EBU69" s="317"/>
      <c r="EBV69" s="317"/>
      <c r="EBW69" s="317"/>
      <c r="EBX69" s="317"/>
      <c r="EBY69" s="317"/>
      <c r="EBZ69" s="317"/>
      <c r="ECA69" s="317"/>
      <c r="ECB69" s="317"/>
      <c r="ECC69" s="317"/>
      <c r="ECD69" s="317"/>
      <c r="ECE69" s="317"/>
      <c r="ECF69" s="317"/>
      <c r="ECG69" s="317"/>
      <c r="ECH69" s="317"/>
      <c r="ECI69" s="317"/>
      <c r="ECJ69" s="317"/>
      <c r="ECK69" s="317"/>
      <c r="ECL69" s="317"/>
      <c r="ECM69" s="317"/>
      <c r="ECN69" s="317"/>
      <c r="ECO69" s="317"/>
      <c r="ECP69" s="317"/>
      <c r="ECQ69" s="317"/>
      <c r="ECR69" s="317"/>
      <c r="ECS69" s="317"/>
      <c r="ECT69" s="317"/>
      <c r="ECU69" s="317"/>
      <c r="ECV69" s="317"/>
      <c r="ECW69" s="317"/>
      <c r="ECX69" s="317"/>
      <c r="ECY69" s="317"/>
      <c r="ECZ69" s="317"/>
      <c r="EDA69" s="317"/>
      <c r="EDB69" s="317"/>
      <c r="EDC69" s="317"/>
      <c r="EDD69" s="317"/>
      <c r="EDE69" s="317"/>
      <c r="EDF69" s="317"/>
      <c r="EDG69" s="317"/>
      <c r="EDH69" s="317"/>
      <c r="EDI69" s="317"/>
      <c r="EDJ69" s="317"/>
      <c r="EDK69" s="317"/>
      <c r="EDL69" s="317"/>
      <c r="EDM69" s="317"/>
      <c r="EDN69" s="317"/>
      <c r="EDO69" s="317"/>
      <c r="EDP69" s="317"/>
      <c r="EDQ69" s="317"/>
      <c r="EDR69" s="317"/>
      <c r="EDS69" s="317"/>
      <c r="EDT69" s="317"/>
      <c r="EDU69" s="317"/>
      <c r="EDV69" s="317"/>
      <c r="EDW69" s="317"/>
      <c r="EDX69" s="317"/>
      <c r="EDY69" s="317"/>
      <c r="EDZ69" s="317"/>
      <c r="EEA69" s="317"/>
      <c r="EEB69" s="317"/>
      <c r="EEC69" s="317"/>
      <c r="EED69" s="317"/>
      <c r="EEE69" s="317"/>
      <c r="EEF69" s="317"/>
      <c r="EEG69" s="317"/>
      <c r="EEH69" s="317"/>
      <c r="EEI69" s="317"/>
      <c r="EEJ69" s="317"/>
      <c r="EEK69" s="317"/>
      <c r="EEL69" s="317"/>
      <c r="EEM69" s="317"/>
      <c r="EEN69" s="317"/>
      <c r="EEO69" s="317"/>
      <c r="EEP69" s="317"/>
      <c r="EEQ69" s="317"/>
      <c r="EER69" s="317"/>
      <c r="EES69" s="317"/>
      <c r="EET69" s="317"/>
      <c r="EEU69" s="317"/>
      <c r="EEV69" s="317"/>
      <c r="EEW69" s="317"/>
      <c r="EEX69" s="317"/>
      <c r="EEY69" s="317"/>
      <c r="EEZ69" s="317"/>
      <c r="EFA69" s="317"/>
      <c r="EFB69" s="317"/>
      <c r="EFC69" s="317"/>
      <c r="EFD69" s="317"/>
      <c r="EFE69" s="317"/>
      <c r="EFF69" s="317"/>
      <c r="EFG69" s="317"/>
      <c r="EFH69" s="317"/>
      <c r="EFI69" s="317"/>
      <c r="EFJ69" s="317"/>
      <c r="EFK69" s="317"/>
      <c r="EFL69" s="317"/>
      <c r="EFM69" s="317"/>
      <c r="EFN69" s="317"/>
      <c r="EFO69" s="317"/>
      <c r="EFP69" s="317"/>
      <c r="EFQ69" s="317"/>
      <c r="EFR69" s="317"/>
      <c r="EFS69" s="317"/>
      <c r="EFT69" s="317"/>
      <c r="EFU69" s="317"/>
      <c r="EFV69" s="317"/>
      <c r="EFW69" s="317"/>
      <c r="EFX69" s="317"/>
      <c r="EFY69" s="317"/>
      <c r="EFZ69" s="317"/>
      <c r="EGA69" s="317"/>
      <c r="EGB69" s="317"/>
      <c r="EGC69" s="317"/>
      <c r="EGD69" s="317"/>
      <c r="EGE69" s="317"/>
      <c r="EGF69" s="317"/>
      <c r="EGG69" s="317"/>
      <c r="EGH69" s="317"/>
      <c r="EGI69" s="317"/>
      <c r="EGJ69" s="317"/>
      <c r="EGK69" s="317"/>
      <c r="EGL69" s="317"/>
      <c r="EGM69" s="317"/>
      <c r="EGN69" s="317"/>
      <c r="EGO69" s="317"/>
      <c r="EGP69" s="317"/>
      <c r="EGQ69" s="317"/>
      <c r="EGR69" s="317"/>
      <c r="EGS69" s="317"/>
      <c r="EGT69" s="317"/>
      <c r="EGU69" s="317"/>
      <c r="EGV69" s="317"/>
      <c r="EGW69" s="317"/>
      <c r="EGX69" s="317"/>
      <c r="EGY69" s="317"/>
      <c r="EGZ69" s="317"/>
      <c r="EHA69" s="317"/>
      <c r="EHB69" s="317"/>
      <c r="EHC69" s="317"/>
      <c r="EHD69" s="317"/>
      <c r="EHE69" s="317"/>
      <c r="EHF69" s="317"/>
      <c r="EHG69" s="317"/>
      <c r="EHH69" s="317"/>
      <c r="EHI69" s="317"/>
      <c r="EHJ69" s="317"/>
      <c r="EHK69" s="317"/>
      <c r="EHL69" s="317"/>
      <c r="EHM69" s="317"/>
      <c r="EHN69" s="317"/>
      <c r="EHO69" s="317"/>
      <c r="EHP69" s="317"/>
      <c r="EHQ69" s="317"/>
      <c r="EHR69" s="317"/>
      <c r="EHS69" s="317"/>
      <c r="EHT69" s="317"/>
      <c r="EHU69" s="317"/>
      <c r="EHV69" s="317"/>
      <c r="EHW69" s="317"/>
      <c r="EHX69" s="317"/>
      <c r="EHY69" s="317"/>
      <c r="EHZ69" s="317"/>
      <c r="EIA69" s="317"/>
      <c r="EIB69" s="317"/>
      <c r="EIC69" s="317"/>
      <c r="EID69" s="317"/>
      <c r="EIE69" s="317"/>
      <c r="EIF69" s="317"/>
      <c r="EIG69" s="317"/>
      <c r="EIH69" s="317"/>
      <c r="EII69" s="317"/>
      <c r="EIJ69" s="317"/>
      <c r="EIK69" s="317"/>
      <c r="EIL69" s="317"/>
      <c r="EIM69" s="317"/>
      <c r="EIN69" s="317"/>
      <c r="EIO69" s="317"/>
      <c r="EIP69" s="317"/>
      <c r="EIQ69" s="317"/>
      <c r="EIR69" s="317"/>
      <c r="EIS69" s="317"/>
      <c r="EIT69" s="317"/>
      <c r="EIU69" s="317"/>
      <c r="EIV69" s="317"/>
      <c r="EIW69" s="317"/>
      <c r="EIX69" s="317"/>
      <c r="EIY69" s="317"/>
      <c r="EIZ69" s="317"/>
      <c r="EJA69" s="317"/>
      <c r="EJB69" s="317"/>
      <c r="EJC69" s="317"/>
      <c r="EJD69" s="317"/>
      <c r="EJE69" s="317"/>
      <c r="EJF69" s="317"/>
      <c r="EJG69" s="317"/>
      <c r="EJH69" s="317"/>
      <c r="EJI69" s="317"/>
      <c r="EJJ69" s="317"/>
      <c r="EJK69" s="317"/>
      <c r="EJL69" s="317"/>
      <c r="EJM69" s="317"/>
      <c r="EJN69" s="317"/>
      <c r="EJO69" s="317"/>
      <c r="EJP69" s="317"/>
      <c r="EJQ69" s="317"/>
      <c r="EJR69" s="317"/>
      <c r="EJS69" s="317"/>
      <c r="EJT69" s="317"/>
      <c r="EJU69" s="317"/>
      <c r="EJV69" s="317"/>
      <c r="EJW69" s="317"/>
      <c r="EJX69" s="317"/>
      <c r="EJY69" s="317"/>
      <c r="EJZ69" s="317"/>
      <c r="EKA69" s="317"/>
      <c r="EKB69" s="317"/>
      <c r="EKC69" s="317"/>
      <c r="EKD69" s="317"/>
      <c r="EKE69" s="317"/>
      <c r="EKF69" s="317"/>
      <c r="EKG69" s="317"/>
      <c r="EKH69" s="317"/>
      <c r="EKI69" s="317"/>
      <c r="EKJ69" s="317"/>
      <c r="EKK69" s="317"/>
      <c r="EKL69" s="317"/>
      <c r="EKM69" s="317"/>
      <c r="EKN69" s="317"/>
      <c r="EKO69" s="317"/>
      <c r="EKP69" s="317"/>
      <c r="EKQ69" s="317"/>
      <c r="EKR69" s="317"/>
      <c r="EKS69" s="317"/>
      <c r="EKT69" s="317"/>
      <c r="EKU69" s="317"/>
      <c r="EKV69" s="317"/>
      <c r="EKW69" s="317"/>
      <c r="EKX69" s="317"/>
      <c r="EKY69" s="317"/>
      <c r="EKZ69" s="317"/>
      <c r="ELA69" s="317"/>
      <c r="ELB69" s="317"/>
      <c r="ELC69" s="317"/>
      <c r="ELD69" s="317"/>
      <c r="ELE69" s="317"/>
      <c r="ELF69" s="317"/>
      <c r="ELG69" s="317"/>
      <c r="ELH69" s="317"/>
      <c r="ELI69" s="317"/>
      <c r="ELJ69" s="317"/>
      <c r="ELK69" s="317"/>
      <c r="ELL69" s="317"/>
      <c r="ELM69" s="317"/>
      <c r="ELN69" s="317"/>
      <c r="ELO69" s="317"/>
      <c r="ELP69" s="317"/>
      <c r="ELQ69" s="317"/>
      <c r="ELR69" s="317"/>
      <c r="ELS69" s="317"/>
      <c r="ELT69" s="317"/>
      <c r="ELU69" s="317"/>
      <c r="ELV69" s="317"/>
      <c r="ELW69" s="317"/>
      <c r="ELX69" s="317"/>
      <c r="ELY69" s="317"/>
      <c r="ELZ69" s="317"/>
      <c r="EMA69" s="317"/>
      <c r="EMB69" s="317"/>
      <c r="EMC69" s="317"/>
      <c r="EMD69" s="317"/>
      <c r="EME69" s="317"/>
      <c r="EMF69" s="317"/>
      <c r="EMG69" s="317"/>
      <c r="EMH69" s="317"/>
      <c r="EMI69" s="317"/>
      <c r="EMJ69" s="317"/>
      <c r="EMK69" s="317"/>
      <c r="EML69" s="317"/>
      <c r="EMM69" s="317"/>
      <c r="EMN69" s="317"/>
      <c r="EMO69" s="317"/>
      <c r="EMP69" s="317"/>
      <c r="EMQ69" s="317"/>
      <c r="EMR69" s="317"/>
      <c r="EMS69" s="317"/>
      <c r="EMT69" s="317"/>
      <c r="EMU69" s="317"/>
      <c r="EMV69" s="317"/>
      <c r="EMW69" s="317"/>
      <c r="EMX69" s="317"/>
      <c r="EMY69" s="317"/>
      <c r="EMZ69" s="317"/>
      <c r="ENA69" s="317"/>
      <c r="ENB69" s="317"/>
      <c r="ENC69" s="317"/>
      <c r="END69" s="317"/>
      <c r="ENE69" s="317"/>
      <c r="ENF69" s="317"/>
      <c r="ENG69" s="317"/>
      <c r="ENH69" s="317"/>
      <c r="ENI69" s="317"/>
      <c r="ENJ69" s="317"/>
      <c r="ENK69" s="317"/>
      <c r="ENL69" s="317"/>
      <c r="ENM69" s="317"/>
      <c r="ENN69" s="317"/>
      <c r="ENO69" s="317"/>
      <c r="ENP69" s="317"/>
      <c r="ENQ69" s="317"/>
      <c r="ENR69" s="317"/>
      <c r="ENS69" s="317"/>
      <c r="ENT69" s="317"/>
      <c r="ENU69" s="317"/>
      <c r="ENV69" s="317"/>
      <c r="ENW69" s="317"/>
      <c r="ENX69" s="317"/>
      <c r="ENY69" s="317"/>
      <c r="ENZ69" s="317"/>
      <c r="EOA69" s="317"/>
      <c r="EOB69" s="317"/>
      <c r="EOC69" s="317"/>
      <c r="EOD69" s="317"/>
      <c r="EOE69" s="317"/>
      <c r="EOF69" s="317"/>
      <c r="EOG69" s="317"/>
      <c r="EOH69" s="317"/>
      <c r="EOI69" s="317"/>
      <c r="EOJ69" s="317"/>
      <c r="EOK69" s="317"/>
      <c r="EOL69" s="317"/>
      <c r="EOM69" s="317"/>
      <c r="EON69" s="317"/>
      <c r="EOO69" s="317"/>
      <c r="EOP69" s="317"/>
      <c r="EOQ69" s="317"/>
      <c r="EOR69" s="317"/>
      <c r="EOS69" s="317"/>
      <c r="EOT69" s="317"/>
      <c r="EOU69" s="317"/>
      <c r="EOV69" s="317"/>
      <c r="EOW69" s="317"/>
      <c r="EOX69" s="317"/>
      <c r="EOY69" s="317"/>
      <c r="EOZ69" s="317"/>
      <c r="EPA69" s="317"/>
      <c r="EPB69" s="317"/>
      <c r="EPC69" s="317"/>
      <c r="EPD69" s="317"/>
      <c r="EPE69" s="317"/>
      <c r="EPF69" s="317"/>
      <c r="EPG69" s="317"/>
      <c r="EPH69" s="317"/>
      <c r="EPI69" s="317"/>
      <c r="EPJ69" s="317"/>
      <c r="EPK69" s="317"/>
      <c r="EPL69" s="317"/>
      <c r="EPM69" s="317"/>
      <c r="EPN69" s="317"/>
      <c r="EPO69" s="317"/>
      <c r="EPP69" s="317"/>
      <c r="EPQ69" s="317"/>
      <c r="EPR69" s="317"/>
      <c r="EPS69" s="317"/>
      <c r="EPT69" s="317"/>
      <c r="EPU69" s="317"/>
      <c r="EPV69" s="317"/>
      <c r="EPW69" s="317"/>
      <c r="EPX69" s="317"/>
      <c r="EPY69" s="317"/>
      <c r="EPZ69" s="317"/>
      <c r="EQA69" s="317"/>
      <c r="EQB69" s="317"/>
      <c r="EQC69" s="317"/>
      <c r="EQD69" s="317"/>
      <c r="EQE69" s="317"/>
      <c r="EQF69" s="317"/>
      <c r="EQG69" s="317"/>
      <c r="EQH69" s="317"/>
      <c r="EQI69" s="317"/>
      <c r="EQJ69" s="317"/>
      <c r="EQK69" s="317"/>
      <c r="EQL69" s="317"/>
      <c r="EQM69" s="317"/>
      <c r="EQN69" s="317"/>
      <c r="EQO69" s="317"/>
      <c r="EQP69" s="317"/>
      <c r="EQQ69" s="317"/>
      <c r="EQR69" s="317"/>
      <c r="EQS69" s="317"/>
      <c r="EQT69" s="317"/>
      <c r="EQU69" s="317"/>
      <c r="EQV69" s="317"/>
      <c r="EQW69" s="317"/>
      <c r="EQX69" s="317"/>
      <c r="EQY69" s="317"/>
      <c r="EQZ69" s="317"/>
      <c r="ERA69" s="317"/>
      <c r="ERB69" s="317"/>
      <c r="ERC69" s="317"/>
      <c r="ERD69" s="317"/>
      <c r="ERE69" s="317"/>
      <c r="ERF69" s="317"/>
      <c r="ERG69" s="317"/>
      <c r="ERH69" s="317"/>
      <c r="ERI69" s="317"/>
      <c r="ERJ69" s="317"/>
      <c r="ERK69" s="317"/>
      <c r="ERL69" s="317"/>
      <c r="ERM69" s="317"/>
      <c r="ERN69" s="317"/>
      <c r="ERO69" s="317"/>
      <c r="ERP69" s="317"/>
      <c r="ERQ69" s="317"/>
      <c r="ERR69" s="317"/>
      <c r="ERS69" s="317"/>
      <c r="ERT69" s="317"/>
      <c r="ERU69" s="317"/>
      <c r="ERV69" s="317"/>
      <c r="ERW69" s="317"/>
      <c r="ERX69" s="317"/>
      <c r="ERY69" s="317"/>
      <c r="ERZ69" s="317"/>
      <c r="ESA69" s="317"/>
      <c r="ESB69" s="317"/>
      <c r="ESC69" s="317"/>
      <c r="ESD69" s="317"/>
      <c r="ESE69" s="317"/>
      <c r="ESF69" s="317"/>
      <c r="ESG69" s="317"/>
      <c r="ESH69" s="317"/>
      <c r="ESI69" s="317"/>
      <c r="ESJ69" s="317"/>
      <c r="ESK69" s="317"/>
      <c r="ESL69" s="317"/>
      <c r="ESM69" s="317"/>
      <c r="ESN69" s="317"/>
      <c r="ESO69" s="317"/>
      <c r="ESP69" s="317"/>
      <c r="ESQ69" s="317"/>
      <c r="ESR69" s="317"/>
      <c r="ESS69" s="317"/>
      <c r="EST69" s="317"/>
      <c r="ESU69" s="317"/>
      <c r="ESV69" s="317"/>
      <c r="ESW69" s="317"/>
      <c r="ESX69" s="317"/>
      <c r="ESY69" s="317"/>
      <c r="ESZ69" s="317"/>
      <c r="ETA69" s="317"/>
      <c r="ETB69" s="317"/>
      <c r="ETC69" s="317"/>
      <c r="ETD69" s="317"/>
      <c r="ETE69" s="317"/>
      <c r="ETF69" s="317"/>
      <c r="ETG69" s="317"/>
      <c r="ETH69" s="317"/>
      <c r="ETI69" s="317"/>
      <c r="ETJ69" s="317"/>
      <c r="ETK69" s="317"/>
      <c r="ETL69" s="317"/>
      <c r="ETM69" s="317"/>
      <c r="ETN69" s="317"/>
      <c r="ETO69" s="317"/>
      <c r="ETP69" s="317"/>
      <c r="ETQ69" s="317"/>
      <c r="ETR69" s="317"/>
      <c r="ETS69" s="317"/>
      <c r="ETT69" s="317"/>
      <c r="ETU69" s="317"/>
      <c r="ETV69" s="317"/>
      <c r="ETW69" s="317"/>
      <c r="ETX69" s="317"/>
      <c r="ETY69" s="317"/>
      <c r="ETZ69" s="317"/>
      <c r="EUA69" s="317"/>
      <c r="EUB69" s="317"/>
      <c r="EUC69" s="317"/>
      <c r="EUD69" s="317"/>
      <c r="EUE69" s="317"/>
      <c r="EUF69" s="317"/>
      <c r="EUG69" s="317"/>
      <c r="EUH69" s="317"/>
      <c r="EUI69" s="317"/>
      <c r="EUJ69" s="317"/>
      <c r="EUK69" s="317"/>
      <c r="EUL69" s="317"/>
      <c r="EUM69" s="317"/>
      <c r="EUN69" s="317"/>
      <c r="EUO69" s="317"/>
      <c r="EUP69" s="317"/>
      <c r="EUQ69" s="317"/>
      <c r="EUR69" s="317"/>
      <c r="EUS69" s="317"/>
      <c r="EUT69" s="317"/>
      <c r="EUU69" s="317"/>
      <c r="EUV69" s="317"/>
      <c r="EUW69" s="317"/>
      <c r="EUX69" s="317"/>
      <c r="EUY69" s="317"/>
      <c r="EUZ69" s="317"/>
      <c r="EVA69" s="317"/>
      <c r="EVB69" s="317"/>
      <c r="EVC69" s="317"/>
      <c r="EVD69" s="317"/>
      <c r="EVE69" s="317"/>
      <c r="EVF69" s="317"/>
      <c r="EVG69" s="317"/>
      <c r="EVH69" s="317"/>
      <c r="EVI69" s="317"/>
      <c r="EVJ69" s="317"/>
      <c r="EVK69" s="317"/>
      <c r="EVL69" s="317"/>
      <c r="EVM69" s="317"/>
      <c r="EVN69" s="317"/>
      <c r="EVO69" s="317"/>
      <c r="EVP69" s="317"/>
      <c r="EVQ69" s="317"/>
      <c r="EVR69" s="317"/>
      <c r="EVS69" s="317"/>
      <c r="EVT69" s="317"/>
      <c r="EVU69" s="317"/>
      <c r="EVV69" s="317"/>
      <c r="EVW69" s="317"/>
      <c r="EVX69" s="317"/>
      <c r="EVY69" s="317"/>
      <c r="EVZ69" s="317"/>
      <c r="EWA69" s="317"/>
      <c r="EWB69" s="317"/>
      <c r="EWC69" s="317"/>
      <c r="EWD69" s="317"/>
      <c r="EWE69" s="317"/>
      <c r="EWF69" s="317"/>
      <c r="EWG69" s="317"/>
      <c r="EWH69" s="317"/>
      <c r="EWI69" s="317"/>
      <c r="EWJ69" s="317"/>
      <c r="EWK69" s="317"/>
      <c r="EWL69" s="317"/>
      <c r="EWM69" s="317"/>
      <c r="EWN69" s="317"/>
      <c r="EWO69" s="317"/>
      <c r="EWP69" s="317"/>
      <c r="EWQ69" s="317"/>
      <c r="EWR69" s="317"/>
      <c r="EWS69" s="317"/>
      <c r="EWT69" s="317"/>
      <c r="EWU69" s="317"/>
      <c r="EWV69" s="317"/>
      <c r="EWW69" s="317"/>
      <c r="EWX69" s="317"/>
      <c r="EWY69" s="317"/>
      <c r="EWZ69" s="317"/>
      <c r="EXA69" s="317"/>
      <c r="EXB69" s="317"/>
      <c r="EXC69" s="317"/>
      <c r="EXD69" s="317"/>
      <c r="EXE69" s="317"/>
      <c r="EXF69" s="317"/>
      <c r="EXG69" s="317"/>
      <c r="EXH69" s="317"/>
      <c r="EXI69" s="317"/>
      <c r="EXJ69" s="317"/>
      <c r="EXK69" s="317"/>
      <c r="EXL69" s="317"/>
      <c r="EXM69" s="317"/>
      <c r="EXN69" s="317"/>
      <c r="EXO69" s="317"/>
      <c r="EXP69" s="317"/>
      <c r="EXQ69" s="317"/>
      <c r="EXR69" s="317"/>
      <c r="EXS69" s="317"/>
      <c r="EXT69" s="317"/>
      <c r="EXU69" s="317"/>
      <c r="EXV69" s="317"/>
      <c r="EXW69" s="317"/>
      <c r="EXX69" s="317"/>
      <c r="EXY69" s="317"/>
      <c r="EXZ69" s="317"/>
      <c r="EYA69" s="317"/>
      <c r="EYB69" s="317"/>
      <c r="EYC69" s="317"/>
      <c r="EYD69" s="317"/>
      <c r="EYE69" s="317"/>
      <c r="EYF69" s="317"/>
      <c r="EYG69" s="317"/>
      <c r="EYH69" s="317"/>
      <c r="EYI69" s="317"/>
      <c r="EYJ69" s="317"/>
      <c r="EYK69" s="317"/>
      <c r="EYL69" s="317"/>
      <c r="EYM69" s="317"/>
      <c r="EYN69" s="317"/>
      <c r="EYO69" s="317"/>
      <c r="EYP69" s="317"/>
      <c r="EYQ69" s="317"/>
      <c r="EYR69" s="317"/>
      <c r="EYS69" s="317"/>
      <c r="EYT69" s="317"/>
      <c r="EYU69" s="317"/>
      <c r="EYV69" s="317"/>
      <c r="EYW69" s="317"/>
      <c r="EYX69" s="317"/>
      <c r="EYY69" s="317"/>
      <c r="EYZ69" s="317"/>
      <c r="EZA69" s="317"/>
      <c r="EZB69" s="317"/>
      <c r="EZC69" s="317"/>
      <c r="EZD69" s="317"/>
      <c r="EZE69" s="317"/>
      <c r="EZF69" s="317"/>
      <c r="EZG69" s="317"/>
      <c r="EZH69" s="317"/>
      <c r="EZI69" s="317"/>
      <c r="EZJ69" s="317"/>
      <c r="EZK69" s="317"/>
      <c r="EZL69" s="317"/>
      <c r="EZM69" s="317"/>
      <c r="EZN69" s="317"/>
      <c r="EZO69" s="317"/>
      <c r="EZP69" s="317"/>
      <c r="EZQ69" s="317"/>
      <c r="EZR69" s="317"/>
      <c r="EZS69" s="317"/>
      <c r="EZT69" s="317"/>
      <c r="EZU69" s="317"/>
      <c r="EZV69" s="317"/>
      <c r="EZW69" s="317"/>
      <c r="EZX69" s="317"/>
      <c r="EZY69" s="317"/>
      <c r="EZZ69" s="317"/>
      <c r="FAA69" s="317"/>
      <c r="FAB69" s="317"/>
      <c r="FAC69" s="317"/>
      <c r="FAD69" s="317"/>
      <c r="FAE69" s="317"/>
      <c r="FAF69" s="317"/>
      <c r="FAG69" s="317"/>
      <c r="FAH69" s="317"/>
      <c r="FAI69" s="317"/>
      <c r="FAJ69" s="317"/>
      <c r="FAK69" s="317"/>
      <c r="FAL69" s="317"/>
      <c r="FAM69" s="317"/>
      <c r="FAN69" s="317"/>
      <c r="FAO69" s="317"/>
      <c r="FAP69" s="317"/>
      <c r="FAQ69" s="317"/>
      <c r="FAR69" s="317"/>
      <c r="FAS69" s="317"/>
      <c r="FAT69" s="317"/>
      <c r="FAU69" s="317"/>
      <c r="FAV69" s="317"/>
      <c r="FAW69" s="317"/>
      <c r="FAX69" s="317"/>
      <c r="FAY69" s="317"/>
      <c r="FAZ69" s="317"/>
      <c r="FBA69" s="317"/>
      <c r="FBB69" s="317"/>
      <c r="FBC69" s="317"/>
      <c r="FBD69" s="317"/>
      <c r="FBE69" s="317"/>
      <c r="FBF69" s="317"/>
      <c r="FBG69" s="317"/>
      <c r="FBH69" s="317"/>
      <c r="FBI69" s="317"/>
      <c r="FBJ69" s="317"/>
      <c r="FBK69" s="317"/>
      <c r="FBL69" s="317"/>
      <c r="FBM69" s="317"/>
      <c r="FBN69" s="317"/>
      <c r="FBO69" s="317"/>
      <c r="FBP69" s="317"/>
      <c r="FBQ69" s="317"/>
      <c r="FBR69" s="317"/>
      <c r="FBS69" s="317"/>
      <c r="FBT69" s="317"/>
      <c r="FBU69" s="317"/>
      <c r="FBV69" s="317"/>
      <c r="FBW69" s="317"/>
      <c r="FBX69" s="317"/>
      <c r="FBY69" s="317"/>
      <c r="FBZ69" s="317"/>
      <c r="FCA69" s="317"/>
      <c r="FCB69" s="317"/>
      <c r="FCC69" s="317"/>
      <c r="FCD69" s="317"/>
      <c r="FCE69" s="317"/>
      <c r="FCF69" s="317"/>
      <c r="FCG69" s="317"/>
      <c r="FCH69" s="317"/>
      <c r="FCI69" s="317"/>
      <c r="FCJ69" s="317"/>
      <c r="FCK69" s="317"/>
      <c r="FCL69" s="317"/>
      <c r="FCM69" s="317"/>
      <c r="FCN69" s="317"/>
      <c r="FCO69" s="317"/>
      <c r="FCP69" s="317"/>
      <c r="FCQ69" s="317"/>
      <c r="FCR69" s="317"/>
      <c r="FCS69" s="317"/>
      <c r="FCT69" s="317"/>
      <c r="FCU69" s="317"/>
      <c r="FCV69" s="317"/>
      <c r="FCW69" s="317"/>
      <c r="FCX69" s="317"/>
      <c r="FCY69" s="317"/>
      <c r="FCZ69" s="317"/>
      <c r="FDA69" s="317"/>
      <c r="FDB69" s="317"/>
      <c r="FDC69" s="317"/>
      <c r="FDD69" s="317"/>
      <c r="FDE69" s="317"/>
      <c r="FDF69" s="317"/>
      <c r="FDG69" s="317"/>
      <c r="FDH69" s="317"/>
      <c r="FDI69" s="317"/>
      <c r="FDJ69" s="317"/>
      <c r="FDK69" s="317"/>
      <c r="FDL69" s="317"/>
      <c r="FDM69" s="317"/>
      <c r="FDN69" s="317"/>
      <c r="FDO69" s="317"/>
      <c r="FDP69" s="317"/>
      <c r="FDQ69" s="317"/>
      <c r="FDR69" s="317"/>
      <c r="FDS69" s="317"/>
      <c r="FDT69" s="317"/>
      <c r="FDU69" s="317"/>
      <c r="FDV69" s="317"/>
      <c r="FDW69" s="317"/>
      <c r="FDX69" s="317"/>
      <c r="FDY69" s="317"/>
      <c r="FDZ69" s="317"/>
      <c r="FEA69" s="317"/>
      <c r="FEB69" s="317"/>
      <c r="FEC69" s="317"/>
      <c r="FED69" s="317"/>
      <c r="FEE69" s="317"/>
      <c r="FEF69" s="317"/>
      <c r="FEG69" s="317"/>
      <c r="FEH69" s="317"/>
      <c r="FEI69" s="317"/>
      <c r="FEJ69" s="317"/>
      <c r="FEK69" s="317"/>
      <c r="FEL69" s="317"/>
      <c r="FEM69" s="317"/>
      <c r="FEN69" s="317"/>
      <c r="FEO69" s="317"/>
      <c r="FEP69" s="317"/>
      <c r="FEQ69" s="317"/>
      <c r="FER69" s="317"/>
      <c r="FES69" s="317"/>
      <c r="FET69" s="317"/>
      <c r="FEU69" s="317"/>
      <c r="FEV69" s="317"/>
      <c r="FEW69" s="317"/>
      <c r="FEX69" s="317"/>
      <c r="FEY69" s="317"/>
      <c r="FEZ69" s="317"/>
      <c r="FFA69" s="317"/>
      <c r="FFB69" s="317"/>
      <c r="FFC69" s="317"/>
      <c r="FFD69" s="317"/>
      <c r="FFE69" s="317"/>
      <c r="FFF69" s="317"/>
      <c r="FFG69" s="317"/>
      <c r="FFH69" s="317"/>
      <c r="FFI69" s="317"/>
      <c r="FFJ69" s="317"/>
      <c r="FFK69" s="317"/>
      <c r="FFL69" s="317"/>
      <c r="FFM69" s="317"/>
      <c r="FFN69" s="317"/>
      <c r="FFO69" s="317"/>
      <c r="FFP69" s="317"/>
      <c r="FFQ69" s="317"/>
      <c r="FFR69" s="317"/>
      <c r="FFS69" s="317"/>
      <c r="FFT69" s="317"/>
      <c r="FFU69" s="317"/>
      <c r="FFV69" s="317"/>
      <c r="FFW69" s="317"/>
      <c r="FFX69" s="317"/>
      <c r="FFY69" s="317"/>
      <c r="FFZ69" s="317"/>
      <c r="FGA69" s="317"/>
      <c r="FGB69" s="317"/>
      <c r="FGC69" s="317"/>
      <c r="FGD69" s="317"/>
      <c r="FGE69" s="317"/>
      <c r="FGF69" s="317"/>
      <c r="FGG69" s="317"/>
      <c r="FGH69" s="317"/>
      <c r="FGI69" s="317"/>
      <c r="FGJ69" s="317"/>
      <c r="FGK69" s="317"/>
      <c r="FGL69" s="317"/>
      <c r="FGM69" s="317"/>
      <c r="FGN69" s="317"/>
      <c r="FGO69" s="317"/>
      <c r="FGP69" s="317"/>
      <c r="FGQ69" s="317"/>
      <c r="FGR69" s="317"/>
      <c r="FGS69" s="317"/>
      <c r="FGT69" s="317"/>
      <c r="FGU69" s="317"/>
      <c r="FGV69" s="317"/>
      <c r="FGW69" s="317"/>
      <c r="FGX69" s="317"/>
      <c r="FGY69" s="317"/>
      <c r="FGZ69" s="317"/>
      <c r="FHA69" s="317"/>
      <c r="FHB69" s="317"/>
      <c r="FHC69" s="317"/>
      <c r="FHD69" s="317"/>
      <c r="FHE69" s="317"/>
      <c r="FHF69" s="317"/>
      <c r="FHG69" s="317"/>
      <c r="FHH69" s="317"/>
      <c r="FHI69" s="317"/>
      <c r="FHJ69" s="317"/>
      <c r="FHK69" s="317"/>
      <c r="FHL69" s="317"/>
      <c r="FHM69" s="317"/>
      <c r="FHN69" s="317"/>
      <c r="FHO69" s="317"/>
      <c r="FHP69" s="317"/>
      <c r="FHQ69" s="317"/>
      <c r="FHR69" s="317"/>
      <c r="FHS69" s="317"/>
      <c r="FHT69" s="317"/>
      <c r="FHU69" s="317"/>
      <c r="FHV69" s="317"/>
      <c r="FHW69" s="317"/>
      <c r="FHX69" s="317"/>
      <c r="FHY69" s="317"/>
      <c r="FHZ69" s="317"/>
      <c r="FIA69" s="317"/>
      <c r="FIB69" s="317"/>
      <c r="FIC69" s="317"/>
      <c r="FID69" s="317"/>
      <c r="FIE69" s="317"/>
      <c r="FIF69" s="317"/>
      <c r="FIG69" s="317"/>
      <c r="FIH69" s="317"/>
      <c r="FII69" s="317"/>
      <c r="FIJ69" s="317"/>
      <c r="FIK69" s="317"/>
      <c r="FIL69" s="317"/>
      <c r="FIM69" s="317"/>
      <c r="FIN69" s="317"/>
      <c r="FIO69" s="317"/>
      <c r="FIP69" s="317"/>
      <c r="FIQ69" s="317"/>
      <c r="FIR69" s="317"/>
      <c r="FIS69" s="317"/>
      <c r="FIT69" s="317"/>
      <c r="FIU69" s="317"/>
      <c r="FIV69" s="317"/>
      <c r="FIW69" s="317"/>
      <c r="FIX69" s="317"/>
      <c r="FIY69" s="317"/>
      <c r="FIZ69" s="317"/>
      <c r="FJA69" s="317"/>
      <c r="FJB69" s="317"/>
      <c r="FJC69" s="317"/>
      <c r="FJD69" s="317"/>
      <c r="FJE69" s="317"/>
      <c r="FJF69" s="317"/>
      <c r="FJG69" s="317"/>
      <c r="FJH69" s="317"/>
      <c r="FJI69" s="317"/>
      <c r="FJJ69" s="317"/>
      <c r="FJK69" s="317"/>
      <c r="FJL69" s="317"/>
      <c r="FJM69" s="317"/>
      <c r="FJN69" s="317"/>
      <c r="FJO69" s="317"/>
      <c r="FJP69" s="317"/>
      <c r="FJQ69" s="317"/>
      <c r="FJR69" s="317"/>
      <c r="FJS69" s="317"/>
      <c r="FJT69" s="317"/>
      <c r="FJU69" s="317"/>
      <c r="FJV69" s="317"/>
      <c r="FJW69" s="317"/>
      <c r="FJX69" s="317"/>
      <c r="FJY69" s="317"/>
      <c r="FJZ69" s="317"/>
      <c r="FKA69" s="317"/>
      <c r="FKB69" s="317"/>
      <c r="FKC69" s="317"/>
      <c r="FKD69" s="317"/>
      <c r="FKE69" s="317"/>
      <c r="FKF69" s="317"/>
      <c r="FKG69" s="317"/>
      <c r="FKH69" s="317"/>
      <c r="FKI69" s="317"/>
      <c r="FKJ69" s="317"/>
      <c r="FKK69" s="317"/>
      <c r="FKL69" s="317"/>
      <c r="FKM69" s="317"/>
      <c r="FKN69" s="317"/>
      <c r="FKO69" s="317"/>
      <c r="FKP69" s="317"/>
      <c r="FKQ69" s="317"/>
      <c r="FKR69" s="317"/>
      <c r="FKS69" s="317"/>
      <c r="FKT69" s="317"/>
      <c r="FKU69" s="317"/>
      <c r="FKV69" s="317"/>
      <c r="FKW69" s="317"/>
      <c r="FKX69" s="317"/>
      <c r="FKY69" s="317"/>
      <c r="FKZ69" s="317"/>
      <c r="FLA69" s="317"/>
      <c r="FLB69" s="317"/>
      <c r="FLC69" s="317"/>
      <c r="FLD69" s="317"/>
      <c r="FLE69" s="317"/>
      <c r="FLF69" s="317"/>
      <c r="FLG69" s="317"/>
      <c r="FLH69" s="317"/>
      <c r="FLI69" s="317"/>
      <c r="FLJ69" s="317"/>
      <c r="FLK69" s="317"/>
      <c r="FLL69" s="317"/>
      <c r="FLM69" s="317"/>
      <c r="FLN69" s="317"/>
      <c r="FLO69" s="317"/>
      <c r="FLP69" s="317"/>
      <c r="FLQ69" s="317"/>
      <c r="FLR69" s="317"/>
      <c r="FLS69" s="317"/>
      <c r="FLT69" s="317"/>
      <c r="FLU69" s="317"/>
      <c r="FLV69" s="317"/>
      <c r="FLW69" s="317"/>
      <c r="FLX69" s="317"/>
      <c r="FLY69" s="317"/>
      <c r="FLZ69" s="317"/>
      <c r="FMA69" s="317"/>
      <c r="FMB69" s="317"/>
      <c r="FMC69" s="317"/>
      <c r="FMD69" s="317"/>
      <c r="FME69" s="317"/>
      <c r="FMF69" s="317"/>
      <c r="FMG69" s="317"/>
      <c r="FMH69" s="317"/>
      <c r="FMI69" s="317"/>
      <c r="FMJ69" s="317"/>
      <c r="FMK69" s="317"/>
      <c r="FML69" s="317"/>
      <c r="FMM69" s="317"/>
      <c r="FMN69" s="317"/>
      <c r="FMO69" s="317"/>
      <c r="FMP69" s="317"/>
      <c r="FMQ69" s="317"/>
      <c r="FMR69" s="317"/>
      <c r="FMS69" s="317"/>
      <c r="FMT69" s="317"/>
      <c r="FMU69" s="317"/>
      <c r="FMV69" s="317"/>
      <c r="FMW69" s="317"/>
      <c r="FMX69" s="317"/>
      <c r="FMY69" s="317"/>
      <c r="FMZ69" s="317"/>
      <c r="FNA69" s="317"/>
      <c r="FNB69" s="317"/>
      <c r="FNC69" s="317"/>
      <c r="FND69" s="317"/>
      <c r="FNE69" s="317"/>
      <c r="FNF69" s="317"/>
      <c r="FNG69" s="317"/>
      <c r="FNH69" s="317"/>
      <c r="FNI69" s="317"/>
      <c r="FNJ69" s="317"/>
      <c r="FNK69" s="317"/>
      <c r="FNL69" s="317"/>
      <c r="FNM69" s="317"/>
      <c r="FNN69" s="317"/>
      <c r="FNO69" s="317"/>
      <c r="FNP69" s="317"/>
      <c r="FNQ69" s="317"/>
      <c r="FNR69" s="317"/>
      <c r="FNS69" s="317"/>
      <c r="FNT69" s="317"/>
      <c r="FNU69" s="317"/>
      <c r="FNV69" s="317"/>
      <c r="FNW69" s="317"/>
      <c r="FNX69" s="317"/>
      <c r="FNY69" s="317"/>
      <c r="FNZ69" s="317"/>
      <c r="FOA69" s="317"/>
      <c r="FOB69" s="317"/>
      <c r="FOC69" s="317"/>
      <c r="FOD69" s="317"/>
      <c r="FOE69" s="317"/>
      <c r="FOF69" s="317"/>
      <c r="FOG69" s="317"/>
      <c r="FOH69" s="317"/>
      <c r="FOI69" s="317"/>
      <c r="FOJ69" s="317"/>
      <c r="FOK69" s="317"/>
      <c r="FOL69" s="317"/>
      <c r="FOM69" s="317"/>
      <c r="FON69" s="317"/>
      <c r="FOO69" s="317"/>
      <c r="FOP69" s="317"/>
      <c r="FOQ69" s="317"/>
      <c r="FOR69" s="317"/>
      <c r="FOS69" s="317"/>
      <c r="FOT69" s="317"/>
      <c r="FOU69" s="317"/>
      <c r="FOV69" s="317"/>
      <c r="FOW69" s="317"/>
      <c r="FOX69" s="317"/>
      <c r="FOY69" s="317"/>
      <c r="FOZ69" s="317"/>
      <c r="FPA69" s="317"/>
      <c r="FPB69" s="317"/>
      <c r="FPC69" s="317"/>
      <c r="FPD69" s="317"/>
      <c r="FPE69" s="317"/>
      <c r="FPF69" s="317"/>
      <c r="FPG69" s="317"/>
      <c r="FPH69" s="317"/>
      <c r="FPI69" s="317"/>
      <c r="FPJ69" s="317"/>
      <c r="FPK69" s="317"/>
      <c r="FPL69" s="317"/>
      <c r="FPM69" s="317"/>
      <c r="FPN69" s="317"/>
      <c r="FPO69" s="317"/>
      <c r="FPP69" s="317"/>
      <c r="FPQ69" s="317"/>
      <c r="FPR69" s="317"/>
      <c r="FPS69" s="317"/>
      <c r="FPT69" s="317"/>
      <c r="FPU69" s="317"/>
      <c r="FPV69" s="317"/>
      <c r="FPW69" s="317"/>
      <c r="FPX69" s="317"/>
      <c r="FPY69" s="317"/>
      <c r="FPZ69" s="317"/>
      <c r="FQA69" s="317"/>
      <c r="FQB69" s="317"/>
      <c r="FQC69" s="317"/>
      <c r="FQD69" s="317"/>
      <c r="FQE69" s="317"/>
      <c r="FQF69" s="317"/>
      <c r="FQG69" s="317"/>
      <c r="FQH69" s="317"/>
      <c r="FQI69" s="317"/>
      <c r="FQJ69" s="317"/>
      <c r="FQK69" s="317"/>
      <c r="FQL69" s="317"/>
      <c r="FQM69" s="317"/>
      <c r="FQN69" s="317"/>
      <c r="FQO69" s="317"/>
      <c r="FQP69" s="317"/>
      <c r="FQQ69" s="317"/>
      <c r="FQR69" s="317"/>
      <c r="FQS69" s="317"/>
      <c r="FQT69" s="317"/>
      <c r="FQU69" s="317"/>
      <c r="FQV69" s="317"/>
      <c r="FQW69" s="317"/>
      <c r="FQX69" s="317"/>
      <c r="FQY69" s="317"/>
      <c r="FQZ69" s="317"/>
      <c r="FRA69" s="317"/>
      <c r="FRB69" s="317"/>
      <c r="FRC69" s="317"/>
      <c r="FRD69" s="317"/>
      <c r="FRE69" s="317"/>
      <c r="FRF69" s="317"/>
      <c r="FRG69" s="317"/>
      <c r="FRH69" s="317"/>
      <c r="FRI69" s="317"/>
      <c r="FRJ69" s="317"/>
      <c r="FRK69" s="317"/>
      <c r="FRL69" s="317"/>
      <c r="FRM69" s="317"/>
      <c r="FRN69" s="317"/>
      <c r="FRO69" s="317"/>
      <c r="FRP69" s="317"/>
      <c r="FRQ69" s="317"/>
      <c r="FRR69" s="317"/>
      <c r="FRS69" s="317"/>
      <c r="FRT69" s="317"/>
      <c r="FRU69" s="317"/>
      <c r="FRV69" s="317"/>
      <c r="FRW69" s="317"/>
      <c r="FRX69" s="317"/>
      <c r="FRY69" s="317"/>
      <c r="FRZ69" s="317"/>
      <c r="FSA69" s="317"/>
      <c r="FSB69" s="317"/>
      <c r="FSC69" s="317"/>
      <c r="FSD69" s="317"/>
      <c r="FSE69" s="317"/>
      <c r="FSF69" s="317"/>
      <c r="FSG69" s="317"/>
      <c r="FSH69" s="317"/>
      <c r="FSI69" s="317"/>
      <c r="FSJ69" s="317"/>
      <c r="FSK69" s="317"/>
      <c r="FSL69" s="317"/>
      <c r="FSM69" s="317"/>
      <c r="FSN69" s="317"/>
      <c r="FSO69" s="317"/>
      <c r="FSP69" s="317"/>
      <c r="FSQ69" s="317"/>
      <c r="FSR69" s="317"/>
      <c r="FSS69" s="317"/>
      <c r="FST69" s="317"/>
      <c r="FSU69" s="317"/>
      <c r="FSV69" s="317"/>
      <c r="FSW69" s="317"/>
      <c r="FSX69" s="317"/>
      <c r="FSY69" s="317"/>
      <c r="FSZ69" s="317"/>
      <c r="FTA69" s="317"/>
      <c r="FTB69" s="317"/>
      <c r="FTC69" s="317"/>
      <c r="FTD69" s="317"/>
      <c r="FTE69" s="317"/>
      <c r="FTF69" s="317"/>
      <c r="FTG69" s="317"/>
      <c r="FTH69" s="317"/>
      <c r="FTI69" s="317"/>
      <c r="FTJ69" s="317"/>
      <c r="FTK69" s="317"/>
      <c r="FTL69" s="317"/>
      <c r="FTM69" s="317"/>
      <c r="FTN69" s="317"/>
      <c r="FTO69" s="317"/>
      <c r="FTP69" s="317"/>
      <c r="FTQ69" s="317"/>
      <c r="FTR69" s="317"/>
      <c r="FTS69" s="317"/>
      <c r="FTT69" s="317"/>
      <c r="FTU69" s="317"/>
      <c r="FTV69" s="317"/>
      <c r="FTW69" s="317"/>
      <c r="FTX69" s="317"/>
      <c r="FTY69" s="317"/>
      <c r="FTZ69" s="317"/>
      <c r="FUA69" s="317"/>
      <c r="FUB69" s="317"/>
      <c r="FUC69" s="317"/>
      <c r="FUD69" s="317"/>
      <c r="FUE69" s="317"/>
      <c r="FUF69" s="317"/>
      <c r="FUG69" s="317"/>
      <c r="FUH69" s="317"/>
      <c r="FUI69" s="317"/>
      <c r="FUJ69" s="317"/>
      <c r="FUK69" s="317"/>
      <c r="FUL69" s="317"/>
      <c r="FUM69" s="317"/>
      <c r="FUN69" s="317"/>
      <c r="FUO69" s="317"/>
      <c r="FUP69" s="317"/>
      <c r="FUQ69" s="317"/>
      <c r="FUR69" s="317"/>
      <c r="FUS69" s="317"/>
      <c r="FUT69" s="317"/>
      <c r="FUU69" s="317"/>
      <c r="FUV69" s="317"/>
      <c r="FUW69" s="317"/>
      <c r="FUX69" s="317"/>
      <c r="FUY69" s="317"/>
      <c r="FUZ69" s="317"/>
      <c r="FVA69" s="317"/>
      <c r="FVB69" s="317"/>
      <c r="FVC69" s="317"/>
      <c r="FVD69" s="317"/>
      <c r="FVE69" s="317"/>
      <c r="FVF69" s="317"/>
      <c r="FVG69" s="317"/>
      <c r="FVH69" s="317"/>
      <c r="FVI69" s="317"/>
      <c r="FVJ69" s="317"/>
      <c r="FVK69" s="317"/>
      <c r="FVL69" s="317"/>
      <c r="FVM69" s="317"/>
      <c r="FVN69" s="317"/>
      <c r="FVO69" s="317"/>
      <c r="FVP69" s="317"/>
      <c r="FVQ69" s="317"/>
      <c r="FVR69" s="317"/>
      <c r="FVS69" s="317"/>
      <c r="FVT69" s="317"/>
      <c r="FVU69" s="317"/>
      <c r="FVV69" s="317"/>
      <c r="FVW69" s="317"/>
      <c r="FVX69" s="317"/>
      <c r="FVY69" s="317"/>
      <c r="FVZ69" s="317"/>
      <c r="FWA69" s="317"/>
      <c r="FWB69" s="317"/>
      <c r="FWC69" s="317"/>
      <c r="FWD69" s="317"/>
      <c r="FWE69" s="317"/>
      <c r="FWF69" s="317"/>
      <c r="FWG69" s="317"/>
      <c r="FWH69" s="317"/>
      <c r="FWI69" s="317"/>
      <c r="FWJ69" s="317"/>
      <c r="FWK69" s="317"/>
      <c r="FWL69" s="317"/>
      <c r="FWM69" s="317"/>
      <c r="FWN69" s="317"/>
      <c r="FWO69" s="317"/>
      <c r="FWP69" s="317"/>
      <c r="FWQ69" s="317"/>
      <c r="FWR69" s="317"/>
      <c r="FWS69" s="317"/>
      <c r="FWT69" s="317"/>
      <c r="FWU69" s="317"/>
      <c r="FWV69" s="317"/>
      <c r="FWW69" s="317"/>
      <c r="FWX69" s="317"/>
      <c r="FWY69" s="317"/>
      <c r="FWZ69" s="317"/>
      <c r="FXA69" s="317"/>
      <c r="FXB69" s="317"/>
      <c r="FXC69" s="317"/>
      <c r="FXD69" s="317"/>
      <c r="FXE69" s="317"/>
      <c r="FXF69" s="317"/>
      <c r="FXG69" s="317"/>
      <c r="FXH69" s="317"/>
      <c r="FXI69" s="317"/>
      <c r="FXJ69" s="317"/>
      <c r="FXK69" s="317"/>
      <c r="FXL69" s="317"/>
      <c r="FXM69" s="317"/>
      <c r="FXN69" s="317"/>
      <c r="FXO69" s="317"/>
      <c r="FXP69" s="317"/>
      <c r="FXQ69" s="317"/>
      <c r="FXR69" s="317"/>
      <c r="FXS69" s="317"/>
      <c r="FXT69" s="317"/>
      <c r="FXU69" s="317"/>
      <c r="FXV69" s="317"/>
      <c r="FXW69" s="317"/>
      <c r="FXX69" s="317"/>
      <c r="FXY69" s="317"/>
      <c r="FXZ69" s="317"/>
      <c r="FYA69" s="317"/>
      <c r="FYB69" s="317"/>
      <c r="FYC69" s="317"/>
      <c r="FYD69" s="317"/>
      <c r="FYE69" s="317"/>
      <c r="FYF69" s="317"/>
      <c r="FYG69" s="317"/>
      <c r="FYH69" s="317"/>
      <c r="FYI69" s="317"/>
      <c r="FYJ69" s="317"/>
      <c r="FYK69" s="317"/>
      <c r="FYL69" s="317"/>
      <c r="FYM69" s="317"/>
      <c r="FYN69" s="317"/>
      <c r="FYO69" s="317"/>
      <c r="FYP69" s="317"/>
      <c r="FYQ69" s="317"/>
      <c r="FYR69" s="317"/>
      <c r="FYS69" s="317"/>
      <c r="FYT69" s="317"/>
      <c r="FYU69" s="317"/>
      <c r="FYV69" s="317"/>
      <c r="FYW69" s="317"/>
      <c r="FYX69" s="317"/>
      <c r="FYY69" s="317"/>
      <c r="FYZ69" s="317"/>
      <c r="FZA69" s="317"/>
      <c r="FZB69" s="317"/>
      <c r="FZC69" s="317"/>
      <c r="FZD69" s="317"/>
      <c r="FZE69" s="317"/>
      <c r="FZF69" s="317"/>
      <c r="FZG69" s="317"/>
      <c r="FZH69" s="317"/>
      <c r="FZI69" s="317"/>
      <c r="FZJ69" s="317"/>
      <c r="FZK69" s="317"/>
      <c r="FZL69" s="317"/>
      <c r="FZM69" s="317"/>
      <c r="FZN69" s="317"/>
      <c r="FZO69" s="317"/>
      <c r="FZP69" s="317"/>
      <c r="FZQ69" s="317"/>
      <c r="FZR69" s="317"/>
      <c r="FZS69" s="317"/>
      <c r="FZT69" s="317"/>
      <c r="FZU69" s="317"/>
      <c r="FZV69" s="317"/>
      <c r="FZW69" s="317"/>
      <c r="FZX69" s="317"/>
      <c r="FZY69" s="317"/>
      <c r="FZZ69" s="317"/>
      <c r="GAA69" s="317"/>
      <c r="GAB69" s="317"/>
      <c r="GAC69" s="317"/>
      <c r="GAD69" s="317"/>
      <c r="GAE69" s="317"/>
      <c r="GAF69" s="317"/>
      <c r="GAG69" s="317"/>
      <c r="GAH69" s="317"/>
      <c r="GAI69" s="317"/>
      <c r="GAJ69" s="317"/>
      <c r="GAK69" s="317"/>
      <c r="GAL69" s="317"/>
      <c r="GAM69" s="317"/>
      <c r="GAN69" s="317"/>
      <c r="GAO69" s="317"/>
      <c r="GAP69" s="317"/>
      <c r="GAQ69" s="317"/>
      <c r="GAR69" s="317"/>
      <c r="GAS69" s="317"/>
      <c r="GAT69" s="317"/>
      <c r="GAU69" s="317"/>
      <c r="GAV69" s="317"/>
      <c r="GAW69" s="317"/>
      <c r="GAX69" s="317"/>
      <c r="GAY69" s="317"/>
      <c r="GAZ69" s="317"/>
      <c r="GBA69" s="317"/>
      <c r="GBB69" s="317"/>
      <c r="GBC69" s="317"/>
      <c r="GBD69" s="317"/>
      <c r="GBE69" s="317"/>
      <c r="GBF69" s="317"/>
      <c r="GBG69" s="317"/>
      <c r="GBH69" s="317"/>
      <c r="GBI69" s="317"/>
      <c r="GBJ69" s="317"/>
      <c r="GBK69" s="317"/>
      <c r="GBL69" s="317"/>
      <c r="GBM69" s="317"/>
      <c r="GBN69" s="317"/>
      <c r="GBO69" s="317"/>
      <c r="GBP69" s="317"/>
      <c r="GBQ69" s="317"/>
      <c r="GBR69" s="317"/>
      <c r="GBS69" s="317"/>
      <c r="GBT69" s="317"/>
      <c r="GBU69" s="317"/>
      <c r="GBV69" s="317"/>
      <c r="GBW69" s="317"/>
      <c r="GBX69" s="317"/>
      <c r="GBY69" s="317"/>
      <c r="GBZ69" s="317"/>
      <c r="GCA69" s="317"/>
      <c r="GCB69" s="317"/>
      <c r="GCC69" s="317"/>
      <c r="GCD69" s="317"/>
      <c r="GCE69" s="317"/>
      <c r="GCF69" s="317"/>
      <c r="GCG69" s="317"/>
      <c r="GCH69" s="317"/>
      <c r="GCI69" s="317"/>
      <c r="GCJ69" s="317"/>
      <c r="GCK69" s="317"/>
      <c r="GCL69" s="317"/>
      <c r="GCM69" s="317"/>
      <c r="GCN69" s="317"/>
      <c r="GCO69" s="317"/>
      <c r="GCP69" s="317"/>
      <c r="GCQ69" s="317"/>
      <c r="GCR69" s="317"/>
      <c r="GCS69" s="317"/>
      <c r="GCT69" s="317"/>
      <c r="GCU69" s="317"/>
      <c r="GCV69" s="317"/>
      <c r="GCW69" s="317"/>
      <c r="GCX69" s="317"/>
      <c r="GCY69" s="317"/>
      <c r="GCZ69" s="317"/>
      <c r="GDA69" s="317"/>
      <c r="GDB69" s="317"/>
      <c r="GDC69" s="317"/>
      <c r="GDD69" s="317"/>
      <c r="GDE69" s="317"/>
      <c r="GDF69" s="317"/>
      <c r="GDG69" s="317"/>
      <c r="GDH69" s="317"/>
      <c r="GDI69" s="317"/>
      <c r="GDJ69" s="317"/>
      <c r="GDK69" s="317"/>
      <c r="GDL69" s="317"/>
      <c r="GDM69" s="317"/>
      <c r="GDN69" s="317"/>
      <c r="GDO69" s="317"/>
      <c r="GDP69" s="317"/>
      <c r="GDQ69" s="317"/>
      <c r="GDR69" s="317"/>
      <c r="GDS69" s="317"/>
      <c r="GDT69" s="317"/>
      <c r="GDU69" s="317"/>
      <c r="GDV69" s="317"/>
      <c r="GDW69" s="317"/>
      <c r="GDX69" s="317"/>
      <c r="GDY69" s="317"/>
      <c r="GDZ69" s="317"/>
      <c r="GEA69" s="317"/>
      <c r="GEB69" s="317"/>
      <c r="GEC69" s="317"/>
      <c r="GED69" s="317"/>
      <c r="GEE69" s="317"/>
      <c r="GEF69" s="317"/>
      <c r="GEG69" s="317"/>
      <c r="GEH69" s="317"/>
      <c r="GEI69" s="317"/>
      <c r="GEJ69" s="317"/>
      <c r="GEK69" s="317"/>
      <c r="GEL69" s="317"/>
      <c r="GEM69" s="317"/>
      <c r="GEN69" s="317"/>
      <c r="GEO69" s="317"/>
      <c r="GEP69" s="317"/>
      <c r="GEQ69" s="317"/>
      <c r="GER69" s="317"/>
      <c r="GES69" s="317"/>
      <c r="GET69" s="317"/>
      <c r="GEU69" s="317"/>
      <c r="GEV69" s="317"/>
      <c r="GEW69" s="317"/>
      <c r="GEX69" s="317"/>
      <c r="GEY69" s="317"/>
      <c r="GEZ69" s="317"/>
      <c r="GFA69" s="317"/>
      <c r="GFB69" s="317"/>
      <c r="GFC69" s="317"/>
      <c r="GFD69" s="317"/>
      <c r="GFE69" s="317"/>
      <c r="GFF69" s="317"/>
      <c r="GFG69" s="317"/>
      <c r="GFH69" s="317"/>
      <c r="GFI69" s="317"/>
      <c r="GFJ69" s="317"/>
      <c r="GFK69" s="317"/>
      <c r="GFL69" s="317"/>
      <c r="GFM69" s="317"/>
      <c r="GFN69" s="317"/>
      <c r="GFO69" s="317"/>
      <c r="GFP69" s="317"/>
      <c r="GFQ69" s="317"/>
      <c r="GFR69" s="317"/>
      <c r="GFS69" s="317"/>
      <c r="GFT69" s="317"/>
      <c r="GFU69" s="317"/>
      <c r="GFV69" s="317"/>
      <c r="GFW69" s="317"/>
      <c r="GFX69" s="317"/>
      <c r="GFY69" s="317"/>
      <c r="GFZ69" s="317"/>
      <c r="GGA69" s="317"/>
      <c r="GGB69" s="317"/>
      <c r="GGC69" s="317"/>
      <c r="GGD69" s="317"/>
      <c r="GGE69" s="317"/>
      <c r="GGF69" s="317"/>
      <c r="GGG69" s="317"/>
      <c r="GGH69" s="317"/>
      <c r="GGI69" s="317"/>
      <c r="GGJ69" s="317"/>
      <c r="GGK69" s="317"/>
      <c r="GGL69" s="317"/>
      <c r="GGM69" s="317"/>
      <c r="GGN69" s="317"/>
      <c r="GGO69" s="317"/>
      <c r="GGP69" s="317"/>
      <c r="GGQ69" s="317"/>
      <c r="GGR69" s="317"/>
      <c r="GGS69" s="317"/>
      <c r="GGT69" s="317"/>
      <c r="GGU69" s="317"/>
      <c r="GGV69" s="317"/>
      <c r="GGW69" s="317"/>
      <c r="GGX69" s="317"/>
      <c r="GGY69" s="317"/>
      <c r="GGZ69" s="317"/>
      <c r="GHA69" s="317"/>
      <c r="GHB69" s="317"/>
      <c r="GHC69" s="317"/>
      <c r="GHD69" s="317"/>
      <c r="GHE69" s="317"/>
      <c r="GHF69" s="317"/>
      <c r="GHG69" s="317"/>
      <c r="GHH69" s="317"/>
      <c r="GHI69" s="317"/>
      <c r="GHJ69" s="317"/>
      <c r="GHK69" s="317"/>
      <c r="GHL69" s="317"/>
      <c r="GHM69" s="317"/>
      <c r="GHN69" s="317"/>
      <c r="GHO69" s="317"/>
      <c r="GHP69" s="317"/>
      <c r="GHQ69" s="317"/>
      <c r="GHR69" s="317"/>
      <c r="GHS69" s="317"/>
      <c r="GHT69" s="317"/>
      <c r="GHU69" s="317"/>
      <c r="GHV69" s="317"/>
      <c r="GHW69" s="317"/>
      <c r="GHX69" s="317"/>
      <c r="GHY69" s="317"/>
      <c r="GHZ69" s="317"/>
      <c r="GIA69" s="317"/>
      <c r="GIB69" s="317"/>
      <c r="GIC69" s="317"/>
      <c r="GID69" s="317"/>
      <c r="GIE69" s="317"/>
      <c r="GIF69" s="317"/>
      <c r="GIG69" s="317"/>
      <c r="GIH69" s="317"/>
      <c r="GII69" s="317"/>
      <c r="GIJ69" s="317"/>
      <c r="GIK69" s="317"/>
      <c r="GIL69" s="317"/>
      <c r="GIM69" s="317"/>
      <c r="GIN69" s="317"/>
      <c r="GIO69" s="317"/>
      <c r="GIP69" s="317"/>
      <c r="GIQ69" s="317"/>
      <c r="GIR69" s="317"/>
      <c r="GIS69" s="317"/>
      <c r="GIT69" s="317"/>
      <c r="GIU69" s="317"/>
      <c r="GIV69" s="317"/>
      <c r="GIW69" s="317"/>
      <c r="GIX69" s="317"/>
      <c r="GIY69" s="317"/>
      <c r="GIZ69" s="317"/>
      <c r="GJA69" s="317"/>
      <c r="GJB69" s="317"/>
      <c r="GJC69" s="317"/>
      <c r="GJD69" s="317"/>
      <c r="GJE69" s="317"/>
      <c r="GJF69" s="317"/>
      <c r="GJG69" s="317"/>
      <c r="GJH69" s="317"/>
      <c r="GJI69" s="317"/>
      <c r="GJJ69" s="317"/>
      <c r="GJK69" s="317"/>
      <c r="GJL69" s="317"/>
      <c r="GJM69" s="317"/>
      <c r="GJN69" s="317"/>
      <c r="GJO69" s="317"/>
      <c r="GJP69" s="317"/>
      <c r="GJQ69" s="317"/>
      <c r="GJR69" s="317"/>
      <c r="GJS69" s="317"/>
      <c r="GJT69" s="317"/>
      <c r="GJU69" s="317"/>
      <c r="GJV69" s="317"/>
      <c r="GJW69" s="317"/>
      <c r="GJX69" s="317"/>
      <c r="GJY69" s="317"/>
      <c r="GJZ69" s="317"/>
      <c r="GKA69" s="317"/>
      <c r="GKB69" s="317"/>
      <c r="GKC69" s="317"/>
      <c r="GKD69" s="317"/>
      <c r="GKE69" s="317"/>
      <c r="GKF69" s="317"/>
      <c r="GKG69" s="317"/>
      <c r="GKH69" s="317"/>
      <c r="GKI69" s="317"/>
      <c r="GKJ69" s="317"/>
      <c r="GKK69" s="317"/>
      <c r="GKL69" s="317"/>
      <c r="GKM69" s="317"/>
      <c r="GKN69" s="317"/>
      <c r="GKO69" s="317"/>
      <c r="GKP69" s="317"/>
      <c r="GKQ69" s="317"/>
      <c r="GKR69" s="317"/>
      <c r="GKS69" s="317"/>
      <c r="GKT69" s="317"/>
      <c r="GKU69" s="317"/>
      <c r="GKV69" s="317"/>
      <c r="GKW69" s="317"/>
      <c r="GKX69" s="317"/>
      <c r="GKY69" s="317"/>
      <c r="GKZ69" s="317"/>
      <c r="GLA69" s="317"/>
      <c r="GLB69" s="317"/>
      <c r="GLC69" s="317"/>
      <c r="GLD69" s="317"/>
      <c r="GLE69" s="317"/>
      <c r="GLF69" s="317"/>
      <c r="GLG69" s="317"/>
      <c r="GLH69" s="317"/>
      <c r="GLI69" s="317"/>
      <c r="GLJ69" s="317"/>
      <c r="GLK69" s="317"/>
      <c r="GLL69" s="317"/>
      <c r="GLM69" s="317"/>
      <c r="GLN69" s="317"/>
      <c r="GLO69" s="317"/>
      <c r="GLP69" s="317"/>
      <c r="GLQ69" s="317"/>
      <c r="GLR69" s="317"/>
      <c r="GLS69" s="317"/>
      <c r="GLT69" s="317"/>
      <c r="GLU69" s="317"/>
      <c r="GLV69" s="317"/>
      <c r="GLW69" s="317"/>
      <c r="GLX69" s="317"/>
      <c r="GLY69" s="317"/>
      <c r="GLZ69" s="317"/>
      <c r="GMA69" s="317"/>
      <c r="GMB69" s="317"/>
      <c r="GMC69" s="317"/>
      <c r="GMD69" s="317"/>
      <c r="GME69" s="317"/>
      <c r="GMF69" s="317"/>
      <c r="GMG69" s="317"/>
      <c r="GMH69" s="317"/>
      <c r="GMI69" s="317"/>
      <c r="GMJ69" s="317"/>
      <c r="GMK69" s="317"/>
      <c r="GML69" s="317"/>
      <c r="GMM69" s="317"/>
      <c r="GMN69" s="317"/>
      <c r="GMO69" s="317"/>
      <c r="GMP69" s="317"/>
      <c r="GMQ69" s="317"/>
      <c r="GMR69" s="317"/>
      <c r="GMS69" s="317"/>
      <c r="GMT69" s="317"/>
      <c r="GMU69" s="317"/>
      <c r="GMV69" s="317"/>
      <c r="GMW69" s="317"/>
      <c r="GMX69" s="317"/>
      <c r="GMY69" s="317"/>
      <c r="GMZ69" s="317"/>
      <c r="GNA69" s="317"/>
      <c r="GNB69" s="317"/>
      <c r="GNC69" s="317"/>
      <c r="GND69" s="317"/>
      <c r="GNE69" s="317"/>
      <c r="GNF69" s="317"/>
      <c r="GNG69" s="317"/>
      <c r="GNH69" s="317"/>
      <c r="GNI69" s="317"/>
      <c r="GNJ69" s="317"/>
      <c r="GNK69" s="317"/>
      <c r="GNL69" s="317"/>
      <c r="GNM69" s="317"/>
      <c r="GNN69" s="317"/>
      <c r="GNO69" s="317"/>
      <c r="GNP69" s="317"/>
      <c r="GNQ69" s="317"/>
      <c r="GNR69" s="317"/>
      <c r="GNS69" s="317"/>
      <c r="GNT69" s="317"/>
      <c r="GNU69" s="317"/>
      <c r="GNV69" s="317"/>
      <c r="GNW69" s="317"/>
      <c r="GNX69" s="317"/>
      <c r="GNY69" s="317"/>
      <c r="GNZ69" s="317"/>
      <c r="GOA69" s="317"/>
      <c r="GOB69" s="317"/>
      <c r="GOC69" s="317"/>
      <c r="GOD69" s="317"/>
      <c r="GOE69" s="317"/>
      <c r="GOF69" s="317"/>
      <c r="GOG69" s="317"/>
      <c r="GOH69" s="317"/>
      <c r="GOI69" s="317"/>
      <c r="GOJ69" s="317"/>
      <c r="GOK69" s="317"/>
      <c r="GOL69" s="317"/>
      <c r="GOM69" s="317"/>
      <c r="GON69" s="317"/>
      <c r="GOO69" s="317"/>
      <c r="GOP69" s="317"/>
      <c r="GOQ69" s="317"/>
      <c r="GOR69" s="317"/>
      <c r="GOS69" s="317"/>
      <c r="GOT69" s="317"/>
      <c r="GOU69" s="317"/>
      <c r="GOV69" s="317"/>
      <c r="GOW69" s="317"/>
      <c r="GOX69" s="317"/>
      <c r="GOY69" s="317"/>
      <c r="GOZ69" s="317"/>
      <c r="GPA69" s="317"/>
      <c r="GPB69" s="317"/>
      <c r="GPC69" s="317"/>
      <c r="GPD69" s="317"/>
      <c r="GPE69" s="317"/>
      <c r="GPF69" s="317"/>
      <c r="GPG69" s="317"/>
      <c r="GPH69" s="317"/>
      <c r="GPI69" s="317"/>
      <c r="GPJ69" s="317"/>
      <c r="GPK69" s="317"/>
      <c r="GPL69" s="317"/>
      <c r="GPM69" s="317"/>
      <c r="GPN69" s="317"/>
      <c r="GPO69" s="317"/>
      <c r="GPP69" s="317"/>
      <c r="GPQ69" s="317"/>
      <c r="GPR69" s="317"/>
      <c r="GPS69" s="317"/>
      <c r="GPT69" s="317"/>
      <c r="GPU69" s="317"/>
      <c r="GPV69" s="317"/>
      <c r="GPW69" s="317"/>
      <c r="GPX69" s="317"/>
      <c r="GPY69" s="317"/>
      <c r="GPZ69" s="317"/>
      <c r="GQA69" s="317"/>
      <c r="GQB69" s="317"/>
      <c r="GQC69" s="317"/>
      <c r="GQD69" s="317"/>
      <c r="GQE69" s="317"/>
      <c r="GQF69" s="317"/>
      <c r="GQG69" s="317"/>
      <c r="GQH69" s="317"/>
      <c r="GQI69" s="317"/>
      <c r="GQJ69" s="317"/>
      <c r="GQK69" s="317"/>
      <c r="GQL69" s="317"/>
      <c r="GQM69" s="317"/>
      <c r="GQN69" s="317"/>
      <c r="GQO69" s="317"/>
      <c r="GQP69" s="317"/>
      <c r="GQQ69" s="317"/>
      <c r="GQR69" s="317"/>
      <c r="GQS69" s="317"/>
      <c r="GQT69" s="317"/>
      <c r="GQU69" s="317"/>
      <c r="GQV69" s="317"/>
      <c r="GQW69" s="317"/>
      <c r="GQX69" s="317"/>
      <c r="GQY69" s="317"/>
      <c r="GQZ69" s="317"/>
      <c r="GRA69" s="317"/>
      <c r="GRB69" s="317"/>
      <c r="GRC69" s="317"/>
      <c r="GRD69" s="317"/>
      <c r="GRE69" s="317"/>
      <c r="GRF69" s="317"/>
      <c r="GRG69" s="317"/>
      <c r="GRH69" s="317"/>
      <c r="GRI69" s="317"/>
      <c r="GRJ69" s="317"/>
      <c r="GRK69" s="317"/>
      <c r="GRL69" s="317"/>
      <c r="GRM69" s="317"/>
      <c r="GRN69" s="317"/>
      <c r="GRO69" s="317"/>
      <c r="GRP69" s="317"/>
      <c r="GRQ69" s="317"/>
      <c r="GRR69" s="317"/>
      <c r="GRS69" s="317"/>
      <c r="GRT69" s="317"/>
      <c r="GRU69" s="317"/>
      <c r="GRV69" s="317"/>
      <c r="GRW69" s="317"/>
      <c r="GRX69" s="317"/>
      <c r="GRY69" s="317"/>
      <c r="GRZ69" s="317"/>
      <c r="GSA69" s="317"/>
      <c r="GSB69" s="317"/>
      <c r="GSC69" s="317"/>
      <c r="GSD69" s="317"/>
      <c r="GSE69" s="317"/>
      <c r="GSF69" s="317"/>
      <c r="GSG69" s="317"/>
      <c r="GSH69" s="317"/>
      <c r="GSI69" s="317"/>
      <c r="GSJ69" s="317"/>
      <c r="GSK69" s="317"/>
      <c r="GSL69" s="317"/>
      <c r="GSM69" s="317"/>
      <c r="GSN69" s="317"/>
      <c r="GSO69" s="317"/>
      <c r="GSP69" s="317"/>
      <c r="GSQ69" s="317"/>
      <c r="GSR69" s="317"/>
      <c r="GSS69" s="317"/>
      <c r="GST69" s="317"/>
      <c r="GSU69" s="317"/>
      <c r="GSV69" s="317"/>
      <c r="GSW69" s="317"/>
      <c r="GSX69" s="317"/>
      <c r="GSY69" s="317"/>
      <c r="GSZ69" s="317"/>
      <c r="GTA69" s="317"/>
      <c r="GTB69" s="317"/>
      <c r="GTC69" s="317"/>
      <c r="GTD69" s="317"/>
      <c r="GTE69" s="317"/>
      <c r="GTF69" s="317"/>
      <c r="GTG69" s="317"/>
      <c r="GTH69" s="317"/>
      <c r="GTI69" s="317"/>
      <c r="GTJ69" s="317"/>
      <c r="GTK69" s="317"/>
      <c r="GTL69" s="317"/>
      <c r="GTM69" s="317"/>
      <c r="GTN69" s="317"/>
      <c r="GTO69" s="317"/>
      <c r="GTP69" s="317"/>
      <c r="GTQ69" s="317"/>
      <c r="GTR69" s="317"/>
      <c r="GTS69" s="317"/>
      <c r="GTT69" s="317"/>
      <c r="GTU69" s="317"/>
      <c r="GTV69" s="317"/>
      <c r="GTW69" s="317"/>
      <c r="GTX69" s="317"/>
      <c r="GTY69" s="317"/>
      <c r="GTZ69" s="317"/>
      <c r="GUA69" s="317"/>
      <c r="GUB69" s="317"/>
      <c r="GUC69" s="317"/>
      <c r="GUD69" s="317"/>
      <c r="GUE69" s="317"/>
      <c r="GUF69" s="317"/>
      <c r="GUG69" s="317"/>
      <c r="GUH69" s="317"/>
      <c r="GUI69" s="317"/>
      <c r="GUJ69" s="317"/>
      <c r="GUK69" s="317"/>
      <c r="GUL69" s="317"/>
      <c r="GUM69" s="317"/>
      <c r="GUN69" s="317"/>
      <c r="GUO69" s="317"/>
      <c r="GUP69" s="317"/>
      <c r="GUQ69" s="317"/>
      <c r="GUR69" s="317"/>
      <c r="GUS69" s="317"/>
      <c r="GUT69" s="317"/>
      <c r="GUU69" s="317"/>
      <c r="GUV69" s="317"/>
      <c r="GUW69" s="317"/>
      <c r="GUX69" s="317"/>
      <c r="GUY69" s="317"/>
      <c r="GUZ69" s="317"/>
      <c r="GVA69" s="317"/>
      <c r="GVB69" s="317"/>
      <c r="GVC69" s="317"/>
      <c r="GVD69" s="317"/>
      <c r="GVE69" s="317"/>
      <c r="GVF69" s="317"/>
      <c r="GVG69" s="317"/>
      <c r="GVH69" s="317"/>
      <c r="GVI69" s="317"/>
      <c r="GVJ69" s="317"/>
      <c r="GVK69" s="317"/>
      <c r="GVL69" s="317"/>
      <c r="GVM69" s="317"/>
      <c r="GVN69" s="317"/>
      <c r="GVO69" s="317"/>
      <c r="GVP69" s="317"/>
      <c r="GVQ69" s="317"/>
      <c r="GVR69" s="317"/>
      <c r="GVS69" s="317"/>
      <c r="GVT69" s="317"/>
      <c r="GVU69" s="317"/>
      <c r="GVV69" s="317"/>
      <c r="GVW69" s="317"/>
      <c r="GVX69" s="317"/>
      <c r="GVY69" s="317"/>
      <c r="GVZ69" s="317"/>
      <c r="GWA69" s="317"/>
      <c r="GWB69" s="317"/>
      <c r="GWC69" s="317"/>
      <c r="GWD69" s="317"/>
      <c r="GWE69" s="317"/>
      <c r="GWF69" s="317"/>
      <c r="GWG69" s="317"/>
      <c r="GWH69" s="317"/>
      <c r="GWI69" s="317"/>
      <c r="GWJ69" s="317"/>
      <c r="GWK69" s="317"/>
      <c r="GWL69" s="317"/>
      <c r="GWM69" s="317"/>
      <c r="GWN69" s="317"/>
      <c r="GWO69" s="317"/>
      <c r="GWP69" s="317"/>
      <c r="GWQ69" s="317"/>
      <c r="GWR69" s="317"/>
      <c r="GWS69" s="317"/>
      <c r="GWT69" s="317"/>
      <c r="GWU69" s="317"/>
      <c r="GWV69" s="317"/>
      <c r="GWW69" s="317"/>
      <c r="GWX69" s="317"/>
      <c r="GWY69" s="317"/>
      <c r="GWZ69" s="317"/>
      <c r="GXA69" s="317"/>
      <c r="GXB69" s="317"/>
      <c r="GXC69" s="317"/>
      <c r="GXD69" s="317"/>
      <c r="GXE69" s="317"/>
      <c r="GXF69" s="317"/>
      <c r="GXG69" s="317"/>
      <c r="GXH69" s="317"/>
      <c r="GXI69" s="317"/>
      <c r="GXJ69" s="317"/>
      <c r="GXK69" s="317"/>
      <c r="GXL69" s="317"/>
      <c r="GXM69" s="317"/>
      <c r="GXN69" s="317"/>
      <c r="GXO69" s="317"/>
      <c r="GXP69" s="317"/>
      <c r="GXQ69" s="317"/>
      <c r="GXR69" s="317"/>
      <c r="GXS69" s="317"/>
      <c r="GXT69" s="317"/>
      <c r="GXU69" s="317"/>
      <c r="GXV69" s="317"/>
      <c r="GXW69" s="317"/>
      <c r="GXX69" s="317"/>
      <c r="GXY69" s="317"/>
      <c r="GXZ69" s="317"/>
      <c r="GYA69" s="317"/>
      <c r="GYB69" s="317"/>
      <c r="GYC69" s="317"/>
      <c r="GYD69" s="317"/>
      <c r="GYE69" s="317"/>
      <c r="GYF69" s="317"/>
      <c r="GYG69" s="317"/>
      <c r="GYH69" s="317"/>
      <c r="GYI69" s="317"/>
      <c r="GYJ69" s="317"/>
      <c r="GYK69" s="317"/>
      <c r="GYL69" s="317"/>
      <c r="GYM69" s="317"/>
      <c r="GYN69" s="317"/>
      <c r="GYO69" s="317"/>
      <c r="GYP69" s="317"/>
      <c r="GYQ69" s="317"/>
      <c r="GYR69" s="317"/>
      <c r="GYS69" s="317"/>
      <c r="GYT69" s="317"/>
      <c r="GYU69" s="317"/>
      <c r="GYV69" s="317"/>
      <c r="GYW69" s="317"/>
      <c r="GYX69" s="317"/>
      <c r="GYY69" s="317"/>
      <c r="GYZ69" s="317"/>
      <c r="GZA69" s="317"/>
      <c r="GZB69" s="317"/>
      <c r="GZC69" s="317"/>
      <c r="GZD69" s="317"/>
      <c r="GZE69" s="317"/>
      <c r="GZF69" s="317"/>
      <c r="GZG69" s="317"/>
      <c r="GZH69" s="317"/>
      <c r="GZI69" s="317"/>
      <c r="GZJ69" s="317"/>
      <c r="GZK69" s="317"/>
      <c r="GZL69" s="317"/>
      <c r="GZM69" s="317"/>
      <c r="GZN69" s="317"/>
      <c r="GZO69" s="317"/>
      <c r="GZP69" s="317"/>
      <c r="GZQ69" s="317"/>
      <c r="GZR69" s="317"/>
      <c r="GZS69" s="317"/>
      <c r="GZT69" s="317"/>
      <c r="GZU69" s="317"/>
      <c r="GZV69" s="317"/>
      <c r="GZW69" s="317"/>
      <c r="GZX69" s="317"/>
      <c r="GZY69" s="317"/>
      <c r="GZZ69" s="317"/>
      <c r="HAA69" s="317"/>
      <c r="HAB69" s="317"/>
      <c r="HAC69" s="317"/>
      <c r="HAD69" s="317"/>
      <c r="HAE69" s="317"/>
      <c r="HAF69" s="317"/>
      <c r="HAG69" s="317"/>
      <c r="HAH69" s="317"/>
      <c r="HAI69" s="317"/>
      <c r="HAJ69" s="317"/>
      <c r="HAK69" s="317"/>
      <c r="HAL69" s="317"/>
      <c r="HAM69" s="317"/>
      <c r="HAN69" s="317"/>
      <c r="HAO69" s="317"/>
      <c r="HAP69" s="317"/>
      <c r="HAQ69" s="317"/>
      <c r="HAR69" s="317"/>
      <c r="HAS69" s="317"/>
      <c r="HAT69" s="317"/>
      <c r="HAU69" s="317"/>
      <c r="HAV69" s="317"/>
      <c r="HAW69" s="317"/>
      <c r="HAX69" s="317"/>
      <c r="HAY69" s="317"/>
      <c r="HAZ69" s="317"/>
      <c r="HBA69" s="317"/>
      <c r="HBB69" s="317"/>
      <c r="HBC69" s="317"/>
      <c r="HBD69" s="317"/>
      <c r="HBE69" s="317"/>
      <c r="HBF69" s="317"/>
      <c r="HBG69" s="317"/>
      <c r="HBH69" s="317"/>
      <c r="HBI69" s="317"/>
      <c r="HBJ69" s="317"/>
      <c r="HBK69" s="317"/>
      <c r="HBL69" s="317"/>
      <c r="HBM69" s="317"/>
      <c r="HBN69" s="317"/>
      <c r="HBO69" s="317"/>
      <c r="HBP69" s="317"/>
      <c r="HBQ69" s="317"/>
      <c r="HBR69" s="317"/>
      <c r="HBS69" s="317"/>
      <c r="HBT69" s="317"/>
      <c r="HBU69" s="317"/>
      <c r="HBV69" s="317"/>
      <c r="HBW69" s="317"/>
      <c r="HBX69" s="317"/>
      <c r="HBY69" s="317"/>
      <c r="HBZ69" s="317"/>
      <c r="HCA69" s="317"/>
      <c r="HCB69" s="317"/>
      <c r="HCC69" s="317"/>
      <c r="HCD69" s="317"/>
      <c r="HCE69" s="317"/>
      <c r="HCF69" s="317"/>
      <c r="HCG69" s="317"/>
      <c r="HCH69" s="317"/>
      <c r="HCI69" s="317"/>
      <c r="HCJ69" s="317"/>
      <c r="HCK69" s="317"/>
      <c r="HCL69" s="317"/>
      <c r="HCM69" s="317"/>
      <c r="HCN69" s="317"/>
      <c r="HCO69" s="317"/>
      <c r="HCP69" s="317"/>
      <c r="HCQ69" s="317"/>
      <c r="HCR69" s="317"/>
      <c r="HCS69" s="317"/>
      <c r="HCT69" s="317"/>
      <c r="HCU69" s="317"/>
      <c r="HCV69" s="317"/>
      <c r="HCW69" s="317"/>
      <c r="HCX69" s="317"/>
      <c r="HCY69" s="317"/>
      <c r="HCZ69" s="317"/>
      <c r="HDA69" s="317"/>
      <c r="HDB69" s="317"/>
      <c r="HDC69" s="317"/>
      <c r="HDD69" s="317"/>
      <c r="HDE69" s="317"/>
      <c r="HDF69" s="317"/>
      <c r="HDG69" s="317"/>
      <c r="HDH69" s="317"/>
      <c r="HDI69" s="317"/>
      <c r="HDJ69" s="317"/>
      <c r="HDK69" s="317"/>
      <c r="HDL69" s="317"/>
      <c r="HDM69" s="317"/>
      <c r="HDN69" s="317"/>
      <c r="HDO69" s="317"/>
      <c r="HDP69" s="317"/>
      <c r="HDQ69" s="317"/>
      <c r="HDR69" s="317"/>
      <c r="HDS69" s="317"/>
      <c r="HDT69" s="317"/>
      <c r="HDU69" s="317"/>
      <c r="HDV69" s="317"/>
      <c r="HDW69" s="317"/>
      <c r="HDX69" s="317"/>
      <c r="HDY69" s="317"/>
      <c r="HDZ69" s="317"/>
      <c r="HEA69" s="317"/>
      <c r="HEB69" s="317"/>
      <c r="HEC69" s="317"/>
      <c r="HED69" s="317"/>
      <c r="HEE69" s="317"/>
      <c r="HEF69" s="317"/>
      <c r="HEG69" s="317"/>
      <c r="HEH69" s="317"/>
      <c r="HEI69" s="317"/>
      <c r="HEJ69" s="317"/>
      <c r="HEK69" s="317"/>
      <c r="HEL69" s="317"/>
      <c r="HEM69" s="317"/>
      <c r="HEN69" s="317"/>
      <c r="HEO69" s="317"/>
      <c r="HEP69" s="317"/>
      <c r="HEQ69" s="317"/>
      <c r="HER69" s="317"/>
      <c r="HES69" s="317"/>
      <c r="HET69" s="317"/>
      <c r="HEU69" s="317"/>
      <c r="HEV69" s="317"/>
      <c r="HEW69" s="317"/>
      <c r="HEX69" s="317"/>
      <c r="HEY69" s="317"/>
      <c r="HEZ69" s="317"/>
      <c r="HFA69" s="317"/>
      <c r="HFB69" s="317"/>
      <c r="HFC69" s="317"/>
      <c r="HFD69" s="317"/>
      <c r="HFE69" s="317"/>
      <c r="HFF69" s="317"/>
      <c r="HFG69" s="317"/>
      <c r="HFH69" s="317"/>
      <c r="HFI69" s="317"/>
      <c r="HFJ69" s="317"/>
      <c r="HFK69" s="317"/>
      <c r="HFL69" s="317"/>
      <c r="HFM69" s="317"/>
      <c r="HFN69" s="317"/>
      <c r="HFO69" s="317"/>
      <c r="HFP69" s="317"/>
      <c r="HFQ69" s="317"/>
      <c r="HFR69" s="317"/>
      <c r="HFS69" s="317"/>
      <c r="HFT69" s="317"/>
      <c r="HFU69" s="317"/>
      <c r="HFV69" s="317"/>
      <c r="HFW69" s="317"/>
      <c r="HFX69" s="317"/>
      <c r="HFY69" s="317"/>
      <c r="HFZ69" s="317"/>
      <c r="HGA69" s="317"/>
      <c r="HGB69" s="317"/>
      <c r="HGC69" s="317"/>
      <c r="HGD69" s="317"/>
      <c r="HGE69" s="317"/>
      <c r="HGF69" s="317"/>
      <c r="HGG69" s="317"/>
      <c r="HGH69" s="317"/>
      <c r="HGI69" s="317"/>
      <c r="HGJ69" s="317"/>
      <c r="HGK69" s="317"/>
      <c r="HGL69" s="317"/>
      <c r="HGM69" s="317"/>
      <c r="HGN69" s="317"/>
      <c r="HGO69" s="317"/>
      <c r="HGP69" s="317"/>
      <c r="HGQ69" s="317"/>
      <c r="HGR69" s="317"/>
      <c r="HGS69" s="317"/>
      <c r="HGT69" s="317"/>
      <c r="HGU69" s="317"/>
      <c r="HGV69" s="317"/>
      <c r="HGW69" s="317"/>
      <c r="HGX69" s="317"/>
      <c r="HGY69" s="317"/>
      <c r="HGZ69" s="317"/>
      <c r="HHA69" s="317"/>
      <c r="HHB69" s="317"/>
      <c r="HHC69" s="317"/>
      <c r="HHD69" s="317"/>
      <c r="HHE69" s="317"/>
      <c r="HHF69" s="317"/>
      <c r="HHG69" s="317"/>
      <c r="HHH69" s="317"/>
      <c r="HHI69" s="317"/>
      <c r="HHJ69" s="317"/>
      <c r="HHK69" s="317"/>
      <c r="HHL69" s="317"/>
      <c r="HHM69" s="317"/>
      <c r="HHN69" s="317"/>
      <c r="HHO69" s="317"/>
      <c r="HHP69" s="317"/>
      <c r="HHQ69" s="317"/>
      <c r="HHR69" s="317"/>
      <c r="HHS69" s="317"/>
      <c r="HHT69" s="317"/>
      <c r="HHU69" s="317"/>
      <c r="HHV69" s="317"/>
      <c r="HHW69" s="317"/>
      <c r="HHX69" s="317"/>
      <c r="HHY69" s="317"/>
      <c r="HHZ69" s="317"/>
      <c r="HIA69" s="317"/>
      <c r="HIB69" s="317"/>
      <c r="HIC69" s="317"/>
      <c r="HID69" s="317"/>
      <c r="HIE69" s="317"/>
      <c r="HIF69" s="317"/>
      <c r="HIG69" s="317"/>
      <c r="HIH69" s="317"/>
      <c r="HII69" s="317"/>
      <c r="HIJ69" s="317"/>
      <c r="HIK69" s="317"/>
      <c r="HIL69" s="317"/>
      <c r="HIM69" s="317"/>
      <c r="HIN69" s="317"/>
      <c r="HIO69" s="317"/>
      <c r="HIP69" s="317"/>
      <c r="HIQ69" s="317"/>
      <c r="HIR69" s="317"/>
      <c r="HIS69" s="317"/>
      <c r="HIT69" s="317"/>
      <c r="HIU69" s="317"/>
      <c r="HIV69" s="317"/>
      <c r="HIW69" s="317"/>
      <c r="HIX69" s="317"/>
      <c r="HIY69" s="317"/>
      <c r="HIZ69" s="317"/>
      <c r="HJA69" s="317"/>
      <c r="HJB69" s="317"/>
      <c r="HJC69" s="317"/>
      <c r="HJD69" s="317"/>
      <c r="HJE69" s="317"/>
      <c r="HJF69" s="317"/>
      <c r="HJG69" s="317"/>
      <c r="HJH69" s="317"/>
      <c r="HJI69" s="317"/>
      <c r="HJJ69" s="317"/>
      <c r="HJK69" s="317"/>
      <c r="HJL69" s="317"/>
      <c r="HJM69" s="317"/>
      <c r="HJN69" s="317"/>
      <c r="HJO69" s="317"/>
      <c r="HJP69" s="317"/>
      <c r="HJQ69" s="317"/>
      <c r="HJR69" s="317"/>
      <c r="HJS69" s="317"/>
      <c r="HJT69" s="317"/>
      <c r="HJU69" s="317"/>
      <c r="HJV69" s="317"/>
      <c r="HJW69" s="317"/>
      <c r="HJX69" s="317"/>
      <c r="HJY69" s="317"/>
      <c r="HJZ69" s="317"/>
      <c r="HKA69" s="317"/>
      <c r="HKB69" s="317"/>
      <c r="HKC69" s="317"/>
      <c r="HKD69" s="317"/>
      <c r="HKE69" s="317"/>
      <c r="HKF69" s="317"/>
      <c r="HKG69" s="317"/>
      <c r="HKH69" s="317"/>
      <c r="HKI69" s="317"/>
      <c r="HKJ69" s="317"/>
      <c r="HKK69" s="317"/>
      <c r="HKL69" s="317"/>
      <c r="HKM69" s="317"/>
      <c r="HKN69" s="317"/>
      <c r="HKO69" s="317"/>
      <c r="HKP69" s="317"/>
      <c r="HKQ69" s="317"/>
      <c r="HKR69" s="317"/>
      <c r="HKS69" s="317"/>
      <c r="HKT69" s="317"/>
      <c r="HKU69" s="317"/>
      <c r="HKV69" s="317"/>
      <c r="HKW69" s="317"/>
      <c r="HKX69" s="317"/>
      <c r="HKY69" s="317"/>
      <c r="HKZ69" s="317"/>
      <c r="HLA69" s="317"/>
      <c r="HLB69" s="317"/>
      <c r="HLC69" s="317"/>
      <c r="HLD69" s="317"/>
      <c r="HLE69" s="317"/>
      <c r="HLF69" s="317"/>
      <c r="HLG69" s="317"/>
      <c r="HLH69" s="317"/>
      <c r="HLI69" s="317"/>
      <c r="HLJ69" s="317"/>
      <c r="HLK69" s="317"/>
      <c r="HLL69" s="317"/>
      <c r="HLM69" s="317"/>
      <c r="HLN69" s="317"/>
      <c r="HLO69" s="317"/>
      <c r="HLP69" s="317"/>
      <c r="HLQ69" s="317"/>
      <c r="HLR69" s="317"/>
      <c r="HLS69" s="317"/>
      <c r="HLT69" s="317"/>
      <c r="HLU69" s="317"/>
      <c r="HLV69" s="317"/>
      <c r="HLW69" s="317"/>
      <c r="HLX69" s="317"/>
      <c r="HLY69" s="317"/>
      <c r="HLZ69" s="317"/>
      <c r="HMA69" s="317"/>
      <c r="HMB69" s="317"/>
      <c r="HMC69" s="317"/>
      <c r="HMD69" s="317"/>
      <c r="HME69" s="317"/>
      <c r="HMF69" s="317"/>
      <c r="HMG69" s="317"/>
      <c r="HMH69" s="317"/>
      <c r="HMI69" s="317"/>
      <c r="HMJ69" s="317"/>
      <c r="HMK69" s="317"/>
      <c r="HML69" s="317"/>
      <c r="HMM69" s="317"/>
      <c r="HMN69" s="317"/>
      <c r="HMO69" s="317"/>
      <c r="HMP69" s="317"/>
      <c r="HMQ69" s="317"/>
      <c r="HMR69" s="317"/>
      <c r="HMS69" s="317"/>
      <c r="HMT69" s="317"/>
      <c r="HMU69" s="317"/>
      <c r="HMV69" s="317"/>
      <c r="HMW69" s="317"/>
      <c r="HMX69" s="317"/>
      <c r="HMY69" s="317"/>
      <c r="HMZ69" s="317"/>
      <c r="HNA69" s="317"/>
      <c r="HNB69" s="317"/>
      <c r="HNC69" s="317"/>
      <c r="HND69" s="317"/>
      <c r="HNE69" s="317"/>
      <c r="HNF69" s="317"/>
      <c r="HNG69" s="317"/>
      <c r="HNH69" s="317"/>
      <c r="HNI69" s="317"/>
      <c r="HNJ69" s="317"/>
      <c r="HNK69" s="317"/>
      <c r="HNL69" s="317"/>
      <c r="HNM69" s="317"/>
      <c r="HNN69" s="317"/>
      <c r="HNO69" s="317"/>
      <c r="HNP69" s="317"/>
      <c r="HNQ69" s="317"/>
      <c r="HNR69" s="317"/>
      <c r="HNS69" s="317"/>
      <c r="HNT69" s="317"/>
      <c r="HNU69" s="317"/>
      <c r="HNV69" s="317"/>
      <c r="HNW69" s="317"/>
      <c r="HNX69" s="317"/>
      <c r="HNY69" s="317"/>
      <c r="HNZ69" s="317"/>
      <c r="HOA69" s="317"/>
      <c r="HOB69" s="317"/>
      <c r="HOC69" s="317"/>
      <c r="HOD69" s="317"/>
      <c r="HOE69" s="317"/>
      <c r="HOF69" s="317"/>
      <c r="HOG69" s="317"/>
      <c r="HOH69" s="317"/>
      <c r="HOI69" s="317"/>
      <c r="HOJ69" s="317"/>
      <c r="HOK69" s="317"/>
      <c r="HOL69" s="317"/>
      <c r="HOM69" s="317"/>
      <c r="HON69" s="317"/>
      <c r="HOO69" s="317"/>
      <c r="HOP69" s="317"/>
      <c r="HOQ69" s="317"/>
      <c r="HOR69" s="317"/>
      <c r="HOS69" s="317"/>
      <c r="HOT69" s="317"/>
      <c r="HOU69" s="317"/>
      <c r="HOV69" s="317"/>
      <c r="HOW69" s="317"/>
      <c r="HOX69" s="317"/>
      <c r="HOY69" s="317"/>
      <c r="HOZ69" s="317"/>
      <c r="HPA69" s="317"/>
      <c r="HPB69" s="317"/>
      <c r="HPC69" s="317"/>
      <c r="HPD69" s="317"/>
      <c r="HPE69" s="317"/>
      <c r="HPF69" s="317"/>
      <c r="HPG69" s="317"/>
      <c r="HPH69" s="317"/>
      <c r="HPI69" s="317"/>
      <c r="HPJ69" s="317"/>
      <c r="HPK69" s="317"/>
      <c r="HPL69" s="317"/>
      <c r="HPM69" s="317"/>
      <c r="HPN69" s="317"/>
      <c r="HPO69" s="317"/>
      <c r="HPP69" s="317"/>
      <c r="HPQ69" s="317"/>
      <c r="HPR69" s="317"/>
      <c r="HPS69" s="317"/>
      <c r="HPT69" s="317"/>
      <c r="HPU69" s="317"/>
      <c r="HPV69" s="317"/>
      <c r="HPW69" s="317"/>
      <c r="HPX69" s="317"/>
      <c r="HPY69" s="317"/>
      <c r="HPZ69" s="317"/>
      <c r="HQA69" s="317"/>
      <c r="HQB69" s="317"/>
      <c r="HQC69" s="317"/>
      <c r="HQD69" s="317"/>
      <c r="HQE69" s="317"/>
      <c r="HQF69" s="317"/>
      <c r="HQG69" s="317"/>
      <c r="HQH69" s="317"/>
      <c r="HQI69" s="317"/>
      <c r="HQJ69" s="317"/>
      <c r="HQK69" s="317"/>
      <c r="HQL69" s="317"/>
      <c r="HQM69" s="317"/>
      <c r="HQN69" s="317"/>
      <c r="HQO69" s="317"/>
      <c r="HQP69" s="317"/>
      <c r="HQQ69" s="317"/>
      <c r="HQR69" s="317"/>
      <c r="HQS69" s="317"/>
      <c r="HQT69" s="317"/>
      <c r="HQU69" s="317"/>
      <c r="HQV69" s="317"/>
      <c r="HQW69" s="317"/>
      <c r="HQX69" s="317"/>
      <c r="HQY69" s="317"/>
      <c r="HQZ69" s="317"/>
      <c r="HRA69" s="317"/>
      <c r="HRB69" s="317"/>
      <c r="HRC69" s="317"/>
      <c r="HRD69" s="317"/>
      <c r="HRE69" s="317"/>
      <c r="HRF69" s="317"/>
      <c r="HRG69" s="317"/>
      <c r="HRH69" s="317"/>
      <c r="HRI69" s="317"/>
      <c r="HRJ69" s="317"/>
      <c r="HRK69" s="317"/>
      <c r="HRL69" s="317"/>
      <c r="HRM69" s="317"/>
      <c r="HRN69" s="317"/>
      <c r="HRO69" s="317"/>
      <c r="HRP69" s="317"/>
      <c r="HRQ69" s="317"/>
      <c r="HRR69" s="317"/>
      <c r="HRS69" s="317"/>
      <c r="HRT69" s="317"/>
      <c r="HRU69" s="317"/>
      <c r="HRV69" s="317"/>
      <c r="HRW69" s="317"/>
      <c r="HRX69" s="317"/>
      <c r="HRY69" s="317"/>
      <c r="HRZ69" s="317"/>
      <c r="HSA69" s="317"/>
      <c r="HSB69" s="317"/>
      <c r="HSC69" s="317"/>
      <c r="HSD69" s="317"/>
      <c r="HSE69" s="317"/>
      <c r="HSF69" s="317"/>
      <c r="HSG69" s="317"/>
      <c r="HSH69" s="317"/>
      <c r="HSI69" s="317"/>
      <c r="HSJ69" s="317"/>
      <c r="HSK69" s="317"/>
      <c r="HSL69" s="317"/>
      <c r="HSM69" s="317"/>
      <c r="HSN69" s="317"/>
      <c r="HSO69" s="317"/>
      <c r="HSP69" s="317"/>
      <c r="HSQ69" s="317"/>
      <c r="HSR69" s="317"/>
      <c r="HSS69" s="317"/>
      <c r="HST69" s="317"/>
      <c r="HSU69" s="317"/>
      <c r="HSV69" s="317"/>
      <c r="HSW69" s="317"/>
      <c r="HSX69" s="317"/>
      <c r="HSY69" s="317"/>
      <c r="HSZ69" s="317"/>
      <c r="HTA69" s="317"/>
      <c r="HTB69" s="317"/>
      <c r="HTC69" s="317"/>
      <c r="HTD69" s="317"/>
      <c r="HTE69" s="317"/>
      <c r="HTF69" s="317"/>
      <c r="HTG69" s="317"/>
      <c r="HTH69" s="317"/>
      <c r="HTI69" s="317"/>
      <c r="HTJ69" s="317"/>
      <c r="HTK69" s="317"/>
      <c r="HTL69" s="317"/>
      <c r="HTM69" s="317"/>
      <c r="HTN69" s="317"/>
      <c r="HTO69" s="317"/>
      <c r="HTP69" s="317"/>
      <c r="HTQ69" s="317"/>
      <c r="HTR69" s="317"/>
      <c r="HTS69" s="317"/>
      <c r="HTT69" s="317"/>
      <c r="HTU69" s="317"/>
      <c r="HTV69" s="317"/>
      <c r="HTW69" s="317"/>
      <c r="HTX69" s="317"/>
      <c r="HTY69" s="317"/>
      <c r="HTZ69" s="317"/>
      <c r="HUA69" s="317"/>
      <c r="HUB69" s="317"/>
      <c r="HUC69" s="317"/>
      <c r="HUD69" s="317"/>
      <c r="HUE69" s="317"/>
      <c r="HUF69" s="317"/>
      <c r="HUG69" s="317"/>
      <c r="HUH69" s="317"/>
      <c r="HUI69" s="317"/>
      <c r="HUJ69" s="317"/>
      <c r="HUK69" s="317"/>
      <c r="HUL69" s="317"/>
      <c r="HUM69" s="317"/>
      <c r="HUN69" s="317"/>
      <c r="HUO69" s="317"/>
      <c r="HUP69" s="317"/>
      <c r="HUQ69" s="317"/>
      <c r="HUR69" s="317"/>
      <c r="HUS69" s="317"/>
      <c r="HUT69" s="317"/>
      <c r="HUU69" s="317"/>
      <c r="HUV69" s="317"/>
      <c r="HUW69" s="317"/>
      <c r="HUX69" s="317"/>
      <c r="HUY69" s="317"/>
      <c r="HUZ69" s="317"/>
      <c r="HVA69" s="317"/>
      <c r="HVB69" s="317"/>
      <c r="HVC69" s="317"/>
      <c r="HVD69" s="317"/>
      <c r="HVE69" s="317"/>
      <c r="HVF69" s="317"/>
      <c r="HVG69" s="317"/>
      <c r="HVH69" s="317"/>
      <c r="HVI69" s="317"/>
      <c r="HVJ69" s="317"/>
      <c r="HVK69" s="317"/>
      <c r="HVL69" s="317"/>
      <c r="HVM69" s="317"/>
      <c r="HVN69" s="317"/>
      <c r="HVO69" s="317"/>
      <c r="HVP69" s="317"/>
      <c r="HVQ69" s="317"/>
      <c r="HVR69" s="317"/>
      <c r="HVS69" s="317"/>
      <c r="HVT69" s="317"/>
      <c r="HVU69" s="317"/>
      <c r="HVV69" s="317"/>
      <c r="HVW69" s="317"/>
      <c r="HVX69" s="317"/>
      <c r="HVY69" s="317"/>
      <c r="HVZ69" s="317"/>
      <c r="HWA69" s="317"/>
      <c r="HWB69" s="317"/>
      <c r="HWC69" s="317"/>
      <c r="HWD69" s="317"/>
      <c r="HWE69" s="317"/>
      <c r="HWF69" s="317"/>
      <c r="HWG69" s="317"/>
      <c r="HWH69" s="317"/>
      <c r="HWI69" s="317"/>
      <c r="HWJ69" s="317"/>
      <c r="HWK69" s="317"/>
      <c r="HWL69" s="317"/>
      <c r="HWM69" s="317"/>
      <c r="HWN69" s="317"/>
      <c r="HWO69" s="317"/>
      <c r="HWP69" s="317"/>
      <c r="HWQ69" s="317"/>
      <c r="HWR69" s="317"/>
      <c r="HWS69" s="317"/>
      <c r="HWT69" s="317"/>
      <c r="HWU69" s="317"/>
      <c r="HWV69" s="317"/>
      <c r="HWW69" s="317"/>
      <c r="HWX69" s="317"/>
      <c r="HWY69" s="317"/>
      <c r="HWZ69" s="317"/>
      <c r="HXA69" s="317"/>
      <c r="HXB69" s="317"/>
      <c r="HXC69" s="317"/>
      <c r="HXD69" s="317"/>
      <c r="HXE69" s="317"/>
      <c r="HXF69" s="317"/>
      <c r="HXG69" s="317"/>
      <c r="HXH69" s="317"/>
      <c r="HXI69" s="317"/>
      <c r="HXJ69" s="317"/>
      <c r="HXK69" s="317"/>
      <c r="HXL69" s="317"/>
      <c r="HXM69" s="317"/>
      <c r="HXN69" s="317"/>
      <c r="HXO69" s="317"/>
      <c r="HXP69" s="317"/>
      <c r="HXQ69" s="317"/>
      <c r="HXR69" s="317"/>
      <c r="HXS69" s="317"/>
      <c r="HXT69" s="317"/>
      <c r="HXU69" s="317"/>
      <c r="HXV69" s="317"/>
      <c r="HXW69" s="317"/>
      <c r="HXX69" s="317"/>
      <c r="HXY69" s="317"/>
      <c r="HXZ69" s="317"/>
      <c r="HYA69" s="317"/>
      <c r="HYB69" s="317"/>
      <c r="HYC69" s="317"/>
      <c r="HYD69" s="317"/>
      <c r="HYE69" s="317"/>
      <c r="HYF69" s="317"/>
      <c r="HYG69" s="317"/>
      <c r="HYH69" s="317"/>
      <c r="HYI69" s="317"/>
      <c r="HYJ69" s="317"/>
      <c r="HYK69" s="317"/>
      <c r="HYL69" s="317"/>
      <c r="HYM69" s="317"/>
      <c r="HYN69" s="317"/>
      <c r="HYO69" s="317"/>
      <c r="HYP69" s="317"/>
      <c r="HYQ69" s="317"/>
      <c r="HYR69" s="317"/>
      <c r="HYS69" s="317"/>
      <c r="HYT69" s="317"/>
      <c r="HYU69" s="317"/>
      <c r="HYV69" s="317"/>
      <c r="HYW69" s="317"/>
      <c r="HYX69" s="317"/>
      <c r="HYY69" s="317"/>
      <c r="HYZ69" s="317"/>
      <c r="HZA69" s="317"/>
      <c r="HZB69" s="317"/>
      <c r="HZC69" s="317"/>
      <c r="HZD69" s="317"/>
      <c r="HZE69" s="317"/>
      <c r="HZF69" s="317"/>
      <c r="HZG69" s="317"/>
      <c r="HZH69" s="317"/>
      <c r="HZI69" s="317"/>
      <c r="HZJ69" s="317"/>
      <c r="HZK69" s="317"/>
      <c r="HZL69" s="317"/>
      <c r="HZM69" s="317"/>
      <c r="HZN69" s="317"/>
      <c r="HZO69" s="317"/>
      <c r="HZP69" s="317"/>
      <c r="HZQ69" s="317"/>
      <c r="HZR69" s="317"/>
      <c r="HZS69" s="317"/>
      <c r="HZT69" s="317"/>
      <c r="HZU69" s="317"/>
      <c r="HZV69" s="317"/>
      <c r="HZW69" s="317"/>
      <c r="HZX69" s="317"/>
      <c r="HZY69" s="317"/>
      <c r="HZZ69" s="317"/>
      <c r="IAA69" s="317"/>
      <c r="IAB69" s="317"/>
      <c r="IAC69" s="317"/>
      <c r="IAD69" s="317"/>
      <c r="IAE69" s="317"/>
      <c r="IAF69" s="317"/>
      <c r="IAG69" s="317"/>
      <c r="IAH69" s="317"/>
      <c r="IAI69" s="317"/>
      <c r="IAJ69" s="317"/>
      <c r="IAK69" s="317"/>
      <c r="IAL69" s="317"/>
      <c r="IAM69" s="317"/>
      <c r="IAN69" s="317"/>
      <c r="IAO69" s="317"/>
      <c r="IAP69" s="317"/>
      <c r="IAQ69" s="317"/>
      <c r="IAR69" s="317"/>
      <c r="IAS69" s="317"/>
      <c r="IAT69" s="317"/>
      <c r="IAU69" s="317"/>
      <c r="IAV69" s="317"/>
      <c r="IAW69" s="317"/>
      <c r="IAX69" s="317"/>
      <c r="IAY69" s="317"/>
      <c r="IAZ69" s="317"/>
      <c r="IBA69" s="317"/>
      <c r="IBB69" s="317"/>
      <c r="IBC69" s="317"/>
      <c r="IBD69" s="317"/>
      <c r="IBE69" s="317"/>
      <c r="IBF69" s="317"/>
      <c r="IBG69" s="317"/>
      <c r="IBH69" s="317"/>
      <c r="IBI69" s="317"/>
      <c r="IBJ69" s="317"/>
      <c r="IBK69" s="317"/>
      <c r="IBL69" s="317"/>
      <c r="IBM69" s="317"/>
      <c r="IBN69" s="317"/>
      <c r="IBO69" s="317"/>
      <c r="IBP69" s="317"/>
      <c r="IBQ69" s="317"/>
      <c r="IBR69" s="317"/>
      <c r="IBS69" s="317"/>
      <c r="IBT69" s="317"/>
      <c r="IBU69" s="317"/>
      <c r="IBV69" s="317"/>
      <c r="IBW69" s="317"/>
      <c r="IBX69" s="317"/>
      <c r="IBY69" s="317"/>
      <c r="IBZ69" s="317"/>
      <c r="ICA69" s="317"/>
      <c r="ICB69" s="317"/>
      <c r="ICC69" s="317"/>
      <c r="ICD69" s="317"/>
      <c r="ICE69" s="317"/>
      <c r="ICF69" s="317"/>
      <c r="ICG69" s="317"/>
      <c r="ICH69" s="317"/>
      <c r="ICI69" s="317"/>
      <c r="ICJ69" s="317"/>
      <c r="ICK69" s="317"/>
      <c r="ICL69" s="317"/>
      <c r="ICM69" s="317"/>
      <c r="ICN69" s="317"/>
      <c r="ICO69" s="317"/>
      <c r="ICP69" s="317"/>
      <c r="ICQ69" s="317"/>
      <c r="ICR69" s="317"/>
      <c r="ICS69" s="317"/>
      <c r="ICT69" s="317"/>
      <c r="ICU69" s="317"/>
      <c r="ICV69" s="317"/>
      <c r="ICW69" s="317"/>
      <c r="ICX69" s="317"/>
      <c r="ICY69" s="317"/>
      <c r="ICZ69" s="317"/>
      <c r="IDA69" s="317"/>
      <c r="IDB69" s="317"/>
      <c r="IDC69" s="317"/>
      <c r="IDD69" s="317"/>
      <c r="IDE69" s="317"/>
      <c r="IDF69" s="317"/>
      <c r="IDG69" s="317"/>
      <c r="IDH69" s="317"/>
      <c r="IDI69" s="317"/>
      <c r="IDJ69" s="317"/>
      <c r="IDK69" s="317"/>
      <c r="IDL69" s="317"/>
      <c r="IDM69" s="317"/>
      <c r="IDN69" s="317"/>
      <c r="IDO69" s="317"/>
      <c r="IDP69" s="317"/>
      <c r="IDQ69" s="317"/>
      <c r="IDR69" s="317"/>
      <c r="IDS69" s="317"/>
      <c r="IDT69" s="317"/>
      <c r="IDU69" s="317"/>
      <c r="IDV69" s="317"/>
      <c r="IDW69" s="317"/>
      <c r="IDX69" s="317"/>
      <c r="IDY69" s="317"/>
      <c r="IDZ69" s="317"/>
      <c r="IEA69" s="317"/>
      <c r="IEB69" s="317"/>
      <c r="IEC69" s="317"/>
      <c r="IED69" s="317"/>
      <c r="IEE69" s="317"/>
      <c r="IEF69" s="317"/>
      <c r="IEG69" s="317"/>
      <c r="IEH69" s="317"/>
      <c r="IEI69" s="317"/>
      <c r="IEJ69" s="317"/>
      <c r="IEK69" s="317"/>
      <c r="IEL69" s="317"/>
      <c r="IEM69" s="317"/>
      <c r="IEN69" s="317"/>
      <c r="IEO69" s="317"/>
      <c r="IEP69" s="317"/>
      <c r="IEQ69" s="317"/>
      <c r="IER69" s="317"/>
      <c r="IES69" s="317"/>
      <c r="IET69" s="317"/>
      <c r="IEU69" s="317"/>
      <c r="IEV69" s="317"/>
      <c r="IEW69" s="317"/>
      <c r="IEX69" s="317"/>
      <c r="IEY69" s="317"/>
      <c r="IEZ69" s="317"/>
      <c r="IFA69" s="317"/>
      <c r="IFB69" s="317"/>
      <c r="IFC69" s="317"/>
      <c r="IFD69" s="317"/>
      <c r="IFE69" s="317"/>
      <c r="IFF69" s="317"/>
      <c r="IFG69" s="317"/>
      <c r="IFH69" s="317"/>
      <c r="IFI69" s="317"/>
      <c r="IFJ69" s="317"/>
      <c r="IFK69" s="317"/>
      <c r="IFL69" s="317"/>
      <c r="IFM69" s="317"/>
      <c r="IFN69" s="317"/>
      <c r="IFO69" s="317"/>
      <c r="IFP69" s="317"/>
      <c r="IFQ69" s="317"/>
      <c r="IFR69" s="317"/>
      <c r="IFS69" s="317"/>
      <c r="IFT69" s="317"/>
      <c r="IFU69" s="317"/>
      <c r="IFV69" s="317"/>
      <c r="IFW69" s="317"/>
      <c r="IFX69" s="317"/>
      <c r="IFY69" s="317"/>
      <c r="IFZ69" s="317"/>
      <c r="IGA69" s="317"/>
      <c r="IGB69" s="317"/>
      <c r="IGC69" s="317"/>
      <c r="IGD69" s="317"/>
      <c r="IGE69" s="317"/>
      <c r="IGF69" s="317"/>
      <c r="IGG69" s="317"/>
      <c r="IGH69" s="317"/>
      <c r="IGI69" s="317"/>
      <c r="IGJ69" s="317"/>
      <c r="IGK69" s="317"/>
      <c r="IGL69" s="317"/>
      <c r="IGM69" s="317"/>
      <c r="IGN69" s="317"/>
      <c r="IGO69" s="317"/>
      <c r="IGP69" s="317"/>
      <c r="IGQ69" s="317"/>
      <c r="IGR69" s="317"/>
      <c r="IGS69" s="317"/>
      <c r="IGT69" s="317"/>
      <c r="IGU69" s="317"/>
      <c r="IGV69" s="317"/>
      <c r="IGW69" s="317"/>
      <c r="IGX69" s="317"/>
      <c r="IGY69" s="317"/>
      <c r="IGZ69" s="317"/>
      <c r="IHA69" s="317"/>
      <c r="IHB69" s="317"/>
      <c r="IHC69" s="317"/>
      <c r="IHD69" s="317"/>
      <c r="IHE69" s="317"/>
      <c r="IHF69" s="317"/>
      <c r="IHG69" s="317"/>
      <c r="IHH69" s="317"/>
      <c r="IHI69" s="317"/>
      <c r="IHJ69" s="317"/>
      <c r="IHK69" s="317"/>
      <c r="IHL69" s="317"/>
      <c r="IHM69" s="317"/>
      <c r="IHN69" s="317"/>
      <c r="IHO69" s="317"/>
      <c r="IHP69" s="317"/>
      <c r="IHQ69" s="317"/>
      <c r="IHR69" s="317"/>
      <c r="IHS69" s="317"/>
      <c r="IHT69" s="317"/>
      <c r="IHU69" s="317"/>
      <c r="IHV69" s="317"/>
      <c r="IHW69" s="317"/>
      <c r="IHX69" s="317"/>
      <c r="IHY69" s="317"/>
      <c r="IHZ69" s="317"/>
      <c r="IIA69" s="317"/>
      <c r="IIB69" s="317"/>
      <c r="IIC69" s="317"/>
      <c r="IID69" s="317"/>
      <c r="IIE69" s="317"/>
      <c r="IIF69" s="317"/>
      <c r="IIG69" s="317"/>
      <c r="IIH69" s="317"/>
      <c r="III69" s="317"/>
      <c r="IIJ69" s="317"/>
      <c r="IIK69" s="317"/>
      <c r="IIL69" s="317"/>
      <c r="IIM69" s="317"/>
      <c r="IIN69" s="317"/>
      <c r="IIO69" s="317"/>
      <c r="IIP69" s="317"/>
      <c r="IIQ69" s="317"/>
      <c r="IIR69" s="317"/>
      <c r="IIS69" s="317"/>
      <c r="IIT69" s="317"/>
      <c r="IIU69" s="317"/>
      <c r="IIV69" s="317"/>
      <c r="IIW69" s="317"/>
      <c r="IIX69" s="317"/>
      <c r="IIY69" s="317"/>
      <c r="IIZ69" s="317"/>
      <c r="IJA69" s="317"/>
      <c r="IJB69" s="317"/>
      <c r="IJC69" s="317"/>
      <c r="IJD69" s="317"/>
      <c r="IJE69" s="317"/>
      <c r="IJF69" s="317"/>
      <c r="IJG69" s="317"/>
      <c r="IJH69" s="317"/>
      <c r="IJI69" s="317"/>
      <c r="IJJ69" s="317"/>
      <c r="IJK69" s="317"/>
      <c r="IJL69" s="317"/>
      <c r="IJM69" s="317"/>
      <c r="IJN69" s="317"/>
      <c r="IJO69" s="317"/>
      <c r="IJP69" s="317"/>
      <c r="IJQ69" s="317"/>
      <c r="IJR69" s="317"/>
      <c r="IJS69" s="317"/>
      <c r="IJT69" s="317"/>
      <c r="IJU69" s="317"/>
      <c r="IJV69" s="317"/>
      <c r="IJW69" s="317"/>
      <c r="IJX69" s="317"/>
      <c r="IJY69" s="317"/>
      <c r="IJZ69" s="317"/>
      <c r="IKA69" s="317"/>
      <c r="IKB69" s="317"/>
      <c r="IKC69" s="317"/>
      <c r="IKD69" s="317"/>
      <c r="IKE69" s="317"/>
      <c r="IKF69" s="317"/>
      <c r="IKG69" s="317"/>
      <c r="IKH69" s="317"/>
      <c r="IKI69" s="317"/>
      <c r="IKJ69" s="317"/>
      <c r="IKK69" s="317"/>
      <c r="IKL69" s="317"/>
      <c r="IKM69" s="317"/>
      <c r="IKN69" s="317"/>
      <c r="IKO69" s="317"/>
      <c r="IKP69" s="317"/>
      <c r="IKQ69" s="317"/>
      <c r="IKR69" s="317"/>
      <c r="IKS69" s="317"/>
      <c r="IKT69" s="317"/>
      <c r="IKU69" s="317"/>
      <c r="IKV69" s="317"/>
      <c r="IKW69" s="317"/>
      <c r="IKX69" s="317"/>
      <c r="IKY69" s="317"/>
      <c r="IKZ69" s="317"/>
      <c r="ILA69" s="317"/>
      <c r="ILB69" s="317"/>
      <c r="ILC69" s="317"/>
      <c r="ILD69" s="317"/>
      <c r="ILE69" s="317"/>
      <c r="ILF69" s="317"/>
      <c r="ILG69" s="317"/>
      <c r="ILH69" s="317"/>
      <c r="ILI69" s="317"/>
      <c r="ILJ69" s="317"/>
      <c r="ILK69" s="317"/>
      <c r="ILL69" s="317"/>
      <c r="ILM69" s="317"/>
      <c r="ILN69" s="317"/>
      <c r="ILO69" s="317"/>
      <c r="ILP69" s="317"/>
      <c r="ILQ69" s="317"/>
      <c r="ILR69" s="317"/>
      <c r="ILS69" s="317"/>
      <c r="ILT69" s="317"/>
      <c r="ILU69" s="317"/>
      <c r="ILV69" s="317"/>
      <c r="ILW69" s="317"/>
      <c r="ILX69" s="317"/>
      <c r="ILY69" s="317"/>
      <c r="ILZ69" s="317"/>
      <c r="IMA69" s="317"/>
      <c r="IMB69" s="317"/>
      <c r="IMC69" s="317"/>
      <c r="IMD69" s="317"/>
      <c r="IME69" s="317"/>
      <c r="IMF69" s="317"/>
      <c r="IMG69" s="317"/>
      <c r="IMH69" s="317"/>
      <c r="IMI69" s="317"/>
      <c r="IMJ69" s="317"/>
      <c r="IMK69" s="317"/>
      <c r="IML69" s="317"/>
      <c r="IMM69" s="317"/>
      <c r="IMN69" s="317"/>
      <c r="IMO69" s="317"/>
      <c r="IMP69" s="317"/>
      <c r="IMQ69" s="317"/>
      <c r="IMR69" s="317"/>
      <c r="IMS69" s="317"/>
      <c r="IMT69" s="317"/>
      <c r="IMU69" s="317"/>
      <c r="IMV69" s="317"/>
      <c r="IMW69" s="317"/>
      <c r="IMX69" s="317"/>
      <c r="IMY69" s="317"/>
      <c r="IMZ69" s="317"/>
      <c r="INA69" s="317"/>
      <c r="INB69" s="317"/>
      <c r="INC69" s="317"/>
      <c r="IND69" s="317"/>
      <c r="INE69" s="317"/>
      <c r="INF69" s="317"/>
      <c r="ING69" s="317"/>
      <c r="INH69" s="317"/>
      <c r="INI69" s="317"/>
      <c r="INJ69" s="317"/>
      <c r="INK69" s="317"/>
      <c r="INL69" s="317"/>
      <c r="INM69" s="317"/>
      <c r="INN69" s="317"/>
      <c r="INO69" s="317"/>
      <c r="INP69" s="317"/>
      <c r="INQ69" s="317"/>
      <c r="INR69" s="317"/>
      <c r="INS69" s="317"/>
      <c r="INT69" s="317"/>
      <c r="INU69" s="317"/>
      <c r="INV69" s="317"/>
      <c r="INW69" s="317"/>
      <c r="INX69" s="317"/>
      <c r="INY69" s="317"/>
      <c r="INZ69" s="317"/>
      <c r="IOA69" s="317"/>
      <c r="IOB69" s="317"/>
      <c r="IOC69" s="317"/>
      <c r="IOD69" s="317"/>
      <c r="IOE69" s="317"/>
      <c r="IOF69" s="317"/>
      <c r="IOG69" s="317"/>
      <c r="IOH69" s="317"/>
      <c r="IOI69" s="317"/>
      <c r="IOJ69" s="317"/>
      <c r="IOK69" s="317"/>
      <c r="IOL69" s="317"/>
      <c r="IOM69" s="317"/>
      <c r="ION69" s="317"/>
      <c r="IOO69" s="317"/>
      <c r="IOP69" s="317"/>
      <c r="IOQ69" s="317"/>
      <c r="IOR69" s="317"/>
      <c r="IOS69" s="317"/>
      <c r="IOT69" s="317"/>
      <c r="IOU69" s="317"/>
      <c r="IOV69" s="317"/>
      <c r="IOW69" s="317"/>
      <c r="IOX69" s="317"/>
      <c r="IOY69" s="317"/>
      <c r="IOZ69" s="317"/>
      <c r="IPA69" s="317"/>
      <c r="IPB69" s="317"/>
      <c r="IPC69" s="317"/>
      <c r="IPD69" s="317"/>
      <c r="IPE69" s="317"/>
      <c r="IPF69" s="317"/>
      <c r="IPG69" s="317"/>
      <c r="IPH69" s="317"/>
      <c r="IPI69" s="317"/>
      <c r="IPJ69" s="317"/>
      <c r="IPK69" s="317"/>
      <c r="IPL69" s="317"/>
      <c r="IPM69" s="317"/>
      <c r="IPN69" s="317"/>
      <c r="IPO69" s="317"/>
      <c r="IPP69" s="317"/>
      <c r="IPQ69" s="317"/>
      <c r="IPR69" s="317"/>
      <c r="IPS69" s="317"/>
      <c r="IPT69" s="317"/>
      <c r="IPU69" s="317"/>
      <c r="IPV69" s="317"/>
      <c r="IPW69" s="317"/>
      <c r="IPX69" s="317"/>
      <c r="IPY69" s="317"/>
      <c r="IPZ69" s="317"/>
      <c r="IQA69" s="317"/>
      <c r="IQB69" s="317"/>
      <c r="IQC69" s="317"/>
      <c r="IQD69" s="317"/>
      <c r="IQE69" s="317"/>
      <c r="IQF69" s="317"/>
      <c r="IQG69" s="317"/>
      <c r="IQH69" s="317"/>
      <c r="IQI69" s="317"/>
      <c r="IQJ69" s="317"/>
      <c r="IQK69" s="317"/>
      <c r="IQL69" s="317"/>
      <c r="IQM69" s="317"/>
      <c r="IQN69" s="317"/>
      <c r="IQO69" s="317"/>
      <c r="IQP69" s="317"/>
      <c r="IQQ69" s="317"/>
      <c r="IQR69" s="317"/>
      <c r="IQS69" s="317"/>
      <c r="IQT69" s="317"/>
      <c r="IQU69" s="317"/>
      <c r="IQV69" s="317"/>
      <c r="IQW69" s="317"/>
      <c r="IQX69" s="317"/>
      <c r="IQY69" s="317"/>
      <c r="IQZ69" s="317"/>
      <c r="IRA69" s="317"/>
      <c r="IRB69" s="317"/>
      <c r="IRC69" s="317"/>
      <c r="IRD69" s="317"/>
      <c r="IRE69" s="317"/>
      <c r="IRF69" s="317"/>
      <c r="IRG69" s="317"/>
      <c r="IRH69" s="317"/>
      <c r="IRI69" s="317"/>
      <c r="IRJ69" s="317"/>
      <c r="IRK69" s="317"/>
      <c r="IRL69" s="317"/>
      <c r="IRM69" s="317"/>
      <c r="IRN69" s="317"/>
      <c r="IRO69" s="317"/>
      <c r="IRP69" s="317"/>
      <c r="IRQ69" s="317"/>
      <c r="IRR69" s="317"/>
      <c r="IRS69" s="317"/>
      <c r="IRT69" s="317"/>
      <c r="IRU69" s="317"/>
      <c r="IRV69" s="317"/>
      <c r="IRW69" s="317"/>
      <c r="IRX69" s="317"/>
      <c r="IRY69" s="317"/>
      <c r="IRZ69" s="317"/>
      <c r="ISA69" s="317"/>
      <c r="ISB69" s="317"/>
      <c r="ISC69" s="317"/>
      <c r="ISD69" s="317"/>
      <c r="ISE69" s="317"/>
      <c r="ISF69" s="317"/>
      <c r="ISG69" s="317"/>
      <c r="ISH69" s="317"/>
      <c r="ISI69" s="317"/>
      <c r="ISJ69" s="317"/>
      <c r="ISK69" s="317"/>
      <c r="ISL69" s="317"/>
      <c r="ISM69" s="317"/>
      <c r="ISN69" s="317"/>
      <c r="ISO69" s="317"/>
      <c r="ISP69" s="317"/>
      <c r="ISQ69" s="317"/>
      <c r="ISR69" s="317"/>
      <c r="ISS69" s="317"/>
      <c r="IST69" s="317"/>
      <c r="ISU69" s="317"/>
      <c r="ISV69" s="317"/>
      <c r="ISW69" s="317"/>
      <c r="ISX69" s="317"/>
      <c r="ISY69" s="317"/>
      <c r="ISZ69" s="317"/>
      <c r="ITA69" s="317"/>
      <c r="ITB69" s="317"/>
      <c r="ITC69" s="317"/>
      <c r="ITD69" s="317"/>
      <c r="ITE69" s="317"/>
      <c r="ITF69" s="317"/>
      <c r="ITG69" s="317"/>
      <c r="ITH69" s="317"/>
      <c r="ITI69" s="317"/>
      <c r="ITJ69" s="317"/>
      <c r="ITK69" s="317"/>
      <c r="ITL69" s="317"/>
      <c r="ITM69" s="317"/>
      <c r="ITN69" s="317"/>
      <c r="ITO69" s="317"/>
      <c r="ITP69" s="317"/>
      <c r="ITQ69" s="317"/>
      <c r="ITR69" s="317"/>
      <c r="ITS69" s="317"/>
      <c r="ITT69" s="317"/>
      <c r="ITU69" s="317"/>
      <c r="ITV69" s="317"/>
      <c r="ITW69" s="317"/>
      <c r="ITX69" s="317"/>
      <c r="ITY69" s="317"/>
      <c r="ITZ69" s="317"/>
      <c r="IUA69" s="317"/>
      <c r="IUB69" s="317"/>
      <c r="IUC69" s="317"/>
      <c r="IUD69" s="317"/>
      <c r="IUE69" s="317"/>
      <c r="IUF69" s="317"/>
      <c r="IUG69" s="317"/>
      <c r="IUH69" s="317"/>
      <c r="IUI69" s="317"/>
      <c r="IUJ69" s="317"/>
      <c r="IUK69" s="317"/>
      <c r="IUL69" s="317"/>
      <c r="IUM69" s="317"/>
      <c r="IUN69" s="317"/>
      <c r="IUO69" s="317"/>
      <c r="IUP69" s="317"/>
      <c r="IUQ69" s="317"/>
      <c r="IUR69" s="317"/>
      <c r="IUS69" s="317"/>
      <c r="IUT69" s="317"/>
      <c r="IUU69" s="317"/>
      <c r="IUV69" s="317"/>
      <c r="IUW69" s="317"/>
      <c r="IUX69" s="317"/>
      <c r="IUY69" s="317"/>
      <c r="IUZ69" s="317"/>
      <c r="IVA69" s="317"/>
      <c r="IVB69" s="317"/>
      <c r="IVC69" s="317"/>
      <c r="IVD69" s="317"/>
      <c r="IVE69" s="317"/>
      <c r="IVF69" s="317"/>
      <c r="IVG69" s="317"/>
      <c r="IVH69" s="317"/>
      <c r="IVI69" s="317"/>
      <c r="IVJ69" s="317"/>
      <c r="IVK69" s="317"/>
      <c r="IVL69" s="317"/>
      <c r="IVM69" s="317"/>
      <c r="IVN69" s="317"/>
      <c r="IVO69" s="317"/>
      <c r="IVP69" s="317"/>
      <c r="IVQ69" s="317"/>
      <c r="IVR69" s="317"/>
      <c r="IVS69" s="317"/>
      <c r="IVT69" s="317"/>
      <c r="IVU69" s="317"/>
      <c r="IVV69" s="317"/>
      <c r="IVW69" s="317"/>
      <c r="IVX69" s="317"/>
      <c r="IVY69" s="317"/>
      <c r="IVZ69" s="317"/>
      <c r="IWA69" s="317"/>
      <c r="IWB69" s="317"/>
      <c r="IWC69" s="317"/>
      <c r="IWD69" s="317"/>
      <c r="IWE69" s="317"/>
      <c r="IWF69" s="317"/>
      <c r="IWG69" s="317"/>
      <c r="IWH69" s="317"/>
      <c r="IWI69" s="317"/>
      <c r="IWJ69" s="317"/>
      <c r="IWK69" s="317"/>
      <c r="IWL69" s="317"/>
      <c r="IWM69" s="317"/>
      <c r="IWN69" s="317"/>
      <c r="IWO69" s="317"/>
      <c r="IWP69" s="317"/>
      <c r="IWQ69" s="317"/>
      <c r="IWR69" s="317"/>
      <c r="IWS69" s="317"/>
      <c r="IWT69" s="317"/>
      <c r="IWU69" s="317"/>
      <c r="IWV69" s="317"/>
      <c r="IWW69" s="317"/>
      <c r="IWX69" s="317"/>
      <c r="IWY69" s="317"/>
      <c r="IWZ69" s="317"/>
      <c r="IXA69" s="317"/>
      <c r="IXB69" s="317"/>
      <c r="IXC69" s="317"/>
      <c r="IXD69" s="317"/>
      <c r="IXE69" s="317"/>
      <c r="IXF69" s="317"/>
      <c r="IXG69" s="317"/>
      <c r="IXH69" s="317"/>
      <c r="IXI69" s="317"/>
      <c r="IXJ69" s="317"/>
      <c r="IXK69" s="317"/>
      <c r="IXL69" s="317"/>
      <c r="IXM69" s="317"/>
      <c r="IXN69" s="317"/>
      <c r="IXO69" s="317"/>
      <c r="IXP69" s="317"/>
      <c r="IXQ69" s="317"/>
      <c r="IXR69" s="317"/>
      <c r="IXS69" s="317"/>
      <c r="IXT69" s="317"/>
      <c r="IXU69" s="317"/>
      <c r="IXV69" s="317"/>
      <c r="IXW69" s="317"/>
      <c r="IXX69" s="317"/>
      <c r="IXY69" s="317"/>
      <c r="IXZ69" s="317"/>
      <c r="IYA69" s="317"/>
      <c r="IYB69" s="317"/>
      <c r="IYC69" s="317"/>
      <c r="IYD69" s="317"/>
      <c r="IYE69" s="317"/>
      <c r="IYF69" s="317"/>
      <c r="IYG69" s="317"/>
      <c r="IYH69" s="317"/>
      <c r="IYI69" s="317"/>
      <c r="IYJ69" s="317"/>
      <c r="IYK69" s="317"/>
      <c r="IYL69" s="317"/>
      <c r="IYM69" s="317"/>
      <c r="IYN69" s="317"/>
      <c r="IYO69" s="317"/>
      <c r="IYP69" s="317"/>
      <c r="IYQ69" s="317"/>
      <c r="IYR69" s="317"/>
      <c r="IYS69" s="317"/>
      <c r="IYT69" s="317"/>
      <c r="IYU69" s="317"/>
      <c r="IYV69" s="317"/>
      <c r="IYW69" s="317"/>
      <c r="IYX69" s="317"/>
      <c r="IYY69" s="317"/>
      <c r="IYZ69" s="317"/>
      <c r="IZA69" s="317"/>
      <c r="IZB69" s="317"/>
      <c r="IZC69" s="317"/>
      <c r="IZD69" s="317"/>
      <c r="IZE69" s="317"/>
      <c r="IZF69" s="317"/>
      <c r="IZG69" s="317"/>
      <c r="IZH69" s="317"/>
      <c r="IZI69" s="317"/>
      <c r="IZJ69" s="317"/>
      <c r="IZK69" s="317"/>
      <c r="IZL69" s="317"/>
      <c r="IZM69" s="317"/>
      <c r="IZN69" s="317"/>
      <c r="IZO69" s="317"/>
      <c r="IZP69" s="317"/>
      <c r="IZQ69" s="317"/>
      <c r="IZR69" s="317"/>
      <c r="IZS69" s="317"/>
      <c r="IZT69" s="317"/>
      <c r="IZU69" s="317"/>
      <c r="IZV69" s="317"/>
      <c r="IZW69" s="317"/>
      <c r="IZX69" s="317"/>
      <c r="IZY69" s="317"/>
      <c r="IZZ69" s="317"/>
      <c r="JAA69" s="317"/>
      <c r="JAB69" s="317"/>
      <c r="JAC69" s="317"/>
      <c r="JAD69" s="317"/>
      <c r="JAE69" s="317"/>
      <c r="JAF69" s="317"/>
      <c r="JAG69" s="317"/>
      <c r="JAH69" s="317"/>
      <c r="JAI69" s="317"/>
      <c r="JAJ69" s="317"/>
      <c r="JAK69" s="317"/>
      <c r="JAL69" s="317"/>
      <c r="JAM69" s="317"/>
      <c r="JAN69" s="317"/>
      <c r="JAO69" s="317"/>
      <c r="JAP69" s="317"/>
      <c r="JAQ69" s="317"/>
      <c r="JAR69" s="317"/>
      <c r="JAS69" s="317"/>
      <c r="JAT69" s="317"/>
      <c r="JAU69" s="317"/>
      <c r="JAV69" s="317"/>
      <c r="JAW69" s="317"/>
      <c r="JAX69" s="317"/>
      <c r="JAY69" s="317"/>
      <c r="JAZ69" s="317"/>
      <c r="JBA69" s="317"/>
      <c r="JBB69" s="317"/>
      <c r="JBC69" s="317"/>
      <c r="JBD69" s="317"/>
      <c r="JBE69" s="317"/>
      <c r="JBF69" s="317"/>
      <c r="JBG69" s="317"/>
      <c r="JBH69" s="317"/>
      <c r="JBI69" s="317"/>
      <c r="JBJ69" s="317"/>
      <c r="JBK69" s="317"/>
      <c r="JBL69" s="317"/>
      <c r="JBM69" s="317"/>
      <c r="JBN69" s="317"/>
      <c r="JBO69" s="317"/>
      <c r="JBP69" s="317"/>
      <c r="JBQ69" s="317"/>
      <c r="JBR69" s="317"/>
      <c r="JBS69" s="317"/>
      <c r="JBT69" s="317"/>
      <c r="JBU69" s="317"/>
      <c r="JBV69" s="317"/>
      <c r="JBW69" s="317"/>
      <c r="JBX69" s="317"/>
      <c r="JBY69" s="317"/>
      <c r="JBZ69" s="317"/>
      <c r="JCA69" s="317"/>
      <c r="JCB69" s="317"/>
      <c r="JCC69" s="317"/>
      <c r="JCD69" s="317"/>
      <c r="JCE69" s="317"/>
      <c r="JCF69" s="317"/>
      <c r="JCG69" s="317"/>
      <c r="JCH69" s="317"/>
      <c r="JCI69" s="317"/>
      <c r="JCJ69" s="317"/>
      <c r="JCK69" s="317"/>
      <c r="JCL69" s="317"/>
      <c r="JCM69" s="317"/>
      <c r="JCN69" s="317"/>
      <c r="JCO69" s="317"/>
      <c r="JCP69" s="317"/>
      <c r="JCQ69" s="317"/>
      <c r="JCR69" s="317"/>
      <c r="JCS69" s="317"/>
      <c r="JCT69" s="317"/>
      <c r="JCU69" s="317"/>
      <c r="JCV69" s="317"/>
      <c r="JCW69" s="317"/>
      <c r="JCX69" s="317"/>
      <c r="JCY69" s="317"/>
      <c r="JCZ69" s="317"/>
      <c r="JDA69" s="317"/>
      <c r="JDB69" s="317"/>
      <c r="JDC69" s="317"/>
      <c r="JDD69" s="317"/>
      <c r="JDE69" s="317"/>
      <c r="JDF69" s="317"/>
      <c r="JDG69" s="317"/>
      <c r="JDH69" s="317"/>
      <c r="JDI69" s="317"/>
      <c r="JDJ69" s="317"/>
      <c r="JDK69" s="317"/>
      <c r="JDL69" s="317"/>
      <c r="JDM69" s="317"/>
      <c r="JDN69" s="317"/>
      <c r="JDO69" s="317"/>
      <c r="JDP69" s="317"/>
      <c r="JDQ69" s="317"/>
      <c r="JDR69" s="317"/>
      <c r="JDS69" s="317"/>
      <c r="JDT69" s="317"/>
      <c r="JDU69" s="317"/>
      <c r="JDV69" s="317"/>
      <c r="JDW69" s="317"/>
      <c r="JDX69" s="317"/>
      <c r="JDY69" s="317"/>
      <c r="JDZ69" s="317"/>
      <c r="JEA69" s="317"/>
      <c r="JEB69" s="317"/>
      <c r="JEC69" s="317"/>
      <c r="JED69" s="317"/>
      <c r="JEE69" s="317"/>
      <c r="JEF69" s="317"/>
      <c r="JEG69" s="317"/>
      <c r="JEH69" s="317"/>
      <c r="JEI69" s="317"/>
      <c r="JEJ69" s="317"/>
      <c r="JEK69" s="317"/>
      <c r="JEL69" s="317"/>
      <c r="JEM69" s="317"/>
      <c r="JEN69" s="317"/>
      <c r="JEO69" s="317"/>
      <c r="JEP69" s="317"/>
      <c r="JEQ69" s="317"/>
      <c r="JER69" s="317"/>
      <c r="JES69" s="317"/>
      <c r="JET69" s="317"/>
      <c r="JEU69" s="317"/>
      <c r="JEV69" s="317"/>
      <c r="JEW69" s="317"/>
      <c r="JEX69" s="317"/>
      <c r="JEY69" s="317"/>
      <c r="JEZ69" s="317"/>
      <c r="JFA69" s="317"/>
      <c r="JFB69" s="317"/>
      <c r="JFC69" s="317"/>
      <c r="JFD69" s="317"/>
      <c r="JFE69" s="317"/>
      <c r="JFF69" s="317"/>
      <c r="JFG69" s="317"/>
      <c r="JFH69" s="317"/>
      <c r="JFI69" s="317"/>
      <c r="JFJ69" s="317"/>
      <c r="JFK69" s="317"/>
      <c r="JFL69" s="317"/>
      <c r="JFM69" s="317"/>
      <c r="JFN69" s="317"/>
      <c r="JFO69" s="317"/>
      <c r="JFP69" s="317"/>
      <c r="JFQ69" s="317"/>
      <c r="JFR69" s="317"/>
      <c r="JFS69" s="317"/>
      <c r="JFT69" s="317"/>
      <c r="JFU69" s="317"/>
      <c r="JFV69" s="317"/>
      <c r="JFW69" s="317"/>
      <c r="JFX69" s="317"/>
      <c r="JFY69" s="317"/>
      <c r="JFZ69" s="317"/>
      <c r="JGA69" s="317"/>
      <c r="JGB69" s="317"/>
      <c r="JGC69" s="317"/>
      <c r="JGD69" s="317"/>
      <c r="JGE69" s="317"/>
      <c r="JGF69" s="317"/>
      <c r="JGG69" s="317"/>
      <c r="JGH69" s="317"/>
      <c r="JGI69" s="317"/>
      <c r="JGJ69" s="317"/>
      <c r="JGK69" s="317"/>
      <c r="JGL69" s="317"/>
      <c r="JGM69" s="317"/>
      <c r="JGN69" s="317"/>
      <c r="JGO69" s="317"/>
      <c r="JGP69" s="317"/>
      <c r="JGQ69" s="317"/>
      <c r="JGR69" s="317"/>
      <c r="JGS69" s="317"/>
      <c r="JGT69" s="317"/>
      <c r="JGU69" s="317"/>
      <c r="JGV69" s="317"/>
      <c r="JGW69" s="317"/>
      <c r="JGX69" s="317"/>
      <c r="JGY69" s="317"/>
      <c r="JGZ69" s="317"/>
      <c r="JHA69" s="317"/>
      <c r="JHB69" s="317"/>
      <c r="JHC69" s="317"/>
      <c r="JHD69" s="317"/>
      <c r="JHE69" s="317"/>
      <c r="JHF69" s="317"/>
      <c r="JHG69" s="317"/>
      <c r="JHH69" s="317"/>
      <c r="JHI69" s="317"/>
      <c r="JHJ69" s="317"/>
      <c r="JHK69" s="317"/>
      <c r="JHL69" s="317"/>
      <c r="JHM69" s="317"/>
      <c r="JHN69" s="317"/>
      <c r="JHO69" s="317"/>
      <c r="JHP69" s="317"/>
      <c r="JHQ69" s="317"/>
      <c r="JHR69" s="317"/>
      <c r="JHS69" s="317"/>
      <c r="JHT69" s="317"/>
      <c r="JHU69" s="317"/>
      <c r="JHV69" s="317"/>
      <c r="JHW69" s="317"/>
      <c r="JHX69" s="317"/>
      <c r="JHY69" s="317"/>
      <c r="JHZ69" s="317"/>
      <c r="JIA69" s="317"/>
      <c r="JIB69" s="317"/>
      <c r="JIC69" s="317"/>
      <c r="JID69" s="317"/>
      <c r="JIE69" s="317"/>
      <c r="JIF69" s="317"/>
      <c r="JIG69" s="317"/>
      <c r="JIH69" s="317"/>
      <c r="JII69" s="317"/>
      <c r="JIJ69" s="317"/>
      <c r="JIK69" s="317"/>
      <c r="JIL69" s="317"/>
      <c r="JIM69" s="317"/>
      <c r="JIN69" s="317"/>
      <c r="JIO69" s="317"/>
      <c r="JIP69" s="317"/>
      <c r="JIQ69" s="317"/>
      <c r="JIR69" s="317"/>
      <c r="JIS69" s="317"/>
      <c r="JIT69" s="317"/>
      <c r="JIU69" s="317"/>
      <c r="JIV69" s="317"/>
      <c r="JIW69" s="317"/>
      <c r="JIX69" s="317"/>
      <c r="JIY69" s="317"/>
      <c r="JIZ69" s="317"/>
      <c r="JJA69" s="317"/>
      <c r="JJB69" s="317"/>
      <c r="JJC69" s="317"/>
      <c r="JJD69" s="317"/>
      <c r="JJE69" s="317"/>
      <c r="JJF69" s="317"/>
      <c r="JJG69" s="317"/>
      <c r="JJH69" s="317"/>
      <c r="JJI69" s="317"/>
      <c r="JJJ69" s="317"/>
      <c r="JJK69" s="317"/>
      <c r="JJL69" s="317"/>
      <c r="JJM69" s="317"/>
      <c r="JJN69" s="317"/>
      <c r="JJO69" s="317"/>
      <c r="JJP69" s="317"/>
      <c r="JJQ69" s="317"/>
      <c r="JJR69" s="317"/>
      <c r="JJS69" s="317"/>
      <c r="JJT69" s="317"/>
      <c r="JJU69" s="317"/>
      <c r="JJV69" s="317"/>
      <c r="JJW69" s="317"/>
      <c r="JJX69" s="317"/>
      <c r="JJY69" s="317"/>
      <c r="JJZ69" s="317"/>
      <c r="JKA69" s="317"/>
      <c r="JKB69" s="317"/>
      <c r="JKC69" s="317"/>
      <c r="JKD69" s="317"/>
      <c r="JKE69" s="317"/>
      <c r="JKF69" s="317"/>
      <c r="JKG69" s="317"/>
      <c r="JKH69" s="317"/>
      <c r="JKI69" s="317"/>
      <c r="JKJ69" s="317"/>
      <c r="JKK69" s="317"/>
      <c r="JKL69" s="317"/>
      <c r="JKM69" s="317"/>
      <c r="JKN69" s="317"/>
      <c r="JKO69" s="317"/>
      <c r="JKP69" s="317"/>
      <c r="JKQ69" s="317"/>
      <c r="JKR69" s="317"/>
      <c r="JKS69" s="317"/>
      <c r="JKT69" s="317"/>
      <c r="JKU69" s="317"/>
      <c r="JKV69" s="317"/>
      <c r="JKW69" s="317"/>
      <c r="JKX69" s="317"/>
      <c r="JKY69" s="317"/>
      <c r="JKZ69" s="317"/>
      <c r="JLA69" s="317"/>
      <c r="JLB69" s="317"/>
      <c r="JLC69" s="317"/>
      <c r="JLD69" s="317"/>
      <c r="JLE69" s="317"/>
      <c r="JLF69" s="317"/>
      <c r="JLG69" s="317"/>
      <c r="JLH69" s="317"/>
      <c r="JLI69" s="317"/>
      <c r="JLJ69" s="317"/>
      <c r="JLK69" s="317"/>
      <c r="JLL69" s="317"/>
      <c r="JLM69" s="317"/>
      <c r="JLN69" s="317"/>
      <c r="JLO69" s="317"/>
      <c r="JLP69" s="317"/>
      <c r="JLQ69" s="317"/>
      <c r="JLR69" s="317"/>
      <c r="JLS69" s="317"/>
      <c r="JLT69" s="317"/>
      <c r="JLU69" s="317"/>
      <c r="JLV69" s="317"/>
      <c r="JLW69" s="317"/>
      <c r="JLX69" s="317"/>
      <c r="JLY69" s="317"/>
      <c r="JLZ69" s="317"/>
      <c r="JMA69" s="317"/>
      <c r="JMB69" s="317"/>
      <c r="JMC69" s="317"/>
      <c r="JMD69" s="317"/>
      <c r="JME69" s="317"/>
      <c r="JMF69" s="317"/>
      <c r="JMG69" s="317"/>
      <c r="JMH69" s="317"/>
      <c r="JMI69" s="317"/>
      <c r="JMJ69" s="317"/>
      <c r="JMK69" s="317"/>
      <c r="JML69" s="317"/>
      <c r="JMM69" s="317"/>
      <c r="JMN69" s="317"/>
      <c r="JMO69" s="317"/>
      <c r="JMP69" s="317"/>
      <c r="JMQ69" s="317"/>
      <c r="JMR69" s="317"/>
      <c r="JMS69" s="317"/>
      <c r="JMT69" s="317"/>
      <c r="JMU69" s="317"/>
      <c r="JMV69" s="317"/>
      <c r="JMW69" s="317"/>
      <c r="JMX69" s="317"/>
      <c r="JMY69" s="317"/>
      <c r="JMZ69" s="317"/>
      <c r="JNA69" s="317"/>
      <c r="JNB69" s="317"/>
      <c r="JNC69" s="317"/>
      <c r="JND69" s="317"/>
      <c r="JNE69" s="317"/>
      <c r="JNF69" s="317"/>
      <c r="JNG69" s="317"/>
      <c r="JNH69" s="317"/>
      <c r="JNI69" s="317"/>
      <c r="JNJ69" s="317"/>
      <c r="JNK69" s="317"/>
      <c r="JNL69" s="317"/>
      <c r="JNM69" s="317"/>
      <c r="JNN69" s="317"/>
      <c r="JNO69" s="317"/>
      <c r="JNP69" s="317"/>
      <c r="JNQ69" s="317"/>
      <c r="JNR69" s="317"/>
      <c r="JNS69" s="317"/>
      <c r="JNT69" s="317"/>
      <c r="JNU69" s="317"/>
      <c r="JNV69" s="317"/>
      <c r="JNW69" s="317"/>
      <c r="JNX69" s="317"/>
      <c r="JNY69" s="317"/>
      <c r="JNZ69" s="317"/>
      <c r="JOA69" s="317"/>
      <c r="JOB69" s="317"/>
      <c r="JOC69" s="317"/>
      <c r="JOD69" s="317"/>
      <c r="JOE69" s="317"/>
      <c r="JOF69" s="317"/>
      <c r="JOG69" s="317"/>
      <c r="JOH69" s="317"/>
      <c r="JOI69" s="317"/>
      <c r="JOJ69" s="317"/>
      <c r="JOK69" s="317"/>
      <c r="JOL69" s="317"/>
      <c r="JOM69" s="317"/>
      <c r="JON69" s="317"/>
      <c r="JOO69" s="317"/>
      <c r="JOP69" s="317"/>
      <c r="JOQ69" s="317"/>
      <c r="JOR69" s="317"/>
      <c r="JOS69" s="317"/>
      <c r="JOT69" s="317"/>
      <c r="JOU69" s="317"/>
      <c r="JOV69" s="317"/>
      <c r="JOW69" s="317"/>
      <c r="JOX69" s="317"/>
      <c r="JOY69" s="317"/>
      <c r="JOZ69" s="317"/>
      <c r="JPA69" s="317"/>
      <c r="JPB69" s="317"/>
      <c r="JPC69" s="317"/>
      <c r="JPD69" s="317"/>
      <c r="JPE69" s="317"/>
      <c r="JPF69" s="317"/>
      <c r="JPG69" s="317"/>
      <c r="JPH69" s="317"/>
      <c r="JPI69" s="317"/>
      <c r="JPJ69" s="317"/>
      <c r="JPK69" s="317"/>
      <c r="JPL69" s="317"/>
      <c r="JPM69" s="317"/>
      <c r="JPN69" s="317"/>
      <c r="JPO69" s="317"/>
      <c r="JPP69" s="317"/>
      <c r="JPQ69" s="317"/>
      <c r="JPR69" s="317"/>
      <c r="JPS69" s="317"/>
      <c r="JPT69" s="317"/>
      <c r="JPU69" s="317"/>
      <c r="JPV69" s="317"/>
      <c r="JPW69" s="317"/>
      <c r="JPX69" s="317"/>
      <c r="JPY69" s="317"/>
      <c r="JPZ69" s="317"/>
      <c r="JQA69" s="317"/>
      <c r="JQB69" s="317"/>
      <c r="JQC69" s="317"/>
      <c r="JQD69" s="317"/>
      <c r="JQE69" s="317"/>
      <c r="JQF69" s="317"/>
      <c r="JQG69" s="317"/>
      <c r="JQH69" s="317"/>
      <c r="JQI69" s="317"/>
      <c r="JQJ69" s="317"/>
      <c r="JQK69" s="317"/>
      <c r="JQL69" s="317"/>
      <c r="JQM69" s="317"/>
      <c r="JQN69" s="317"/>
      <c r="JQO69" s="317"/>
      <c r="JQP69" s="317"/>
      <c r="JQQ69" s="317"/>
      <c r="JQR69" s="317"/>
      <c r="JQS69" s="317"/>
      <c r="JQT69" s="317"/>
      <c r="JQU69" s="317"/>
      <c r="JQV69" s="317"/>
      <c r="JQW69" s="317"/>
      <c r="JQX69" s="317"/>
      <c r="JQY69" s="317"/>
      <c r="JQZ69" s="317"/>
      <c r="JRA69" s="317"/>
      <c r="JRB69" s="317"/>
      <c r="JRC69" s="317"/>
      <c r="JRD69" s="317"/>
      <c r="JRE69" s="317"/>
      <c r="JRF69" s="317"/>
      <c r="JRG69" s="317"/>
      <c r="JRH69" s="317"/>
      <c r="JRI69" s="317"/>
      <c r="JRJ69" s="317"/>
      <c r="JRK69" s="317"/>
      <c r="JRL69" s="317"/>
      <c r="JRM69" s="317"/>
      <c r="JRN69" s="317"/>
      <c r="JRO69" s="317"/>
      <c r="JRP69" s="317"/>
      <c r="JRQ69" s="317"/>
      <c r="JRR69" s="317"/>
      <c r="JRS69" s="317"/>
      <c r="JRT69" s="317"/>
      <c r="JRU69" s="317"/>
      <c r="JRV69" s="317"/>
      <c r="JRW69" s="317"/>
      <c r="JRX69" s="317"/>
      <c r="JRY69" s="317"/>
      <c r="JRZ69" s="317"/>
      <c r="JSA69" s="317"/>
      <c r="JSB69" s="317"/>
      <c r="JSC69" s="317"/>
      <c r="JSD69" s="317"/>
      <c r="JSE69" s="317"/>
      <c r="JSF69" s="317"/>
      <c r="JSG69" s="317"/>
      <c r="JSH69" s="317"/>
      <c r="JSI69" s="317"/>
      <c r="JSJ69" s="317"/>
      <c r="JSK69" s="317"/>
      <c r="JSL69" s="317"/>
      <c r="JSM69" s="317"/>
      <c r="JSN69" s="317"/>
      <c r="JSO69" s="317"/>
      <c r="JSP69" s="317"/>
      <c r="JSQ69" s="317"/>
      <c r="JSR69" s="317"/>
      <c r="JSS69" s="317"/>
      <c r="JST69" s="317"/>
      <c r="JSU69" s="317"/>
      <c r="JSV69" s="317"/>
      <c r="JSW69" s="317"/>
      <c r="JSX69" s="317"/>
      <c r="JSY69" s="317"/>
      <c r="JSZ69" s="317"/>
      <c r="JTA69" s="317"/>
      <c r="JTB69" s="317"/>
      <c r="JTC69" s="317"/>
      <c r="JTD69" s="317"/>
      <c r="JTE69" s="317"/>
      <c r="JTF69" s="317"/>
      <c r="JTG69" s="317"/>
      <c r="JTH69" s="317"/>
      <c r="JTI69" s="317"/>
      <c r="JTJ69" s="317"/>
      <c r="JTK69" s="317"/>
      <c r="JTL69" s="317"/>
      <c r="JTM69" s="317"/>
      <c r="JTN69" s="317"/>
      <c r="JTO69" s="317"/>
      <c r="JTP69" s="317"/>
      <c r="JTQ69" s="317"/>
      <c r="JTR69" s="317"/>
      <c r="JTS69" s="317"/>
      <c r="JTT69" s="317"/>
      <c r="JTU69" s="317"/>
      <c r="JTV69" s="317"/>
      <c r="JTW69" s="317"/>
      <c r="JTX69" s="317"/>
      <c r="JTY69" s="317"/>
      <c r="JTZ69" s="317"/>
      <c r="JUA69" s="317"/>
      <c r="JUB69" s="317"/>
      <c r="JUC69" s="317"/>
      <c r="JUD69" s="317"/>
      <c r="JUE69" s="317"/>
      <c r="JUF69" s="317"/>
      <c r="JUG69" s="317"/>
      <c r="JUH69" s="317"/>
      <c r="JUI69" s="317"/>
      <c r="JUJ69" s="317"/>
      <c r="JUK69" s="317"/>
      <c r="JUL69" s="317"/>
      <c r="JUM69" s="317"/>
      <c r="JUN69" s="317"/>
      <c r="JUO69" s="317"/>
      <c r="JUP69" s="317"/>
      <c r="JUQ69" s="317"/>
      <c r="JUR69" s="317"/>
      <c r="JUS69" s="317"/>
      <c r="JUT69" s="317"/>
      <c r="JUU69" s="317"/>
      <c r="JUV69" s="317"/>
      <c r="JUW69" s="317"/>
      <c r="JUX69" s="317"/>
      <c r="JUY69" s="317"/>
      <c r="JUZ69" s="317"/>
      <c r="JVA69" s="317"/>
      <c r="JVB69" s="317"/>
      <c r="JVC69" s="317"/>
      <c r="JVD69" s="317"/>
      <c r="JVE69" s="317"/>
      <c r="JVF69" s="317"/>
      <c r="JVG69" s="317"/>
      <c r="JVH69" s="317"/>
      <c r="JVI69" s="317"/>
      <c r="JVJ69" s="317"/>
      <c r="JVK69" s="317"/>
      <c r="JVL69" s="317"/>
      <c r="JVM69" s="317"/>
      <c r="JVN69" s="317"/>
      <c r="JVO69" s="317"/>
      <c r="JVP69" s="317"/>
      <c r="JVQ69" s="317"/>
      <c r="JVR69" s="317"/>
      <c r="JVS69" s="317"/>
      <c r="JVT69" s="317"/>
      <c r="JVU69" s="317"/>
      <c r="JVV69" s="317"/>
      <c r="JVW69" s="317"/>
      <c r="JVX69" s="317"/>
      <c r="JVY69" s="317"/>
      <c r="JVZ69" s="317"/>
      <c r="JWA69" s="317"/>
      <c r="JWB69" s="317"/>
      <c r="JWC69" s="317"/>
      <c r="JWD69" s="317"/>
      <c r="JWE69" s="317"/>
      <c r="JWF69" s="317"/>
      <c r="JWG69" s="317"/>
      <c r="JWH69" s="317"/>
      <c r="JWI69" s="317"/>
      <c r="JWJ69" s="317"/>
      <c r="JWK69" s="317"/>
      <c r="JWL69" s="317"/>
      <c r="JWM69" s="317"/>
      <c r="JWN69" s="317"/>
      <c r="JWO69" s="317"/>
      <c r="JWP69" s="317"/>
      <c r="JWQ69" s="317"/>
      <c r="JWR69" s="317"/>
      <c r="JWS69" s="317"/>
      <c r="JWT69" s="317"/>
      <c r="JWU69" s="317"/>
      <c r="JWV69" s="317"/>
      <c r="JWW69" s="317"/>
      <c r="JWX69" s="317"/>
      <c r="JWY69" s="317"/>
      <c r="JWZ69" s="317"/>
      <c r="JXA69" s="317"/>
      <c r="JXB69" s="317"/>
      <c r="JXC69" s="317"/>
      <c r="JXD69" s="317"/>
      <c r="JXE69" s="317"/>
      <c r="JXF69" s="317"/>
      <c r="JXG69" s="317"/>
      <c r="JXH69" s="317"/>
      <c r="JXI69" s="317"/>
      <c r="JXJ69" s="317"/>
      <c r="JXK69" s="317"/>
      <c r="JXL69" s="317"/>
      <c r="JXM69" s="317"/>
      <c r="JXN69" s="317"/>
      <c r="JXO69" s="317"/>
      <c r="JXP69" s="317"/>
      <c r="JXQ69" s="317"/>
      <c r="JXR69" s="317"/>
      <c r="JXS69" s="317"/>
      <c r="JXT69" s="317"/>
      <c r="JXU69" s="317"/>
      <c r="JXV69" s="317"/>
      <c r="JXW69" s="317"/>
      <c r="JXX69" s="317"/>
      <c r="JXY69" s="317"/>
      <c r="JXZ69" s="317"/>
      <c r="JYA69" s="317"/>
      <c r="JYB69" s="317"/>
      <c r="JYC69" s="317"/>
      <c r="JYD69" s="317"/>
      <c r="JYE69" s="317"/>
      <c r="JYF69" s="317"/>
      <c r="JYG69" s="317"/>
      <c r="JYH69" s="317"/>
      <c r="JYI69" s="317"/>
      <c r="JYJ69" s="317"/>
      <c r="JYK69" s="317"/>
      <c r="JYL69" s="317"/>
      <c r="JYM69" s="317"/>
      <c r="JYN69" s="317"/>
      <c r="JYO69" s="317"/>
      <c r="JYP69" s="317"/>
      <c r="JYQ69" s="317"/>
      <c r="JYR69" s="317"/>
      <c r="JYS69" s="317"/>
      <c r="JYT69" s="317"/>
      <c r="JYU69" s="317"/>
      <c r="JYV69" s="317"/>
      <c r="JYW69" s="317"/>
      <c r="JYX69" s="317"/>
      <c r="JYY69" s="317"/>
      <c r="JYZ69" s="317"/>
      <c r="JZA69" s="317"/>
      <c r="JZB69" s="317"/>
      <c r="JZC69" s="317"/>
      <c r="JZD69" s="317"/>
      <c r="JZE69" s="317"/>
      <c r="JZF69" s="317"/>
      <c r="JZG69" s="317"/>
      <c r="JZH69" s="317"/>
      <c r="JZI69" s="317"/>
      <c r="JZJ69" s="317"/>
      <c r="JZK69" s="317"/>
      <c r="JZL69" s="317"/>
      <c r="JZM69" s="317"/>
      <c r="JZN69" s="317"/>
      <c r="JZO69" s="317"/>
      <c r="JZP69" s="317"/>
      <c r="JZQ69" s="317"/>
      <c r="JZR69" s="317"/>
      <c r="JZS69" s="317"/>
      <c r="JZT69" s="317"/>
      <c r="JZU69" s="317"/>
      <c r="JZV69" s="317"/>
      <c r="JZW69" s="317"/>
      <c r="JZX69" s="317"/>
      <c r="JZY69" s="317"/>
      <c r="JZZ69" s="317"/>
      <c r="KAA69" s="317"/>
      <c r="KAB69" s="317"/>
      <c r="KAC69" s="317"/>
      <c r="KAD69" s="317"/>
      <c r="KAE69" s="317"/>
      <c r="KAF69" s="317"/>
      <c r="KAG69" s="317"/>
      <c r="KAH69" s="317"/>
      <c r="KAI69" s="317"/>
      <c r="KAJ69" s="317"/>
      <c r="KAK69" s="317"/>
      <c r="KAL69" s="317"/>
      <c r="KAM69" s="317"/>
      <c r="KAN69" s="317"/>
      <c r="KAO69" s="317"/>
      <c r="KAP69" s="317"/>
      <c r="KAQ69" s="317"/>
      <c r="KAR69" s="317"/>
      <c r="KAS69" s="317"/>
      <c r="KAT69" s="317"/>
      <c r="KAU69" s="317"/>
      <c r="KAV69" s="317"/>
      <c r="KAW69" s="317"/>
      <c r="KAX69" s="317"/>
      <c r="KAY69" s="317"/>
      <c r="KAZ69" s="317"/>
      <c r="KBA69" s="317"/>
      <c r="KBB69" s="317"/>
      <c r="KBC69" s="317"/>
      <c r="KBD69" s="317"/>
      <c r="KBE69" s="317"/>
      <c r="KBF69" s="317"/>
      <c r="KBG69" s="317"/>
      <c r="KBH69" s="317"/>
      <c r="KBI69" s="317"/>
      <c r="KBJ69" s="317"/>
      <c r="KBK69" s="317"/>
      <c r="KBL69" s="317"/>
      <c r="KBM69" s="317"/>
      <c r="KBN69" s="317"/>
      <c r="KBO69" s="317"/>
      <c r="KBP69" s="317"/>
      <c r="KBQ69" s="317"/>
      <c r="KBR69" s="317"/>
      <c r="KBS69" s="317"/>
      <c r="KBT69" s="317"/>
      <c r="KBU69" s="317"/>
      <c r="KBV69" s="317"/>
      <c r="KBW69" s="317"/>
      <c r="KBX69" s="317"/>
      <c r="KBY69" s="317"/>
      <c r="KBZ69" s="317"/>
      <c r="KCA69" s="317"/>
      <c r="KCB69" s="317"/>
      <c r="KCC69" s="317"/>
      <c r="KCD69" s="317"/>
      <c r="KCE69" s="317"/>
      <c r="KCF69" s="317"/>
      <c r="KCG69" s="317"/>
      <c r="KCH69" s="317"/>
      <c r="KCI69" s="317"/>
      <c r="KCJ69" s="317"/>
      <c r="KCK69" s="317"/>
      <c r="KCL69" s="317"/>
      <c r="KCM69" s="317"/>
      <c r="KCN69" s="317"/>
      <c r="KCO69" s="317"/>
      <c r="KCP69" s="317"/>
      <c r="KCQ69" s="317"/>
      <c r="KCR69" s="317"/>
      <c r="KCS69" s="317"/>
      <c r="KCT69" s="317"/>
      <c r="KCU69" s="317"/>
      <c r="KCV69" s="317"/>
      <c r="KCW69" s="317"/>
      <c r="KCX69" s="317"/>
      <c r="KCY69" s="317"/>
      <c r="KCZ69" s="317"/>
      <c r="KDA69" s="317"/>
      <c r="KDB69" s="317"/>
      <c r="KDC69" s="317"/>
      <c r="KDD69" s="317"/>
      <c r="KDE69" s="317"/>
      <c r="KDF69" s="317"/>
      <c r="KDG69" s="317"/>
      <c r="KDH69" s="317"/>
      <c r="KDI69" s="317"/>
      <c r="KDJ69" s="317"/>
      <c r="KDK69" s="317"/>
      <c r="KDL69" s="317"/>
      <c r="KDM69" s="317"/>
      <c r="KDN69" s="317"/>
      <c r="KDO69" s="317"/>
      <c r="KDP69" s="317"/>
      <c r="KDQ69" s="317"/>
      <c r="KDR69" s="317"/>
      <c r="KDS69" s="317"/>
      <c r="KDT69" s="317"/>
      <c r="KDU69" s="317"/>
      <c r="KDV69" s="317"/>
      <c r="KDW69" s="317"/>
      <c r="KDX69" s="317"/>
      <c r="KDY69" s="317"/>
      <c r="KDZ69" s="317"/>
      <c r="KEA69" s="317"/>
      <c r="KEB69" s="317"/>
      <c r="KEC69" s="317"/>
      <c r="KED69" s="317"/>
      <c r="KEE69" s="317"/>
      <c r="KEF69" s="317"/>
      <c r="KEG69" s="317"/>
      <c r="KEH69" s="317"/>
      <c r="KEI69" s="317"/>
      <c r="KEJ69" s="317"/>
      <c r="KEK69" s="317"/>
      <c r="KEL69" s="317"/>
      <c r="KEM69" s="317"/>
      <c r="KEN69" s="317"/>
      <c r="KEO69" s="317"/>
      <c r="KEP69" s="317"/>
      <c r="KEQ69" s="317"/>
      <c r="KER69" s="317"/>
      <c r="KES69" s="317"/>
      <c r="KET69" s="317"/>
      <c r="KEU69" s="317"/>
      <c r="KEV69" s="317"/>
      <c r="KEW69" s="317"/>
      <c r="KEX69" s="317"/>
      <c r="KEY69" s="317"/>
      <c r="KEZ69" s="317"/>
      <c r="KFA69" s="317"/>
      <c r="KFB69" s="317"/>
      <c r="KFC69" s="317"/>
      <c r="KFD69" s="317"/>
      <c r="KFE69" s="317"/>
      <c r="KFF69" s="317"/>
      <c r="KFG69" s="317"/>
      <c r="KFH69" s="317"/>
      <c r="KFI69" s="317"/>
      <c r="KFJ69" s="317"/>
      <c r="KFK69" s="317"/>
      <c r="KFL69" s="317"/>
      <c r="KFM69" s="317"/>
      <c r="KFN69" s="317"/>
      <c r="KFO69" s="317"/>
      <c r="KFP69" s="317"/>
      <c r="KFQ69" s="317"/>
      <c r="KFR69" s="317"/>
      <c r="KFS69" s="317"/>
      <c r="KFT69" s="317"/>
      <c r="KFU69" s="317"/>
      <c r="KFV69" s="317"/>
      <c r="KFW69" s="317"/>
      <c r="KFX69" s="317"/>
      <c r="KFY69" s="317"/>
      <c r="KFZ69" s="317"/>
      <c r="KGA69" s="317"/>
      <c r="KGB69" s="317"/>
      <c r="KGC69" s="317"/>
      <c r="KGD69" s="317"/>
      <c r="KGE69" s="317"/>
      <c r="KGF69" s="317"/>
      <c r="KGG69" s="317"/>
      <c r="KGH69" s="317"/>
      <c r="KGI69" s="317"/>
      <c r="KGJ69" s="317"/>
      <c r="KGK69" s="317"/>
      <c r="KGL69" s="317"/>
      <c r="KGM69" s="317"/>
      <c r="KGN69" s="317"/>
      <c r="KGO69" s="317"/>
      <c r="KGP69" s="317"/>
      <c r="KGQ69" s="317"/>
      <c r="KGR69" s="317"/>
      <c r="KGS69" s="317"/>
      <c r="KGT69" s="317"/>
      <c r="KGU69" s="317"/>
      <c r="KGV69" s="317"/>
      <c r="KGW69" s="317"/>
      <c r="KGX69" s="317"/>
      <c r="KGY69" s="317"/>
      <c r="KGZ69" s="317"/>
      <c r="KHA69" s="317"/>
      <c r="KHB69" s="317"/>
      <c r="KHC69" s="317"/>
      <c r="KHD69" s="317"/>
      <c r="KHE69" s="317"/>
      <c r="KHF69" s="317"/>
      <c r="KHG69" s="317"/>
      <c r="KHH69" s="317"/>
      <c r="KHI69" s="317"/>
      <c r="KHJ69" s="317"/>
      <c r="KHK69" s="317"/>
      <c r="KHL69" s="317"/>
      <c r="KHM69" s="317"/>
      <c r="KHN69" s="317"/>
      <c r="KHO69" s="317"/>
      <c r="KHP69" s="317"/>
      <c r="KHQ69" s="317"/>
      <c r="KHR69" s="317"/>
      <c r="KHS69" s="317"/>
      <c r="KHT69" s="317"/>
      <c r="KHU69" s="317"/>
      <c r="KHV69" s="317"/>
      <c r="KHW69" s="317"/>
      <c r="KHX69" s="317"/>
      <c r="KHY69" s="317"/>
      <c r="KHZ69" s="317"/>
      <c r="KIA69" s="317"/>
      <c r="KIB69" s="317"/>
      <c r="KIC69" s="317"/>
      <c r="KID69" s="317"/>
      <c r="KIE69" s="317"/>
      <c r="KIF69" s="317"/>
      <c r="KIG69" s="317"/>
      <c r="KIH69" s="317"/>
      <c r="KII69" s="317"/>
      <c r="KIJ69" s="317"/>
      <c r="KIK69" s="317"/>
      <c r="KIL69" s="317"/>
      <c r="KIM69" s="317"/>
      <c r="KIN69" s="317"/>
      <c r="KIO69" s="317"/>
      <c r="KIP69" s="317"/>
      <c r="KIQ69" s="317"/>
      <c r="KIR69" s="317"/>
      <c r="KIS69" s="317"/>
      <c r="KIT69" s="317"/>
      <c r="KIU69" s="317"/>
      <c r="KIV69" s="317"/>
      <c r="KIW69" s="317"/>
      <c r="KIX69" s="317"/>
      <c r="KIY69" s="317"/>
      <c r="KIZ69" s="317"/>
      <c r="KJA69" s="317"/>
      <c r="KJB69" s="317"/>
      <c r="KJC69" s="317"/>
      <c r="KJD69" s="317"/>
      <c r="KJE69" s="317"/>
      <c r="KJF69" s="317"/>
      <c r="KJG69" s="317"/>
      <c r="KJH69" s="317"/>
      <c r="KJI69" s="317"/>
      <c r="KJJ69" s="317"/>
      <c r="KJK69" s="317"/>
      <c r="KJL69" s="317"/>
      <c r="KJM69" s="317"/>
      <c r="KJN69" s="317"/>
      <c r="KJO69" s="317"/>
      <c r="KJP69" s="317"/>
      <c r="KJQ69" s="317"/>
      <c r="KJR69" s="317"/>
      <c r="KJS69" s="317"/>
      <c r="KJT69" s="317"/>
      <c r="KJU69" s="317"/>
      <c r="KJV69" s="317"/>
      <c r="KJW69" s="317"/>
      <c r="KJX69" s="317"/>
      <c r="KJY69" s="317"/>
      <c r="KJZ69" s="317"/>
      <c r="KKA69" s="317"/>
      <c r="KKB69" s="317"/>
      <c r="KKC69" s="317"/>
      <c r="KKD69" s="317"/>
      <c r="KKE69" s="317"/>
      <c r="KKF69" s="317"/>
      <c r="KKG69" s="317"/>
      <c r="KKH69" s="317"/>
      <c r="KKI69" s="317"/>
      <c r="KKJ69" s="317"/>
      <c r="KKK69" s="317"/>
      <c r="KKL69" s="317"/>
      <c r="KKM69" s="317"/>
      <c r="KKN69" s="317"/>
      <c r="KKO69" s="317"/>
      <c r="KKP69" s="317"/>
      <c r="KKQ69" s="317"/>
      <c r="KKR69" s="317"/>
      <c r="KKS69" s="317"/>
      <c r="KKT69" s="317"/>
      <c r="KKU69" s="317"/>
      <c r="KKV69" s="317"/>
      <c r="KKW69" s="317"/>
      <c r="KKX69" s="317"/>
      <c r="KKY69" s="317"/>
      <c r="KKZ69" s="317"/>
      <c r="KLA69" s="317"/>
      <c r="KLB69" s="317"/>
      <c r="KLC69" s="317"/>
      <c r="KLD69" s="317"/>
      <c r="KLE69" s="317"/>
      <c r="KLF69" s="317"/>
      <c r="KLG69" s="317"/>
      <c r="KLH69" s="317"/>
      <c r="KLI69" s="317"/>
      <c r="KLJ69" s="317"/>
      <c r="KLK69" s="317"/>
      <c r="KLL69" s="317"/>
      <c r="KLM69" s="317"/>
      <c r="KLN69" s="317"/>
      <c r="KLO69" s="317"/>
      <c r="KLP69" s="317"/>
      <c r="KLQ69" s="317"/>
      <c r="KLR69" s="317"/>
      <c r="KLS69" s="317"/>
      <c r="KLT69" s="317"/>
      <c r="KLU69" s="317"/>
      <c r="KLV69" s="317"/>
      <c r="KLW69" s="317"/>
      <c r="KLX69" s="317"/>
      <c r="KLY69" s="317"/>
      <c r="KLZ69" s="317"/>
      <c r="KMA69" s="317"/>
      <c r="KMB69" s="317"/>
      <c r="KMC69" s="317"/>
      <c r="KMD69" s="317"/>
      <c r="KME69" s="317"/>
      <c r="KMF69" s="317"/>
      <c r="KMG69" s="317"/>
      <c r="KMH69" s="317"/>
      <c r="KMI69" s="317"/>
      <c r="KMJ69" s="317"/>
      <c r="KMK69" s="317"/>
      <c r="KML69" s="317"/>
      <c r="KMM69" s="317"/>
      <c r="KMN69" s="317"/>
      <c r="KMO69" s="317"/>
      <c r="KMP69" s="317"/>
      <c r="KMQ69" s="317"/>
      <c r="KMR69" s="317"/>
      <c r="KMS69" s="317"/>
      <c r="KMT69" s="317"/>
      <c r="KMU69" s="317"/>
      <c r="KMV69" s="317"/>
      <c r="KMW69" s="317"/>
      <c r="KMX69" s="317"/>
      <c r="KMY69" s="317"/>
      <c r="KMZ69" s="317"/>
      <c r="KNA69" s="317"/>
      <c r="KNB69" s="317"/>
      <c r="KNC69" s="317"/>
      <c r="KND69" s="317"/>
      <c r="KNE69" s="317"/>
      <c r="KNF69" s="317"/>
      <c r="KNG69" s="317"/>
      <c r="KNH69" s="317"/>
      <c r="KNI69" s="317"/>
      <c r="KNJ69" s="317"/>
      <c r="KNK69" s="317"/>
      <c r="KNL69" s="317"/>
      <c r="KNM69" s="317"/>
      <c r="KNN69" s="317"/>
      <c r="KNO69" s="317"/>
      <c r="KNP69" s="317"/>
      <c r="KNQ69" s="317"/>
      <c r="KNR69" s="317"/>
      <c r="KNS69" s="317"/>
      <c r="KNT69" s="317"/>
      <c r="KNU69" s="317"/>
      <c r="KNV69" s="317"/>
      <c r="KNW69" s="317"/>
      <c r="KNX69" s="317"/>
      <c r="KNY69" s="317"/>
      <c r="KNZ69" s="317"/>
      <c r="KOA69" s="317"/>
      <c r="KOB69" s="317"/>
      <c r="KOC69" s="317"/>
      <c r="KOD69" s="317"/>
      <c r="KOE69" s="317"/>
      <c r="KOF69" s="317"/>
      <c r="KOG69" s="317"/>
      <c r="KOH69" s="317"/>
      <c r="KOI69" s="317"/>
      <c r="KOJ69" s="317"/>
      <c r="KOK69" s="317"/>
      <c r="KOL69" s="317"/>
      <c r="KOM69" s="317"/>
      <c r="KON69" s="317"/>
      <c r="KOO69" s="317"/>
      <c r="KOP69" s="317"/>
      <c r="KOQ69" s="317"/>
      <c r="KOR69" s="317"/>
      <c r="KOS69" s="317"/>
      <c r="KOT69" s="317"/>
      <c r="KOU69" s="317"/>
      <c r="KOV69" s="317"/>
      <c r="KOW69" s="317"/>
      <c r="KOX69" s="317"/>
      <c r="KOY69" s="317"/>
      <c r="KOZ69" s="317"/>
      <c r="KPA69" s="317"/>
      <c r="KPB69" s="317"/>
      <c r="KPC69" s="317"/>
      <c r="KPD69" s="317"/>
      <c r="KPE69" s="317"/>
      <c r="KPF69" s="317"/>
      <c r="KPG69" s="317"/>
      <c r="KPH69" s="317"/>
      <c r="KPI69" s="317"/>
      <c r="KPJ69" s="317"/>
      <c r="KPK69" s="317"/>
      <c r="KPL69" s="317"/>
      <c r="KPM69" s="317"/>
      <c r="KPN69" s="317"/>
      <c r="KPO69" s="317"/>
      <c r="KPP69" s="317"/>
      <c r="KPQ69" s="317"/>
      <c r="KPR69" s="317"/>
      <c r="KPS69" s="317"/>
      <c r="KPT69" s="317"/>
      <c r="KPU69" s="317"/>
      <c r="KPV69" s="317"/>
      <c r="KPW69" s="317"/>
      <c r="KPX69" s="317"/>
      <c r="KPY69" s="317"/>
      <c r="KPZ69" s="317"/>
      <c r="KQA69" s="317"/>
      <c r="KQB69" s="317"/>
      <c r="KQC69" s="317"/>
      <c r="KQD69" s="317"/>
      <c r="KQE69" s="317"/>
      <c r="KQF69" s="317"/>
      <c r="KQG69" s="317"/>
      <c r="KQH69" s="317"/>
      <c r="KQI69" s="317"/>
      <c r="KQJ69" s="317"/>
      <c r="KQK69" s="317"/>
      <c r="KQL69" s="317"/>
      <c r="KQM69" s="317"/>
      <c r="KQN69" s="317"/>
      <c r="KQO69" s="317"/>
      <c r="KQP69" s="317"/>
      <c r="KQQ69" s="317"/>
      <c r="KQR69" s="317"/>
      <c r="KQS69" s="317"/>
      <c r="KQT69" s="317"/>
      <c r="KQU69" s="317"/>
      <c r="KQV69" s="317"/>
      <c r="KQW69" s="317"/>
      <c r="KQX69" s="317"/>
      <c r="KQY69" s="317"/>
      <c r="KQZ69" s="317"/>
      <c r="KRA69" s="317"/>
      <c r="KRB69" s="317"/>
      <c r="KRC69" s="317"/>
      <c r="KRD69" s="317"/>
      <c r="KRE69" s="317"/>
      <c r="KRF69" s="317"/>
      <c r="KRG69" s="317"/>
      <c r="KRH69" s="317"/>
      <c r="KRI69" s="317"/>
      <c r="KRJ69" s="317"/>
      <c r="KRK69" s="317"/>
      <c r="KRL69" s="317"/>
      <c r="KRM69" s="317"/>
      <c r="KRN69" s="317"/>
      <c r="KRO69" s="317"/>
      <c r="KRP69" s="317"/>
      <c r="KRQ69" s="317"/>
      <c r="KRR69" s="317"/>
      <c r="KRS69" s="317"/>
      <c r="KRT69" s="317"/>
      <c r="KRU69" s="317"/>
      <c r="KRV69" s="317"/>
      <c r="KRW69" s="317"/>
      <c r="KRX69" s="317"/>
      <c r="KRY69" s="317"/>
      <c r="KRZ69" s="317"/>
      <c r="KSA69" s="317"/>
      <c r="KSB69" s="317"/>
      <c r="KSC69" s="317"/>
      <c r="KSD69" s="317"/>
      <c r="KSE69" s="317"/>
      <c r="KSF69" s="317"/>
      <c r="KSG69" s="317"/>
      <c r="KSH69" s="317"/>
      <c r="KSI69" s="317"/>
      <c r="KSJ69" s="317"/>
      <c r="KSK69" s="317"/>
      <c r="KSL69" s="317"/>
      <c r="KSM69" s="317"/>
      <c r="KSN69" s="317"/>
      <c r="KSO69" s="317"/>
      <c r="KSP69" s="317"/>
      <c r="KSQ69" s="317"/>
      <c r="KSR69" s="317"/>
      <c r="KSS69" s="317"/>
      <c r="KST69" s="317"/>
      <c r="KSU69" s="317"/>
      <c r="KSV69" s="317"/>
      <c r="KSW69" s="317"/>
      <c r="KSX69" s="317"/>
      <c r="KSY69" s="317"/>
      <c r="KSZ69" s="317"/>
      <c r="KTA69" s="317"/>
      <c r="KTB69" s="317"/>
      <c r="KTC69" s="317"/>
      <c r="KTD69" s="317"/>
      <c r="KTE69" s="317"/>
      <c r="KTF69" s="317"/>
      <c r="KTG69" s="317"/>
      <c r="KTH69" s="317"/>
      <c r="KTI69" s="317"/>
      <c r="KTJ69" s="317"/>
      <c r="KTK69" s="317"/>
      <c r="KTL69" s="317"/>
      <c r="KTM69" s="317"/>
      <c r="KTN69" s="317"/>
      <c r="KTO69" s="317"/>
      <c r="KTP69" s="317"/>
      <c r="KTQ69" s="317"/>
      <c r="KTR69" s="317"/>
      <c r="KTS69" s="317"/>
      <c r="KTT69" s="317"/>
      <c r="KTU69" s="317"/>
      <c r="KTV69" s="317"/>
      <c r="KTW69" s="317"/>
      <c r="KTX69" s="317"/>
      <c r="KTY69" s="317"/>
      <c r="KTZ69" s="317"/>
      <c r="KUA69" s="317"/>
      <c r="KUB69" s="317"/>
      <c r="KUC69" s="317"/>
      <c r="KUD69" s="317"/>
      <c r="KUE69" s="317"/>
      <c r="KUF69" s="317"/>
      <c r="KUG69" s="317"/>
      <c r="KUH69" s="317"/>
      <c r="KUI69" s="317"/>
      <c r="KUJ69" s="317"/>
      <c r="KUK69" s="317"/>
      <c r="KUL69" s="317"/>
      <c r="KUM69" s="317"/>
      <c r="KUN69" s="317"/>
      <c r="KUO69" s="317"/>
      <c r="KUP69" s="317"/>
      <c r="KUQ69" s="317"/>
      <c r="KUR69" s="317"/>
      <c r="KUS69" s="317"/>
      <c r="KUT69" s="317"/>
      <c r="KUU69" s="317"/>
      <c r="KUV69" s="317"/>
      <c r="KUW69" s="317"/>
      <c r="KUX69" s="317"/>
      <c r="KUY69" s="317"/>
      <c r="KUZ69" s="317"/>
      <c r="KVA69" s="317"/>
      <c r="KVB69" s="317"/>
      <c r="KVC69" s="317"/>
      <c r="KVD69" s="317"/>
      <c r="KVE69" s="317"/>
      <c r="KVF69" s="317"/>
      <c r="KVG69" s="317"/>
      <c r="KVH69" s="317"/>
      <c r="KVI69" s="317"/>
      <c r="KVJ69" s="317"/>
      <c r="KVK69" s="317"/>
      <c r="KVL69" s="317"/>
      <c r="KVM69" s="317"/>
      <c r="KVN69" s="317"/>
      <c r="KVO69" s="317"/>
      <c r="KVP69" s="317"/>
      <c r="KVQ69" s="317"/>
      <c r="KVR69" s="317"/>
      <c r="KVS69" s="317"/>
      <c r="KVT69" s="317"/>
      <c r="KVU69" s="317"/>
      <c r="KVV69" s="317"/>
      <c r="KVW69" s="317"/>
      <c r="KVX69" s="317"/>
      <c r="KVY69" s="317"/>
      <c r="KVZ69" s="317"/>
      <c r="KWA69" s="317"/>
      <c r="KWB69" s="317"/>
      <c r="KWC69" s="317"/>
      <c r="KWD69" s="317"/>
      <c r="KWE69" s="317"/>
      <c r="KWF69" s="317"/>
      <c r="KWG69" s="317"/>
      <c r="KWH69" s="317"/>
      <c r="KWI69" s="317"/>
      <c r="KWJ69" s="317"/>
      <c r="KWK69" s="317"/>
      <c r="KWL69" s="317"/>
      <c r="KWM69" s="317"/>
      <c r="KWN69" s="317"/>
      <c r="KWO69" s="317"/>
      <c r="KWP69" s="317"/>
      <c r="KWQ69" s="317"/>
      <c r="KWR69" s="317"/>
      <c r="KWS69" s="317"/>
      <c r="KWT69" s="317"/>
      <c r="KWU69" s="317"/>
      <c r="KWV69" s="317"/>
      <c r="KWW69" s="317"/>
      <c r="KWX69" s="317"/>
      <c r="KWY69" s="317"/>
      <c r="KWZ69" s="317"/>
      <c r="KXA69" s="317"/>
      <c r="KXB69" s="317"/>
      <c r="KXC69" s="317"/>
      <c r="KXD69" s="317"/>
      <c r="KXE69" s="317"/>
      <c r="KXF69" s="317"/>
      <c r="KXG69" s="317"/>
      <c r="KXH69" s="317"/>
      <c r="KXI69" s="317"/>
      <c r="KXJ69" s="317"/>
      <c r="KXK69" s="317"/>
      <c r="KXL69" s="317"/>
      <c r="KXM69" s="317"/>
      <c r="KXN69" s="317"/>
      <c r="KXO69" s="317"/>
      <c r="KXP69" s="317"/>
      <c r="KXQ69" s="317"/>
      <c r="KXR69" s="317"/>
      <c r="KXS69" s="317"/>
      <c r="KXT69" s="317"/>
      <c r="KXU69" s="317"/>
      <c r="KXV69" s="317"/>
      <c r="KXW69" s="317"/>
      <c r="KXX69" s="317"/>
      <c r="KXY69" s="317"/>
      <c r="KXZ69" s="317"/>
      <c r="KYA69" s="317"/>
      <c r="KYB69" s="317"/>
      <c r="KYC69" s="317"/>
      <c r="KYD69" s="317"/>
      <c r="KYE69" s="317"/>
      <c r="KYF69" s="317"/>
      <c r="KYG69" s="317"/>
      <c r="KYH69" s="317"/>
      <c r="KYI69" s="317"/>
      <c r="KYJ69" s="317"/>
      <c r="KYK69" s="317"/>
      <c r="KYL69" s="317"/>
      <c r="KYM69" s="317"/>
      <c r="KYN69" s="317"/>
      <c r="KYO69" s="317"/>
      <c r="KYP69" s="317"/>
      <c r="KYQ69" s="317"/>
      <c r="KYR69" s="317"/>
      <c r="KYS69" s="317"/>
      <c r="KYT69" s="317"/>
      <c r="KYU69" s="317"/>
      <c r="KYV69" s="317"/>
      <c r="KYW69" s="317"/>
      <c r="KYX69" s="317"/>
      <c r="KYY69" s="317"/>
      <c r="KYZ69" s="317"/>
      <c r="KZA69" s="317"/>
      <c r="KZB69" s="317"/>
      <c r="KZC69" s="317"/>
      <c r="KZD69" s="317"/>
      <c r="KZE69" s="317"/>
      <c r="KZF69" s="317"/>
      <c r="KZG69" s="317"/>
      <c r="KZH69" s="317"/>
      <c r="KZI69" s="317"/>
      <c r="KZJ69" s="317"/>
      <c r="KZK69" s="317"/>
      <c r="KZL69" s="317"/>
      <c r="KZM69" s="317"/>
      <c r="KZN69" s="317"/>
      <c r="KZO69" s="317"/>
      <c r="KZP69" s="317"/>
      <c r="KZQ69" s="317"/>
      <c r="KZR69" s="317"/>
      <c r="KZS69" s="317"/>
      <c r="KZT69" s="317"/>
      <c r="KZU69" s="317"/>
      <c r="KZV69" s="317"/>
      <c r="KZW69" s="317"/>
      <c r="KZX69" s="317"/>
      <c r="KZY69" s="317"/>
      <c r="KZZ69" s="317"/>
      <c r="LAA69" s="317"/>
      <c r="LAB69" s="317"/>
      <c r="LAC69" s="317"/>
      <c r="LAD69" s="317"/>
      <c r="LAE69" s="317"/>
      <c r="LAF69" s="317"/>
      <c r="LAG69" s="317"/>
      <c r="LAH69" s="317"/>
      <c r="LAI69" s="317"/>
      <c r="LAJ69" s="317"/>
      <c r="LAK69" s="317"/>
      <c r="LAL69" s="317"/>
      <c r="LAM69" s="317"/>
      <c r="LAN69" s="317"/>
      <c r="LAO69" s="317"/>
      <c r="LAP69" s="317"/>
      <c r="LAQ69" s="317"/>
      <c r="LAR69" s="317"/>
      <c r="LAS69" s="317"/>
      <c r="LAT69" s="317"/>
      <c r="LAU69" s="317"/>
      <c r="LAV69" s="317"/>
      <c r="LAW69" s="317"/>
      <c r="LAX69" s="317"/>
      <c r="LAY69" s="317"/>
      <c r="LAZ69" s="317"/>
      <c r="LBA69" s="317"/>
      <c r="LBB69" s="317"/>
      <c r="LBC69" s="317"/>
      <c r="LBD69" s="317"/>
      <c r="LBE69" s="317"/>
      <c r="LBF69" s="317"/>
      <c r="LBG69" s="317"/>
      <c r="LBH69" s="317"/>
      <c r="LBI69" s="317"/>
      <c r="LBJ69" s="317"/>
      <c r="LBK69" s="317"/>
      <c r="LBL69" s="317"/>
      <c r="LBM69" s="317"/>
      <c r="LBN69" s="317"/>
      <c r="LBO69" s="317"/>
      <c r="LBP69" s="317"/>
      <c r="LBQ69" s="317"/>
      <c r="LBR69" s="317"/>
      <c r="LBS69" s="317"/>
      <c r="LBT69" s="317"/>
      <c r="LBU69" s="317"/>
      <c r="LBV69" s="317"/>
      <c r="LBW69" s="317"/>
      <c r="LBX69" s="317"/>
      <c r="LBY69" s="317"/>
      <c r="LBZ69" s="317"/>
      <c r="LCA69" s="317"/>
      <c r="LCB69" s="317"/>
      <c r="LCC69" s="317"/>
      <c r="LCD69" s="317"/>
      <c r="LCE69" s="317"/>
      <c r="LCF69" s="317"/>
      <c r="LCG69" s="317"/>
      <c r="LCH69" s="317"/>
      <c r="LCI69" s="317"/>
      <c r="LCJ69" s="317"/>
      <c r="LCK69" s="317"/>
      <c r="LCL69" s="317"/>
      <c r="LCM69" s="317"/>
      <c r="LCN69" s="317"/>
      <c r="LCO69" s="317"/>
      <c r="LCP69" s="317"/>
      <c r="LCQ69" s="317"/>
      <c r="LCR69" s="317"/>
      <c r="LCS69" s="317"/>
      <c r="LCT69" s="317"/>
      <c r="LCU69" s="317"/>
      <c r="LCV69" s="317"/>
      <c r="LCW69" s="317"/>
      <c r="LCX69" s="317"/>
      <c r="LCY69" s="317"/>
      <c r="LCZ69" s="317"/>
      <c r="LDA69" s="317"/>
      <c r="LDB69" s="317"/>
      <c r="LDC69" s="317"/>
      <c r="LDD69" s="317"/>
      <c r="LDE69" s="317"/>
      <c r="LDF69" s="317"/>
      <c r="LDG69" s="317"/>
      <c r="LDH69" s="317"/>
      <c r="LDI69" s="317"/>
      <c r="LDJ69" s="317"/>
      <c r="LDK69" s="317"/>
      <c r="LDL69" s="317"/>
      <c r="LDM69" s="317"/>
      <c r="LDN69" s="317"/>
      <c r="LDO69" s="317"/>
      <c r="LDP69" s="317"/>
      <c r="LDQ69" s="317"/>
      <c r="LDR69" s="317"/>
      <c r="LDS69" s="317"/>
      <c r="LDT69" s="317"/>
      <c r="LDU69" s="317"/>
      <c r="LDV69" s="317"/>
      <c r="LDW69" s="317"/>
      <c r="LDX69" s="317"/>
      <c r="LDY69" s="317"/>
      <c r="LDZ69" s="317"/>
      <c r="LEA69" s="317"/>
      <c r="LEB69" s="317"/>
      <c r="LEC69" s="317"/>
      <c r="LED69" s="317"/>
      <c r="LEE69" s="317"/>
      <c r="LEF69" s="317"/>
      <c r="LEG69" s="317"/>
      <c r="LEH69" s="317"/>
      <c r="LEI69" s="317"/>
      <c r="LEJ69" s="317"/>
      <c r="LEK69" s="317"/>
      <c r="LEL69" s="317"/>
      <c r="LEM69" s="317"/>
      <c r="LEN69" s="317"/>
      <c r="LEO69" s="317"/>
      <c r="LEP69" s="317"/>
      <c r="LEQ69" s="317"/>
      <c r="LER69" s="317"/>
      <c r="LES69" s="317"/>
      <c r="LET69" s="317"/>
      <c r="LEU69" s="317"/>
      <c r="LEV69" s="317"/>
      <c r="LEW69" s="317"/>
      <c r="LEX69" s="317"/>
      <c r="LEY69" s="317"/>
      <c r="LEZ69" s="317"/>
      <c r="LFA69" s="317"/>
      <c r="LFB69" s="317"/>
      <c r="LFC69" s="317"/>
      <c r="LFD69" s="317"/>
      <c r="LFE69" s="317"/>
      <c r="LFF69" s="317"/>
      <c r="LFG69" s="317"/>
      <c r="LFH69" s="317"/>
      <c r="LFI69" s="317"/>
      <c r="LFJ69" s="317"/>
      <c r="LFK69" s="317"/>
      <c r="LFL69" s="317"/>
      <c r="LFM69" s="317"/>
      <c r="LFN69" s="317"/>
      <c r="LFO69" s="317"/>
      <c r="LFP69" s="317"/>
      <c r="LFQ69" s="317"/>
      <c r="LFR69" s="317"/>
      <c r="LFS69" s="317"/>
      <c r="LFT69" s="317"/>
      <c r="LFU69" s="317"/>
      <c r="LFV69" s="317"/>
      <c r="LFW69" s="317"/>
      <c r="LFX69" s="317"/>
      <c r="LFY69" s="317"/>
      <c r="LFZ69" s="317"/>
      <c r="LGA69" s="317"/>
      <c r="LGB69" s="317"/>
      <c r="LGC69" s="317"/>
      <c r="LGD69" s="317"/>
      <c r="LGE69" s="317"/>
      <c r="LGF69" s="317"/>
      <c r="LGG69" s="317"/>
      <c r="LGH69" s="317"/>
      <c r="LGI69" s="317"/>
      <c r="LGJ69" s="317"/>
      <c r="LGK69" s="317"/>
      <c r="LGL69" s="317"/>
      <c r="LGM69" s="317"/>
      <c r="LGN69" s="317"/>
      <c r="LGO69" s="317"/>
      <c r="LGP69" s="317"/>
      <c r="LGQ69" s="317"/>
      <c r="LGR69" s="317"/>
      <c r="LGS69" s="317"/>
      <c r="LGT69" s="317"/>
      <c r="LGU69" s="317"/>
      <c r="LGV69" s="317"/>
      <c r="LGW69" s="317"/>
      <c r="LGX69" s="317"/>
      <c r="LGY69" s="317"/>
      <c r="LGZ69" s="317"/>
      <c r="LHA69" s="317"/>
      <c r="LHB69" s="317"/>
      <c r="LHC69" s="317"/>
      <c r="LHD69" s="317"/>
      <c r="LHE69" s="317"/>
      <c r="LHF69" s="317"/>
      <c r="LHG69" s="317"/>
      <c r="LHH69" s="317"/>
      <c r="LHI69" s="317"/>
      <c r="LHJ69" s="317"/>
      <c r="LHK69" s="317"/>
      <c r="LHL69" s="317"/>
      <c r="LHM69" s="317"/>
      <c r="LHN69" s="317"/>
      <c r="LHO69" s="317"/>
      <c r="LHP69" s="317"/>
      <c r="LHQ69" s="317"/>
      <c r="LHR69" s="317"/>
      <c r="LHS69" s="317"/>
      <c r="LHT69" s="317"/>
      <c r="LHU69" s="317"/>
      <c r="LHV69" s="317"/>
      <c r="LHW69" s="317"/>
      <c r="LHX69" s="317"/>
      <c r="LHY69" s="317"/>
      <c r="LHZ69" s="317"/>
      <c r="LIA69" s="317"/>
      <c r="LIB69" s="317"/>
      <c r="LIC69" s="317"/>
      <c r="LID69" s="317"/>
      <c r="LIE69" s="317"/>
      <c r="LIF69" s="317"/>
      <c r="LIG69" s="317"/>
      <c r="LIH69" s="317"/>
      <c r="LII69" s="317"/>
      <c r="LIJ69" s="317"/>
      <c r="LIK69" s="317"/>
      <c r="LIL69" s="317"/>
      <c r="LIM69" s="317"/>
      <c r="LIN69" s="317"/>
      <c r="LIO69" s="317"/>
      <c r="LIP69" s="317"/>
      <c r="LIQ69" s="317"/>
      <c r="LIR69" s="317"/>
      <c r="LIS69" s="317"/>
      <c r="LIT69" s="317"/>
      <c r="LIU69" s="317"/>
      <c r="LIV69" s="317"/>
      <c r="LIW69" s="317"/>
      <c r="LIX69" s="317"/>
      <c r="LIY69" s="317"/>
      <c r="LIZ69" s="317"/>
      <c r="LJA69" s="317"/>
      <c r="LJB69" s="317"/>
      <c r="LJC69" s="317"/>
      <c r="LJD69" s="317"/>
      <c r="LJE69" s="317"/>
      <c r="LJF69" s="317"/>
      <c r="LJG69" s="317"/>
      <c r="LJH69" s="317"/>
      <c r="LJI69" s="317"/>
      <c r="LJJ69" s="317"/>
      <c r="LJK69" s="317"/>
      <c r="LJL69" s="317"/>
      <c r="LJM69" s="317"/>
      <c r="LJN69" s="317"/>
      <c r="LJO69" s="317"/>
      <c r="LJP69" s="317"/>
      <c r="LJQ69" s="317"/>
      <c r="LJR69" s="317"/>
      <c r="LJS69" s="317"/>
      <c r="LJT69" s="317"/>
      <c r="LJU69" s="317"/>
      <c r="LJV69" s="317"/>
      <c r="LJW69" s="317"/>
      <c r="LJX69" s="317"/>
      <c r="LJY69" s="317"/>
      <c r="LJZ69" s="317"/>
      <c r="LKA69" s="317"/>
      <c r="LKB69" s="317"/>
      <c r="LKC69" s="317"/>
      <c r="LKD69" s="317"/>
      <c r="LKE69" s="317"/>
      <c r="LKF69" s="317"/>
      <c r="LKG69" s="317"/>
      <c r="LKH69" s="317"/>
      <c r="LKI69" s="317"/>
      <c r="LKJ69" s="317"/>
      <c r="LKK69" s="317"/>
      <c r="LKL69" s="317"/>
      <c r="LKM69" s="317"/>
      <c r="LKN69" s="317"/>
      <c r="LKO69" s="317"/>
      <c r="LKP69" s="317"/>
      <c r="LKQ69" s="317"/>
      <c r="LKR69" s="317"/>
      <c r="LKS69" s="317"/>
      <c r="LKT69" s="317"/>
      <c r="LKU69" s="317"/>
      <c r="LKV69" s="317"/>
      <c r="LKW69" s="317"/>
      <c r="LKX69" s="317"/>
      <c r="LKY69" s="317"/>
      <c r="LKZ69" s="317"/>
      <c r="LLA69" s="317"/>
      <c r="LLB69" s="317"/>
      <c r="LLC69" s="317"/>
      <c r="LLD69" s="317"/>
      <c r="LLE69" s="317"/>
      <c r="LLF69" s="317"/>
      <c r="LLG69" s="317"/>
      <c r="LLH69" s="317"/>
      <c r="LLI69" s="317"/>
      <c r="LLJ69" s="317"/>
      <c r="LLK69" s="317"/>
      <c r="LLL69" s="317"/>
      <c r="LLM69" s="317"/>
      <c r="LLN69" s="317"/>
      <c r="LLO69" s="317"/>
      <c r="LLP69" s="317"/>
      <c r="LLQ69" s="317"/>
      <c r="LLR69" s="317"/>
      <c r="LLS69" s="317"/>
      <c r="LLT69" s="317"/>
      <c r="LLU69" s="317"/>
      <c r="LLV69" s="317"/>
      <c r="LLW69" s="317"/>
      <c r="LLX69" s="317"/>
      <c r="LLY69" s="317"/>
      <c r="LLZ69" s="317"/>
      <c r="LMA69" s="317"/>
      <c r="LMB69" s="317"/>
      <c r="LMC69" s="317"/>
      <c r="LMD69" s="317"/>
      <c r="LME69" s="317"/>
      <c r="LMF69" s="317"/>
      <c r="LMG69" s="317"/>
      <c r="LMH69" s="317"/>
      <c r="LMI69" s="317"/>
      <c r="LMJ69" s="317"/>
      <c r="LMK69" s="317"/>
      <c r="LML69" s="317"/>
      <c r="LMM69" s="317"/>
      <c r="LMN69" s="317"/>
      <c r="LMO69" s="317"/>
      <c r="LMP69" s="317"/>
      <c r="LMQ69" s="317"/>
      <c r="LMR69" s="317"/>
      <c r="LMS69" s="317"/>
      <c r="LMT69" s="317"/>
      <c r="LMU69" s="317"/>
      <c r="LMV69" s="317"/>
      <c r="LMW69" s="317"/>
      <c r="LMX69" s="317"/>
      <c r="LMY69" s="317"/>
      <c r="LMZ69" s="317"/>
      <c r="LNA69" s="317"/>
      <c r="LNB69" s="317"/>
      <c r="LNC69" s="317"/>
      <c r="LND69" s="317"/>
      <c r="LNE69" s="317"/>
      <c r="LNF69" s="317"/>
      <c r="LNG69" s="317"/>
      <c r="LNH69" s="317"/>
      <c r="LNI69" s="317"/>
      <c r="LNJ69" s="317"/>
      <c r="LNK69" s="317"/>
      <c r="LNL69" s="317"/>
      <c r="LNM69" s="317"/>
      <c r="LNN69" s="317"/>
      <c r="LNO69" s="317"/>
      <c r="LNP69" s="317"/>
      <c r="LNQ69" s="317"/>
      <c r="LNR69" s="317"/>
      <c r="LNS69" s="317"/>
      <c r="LNT69" s="317"/>
      <c r="LNU69" s="317"/>
      <c r="LNV69" s="317"/>
      <c r="LNW69" s="317"/>
      <c r="LNX69" s="317"/>
      <c r="LNY69" s="317"/>
      <c r="LNZ69" s="317"/>
      <c r="LOA69" s="317"/>
      <c r="LOB69" s="317"/>
      <c r="LOC69" s="317"/>
      <c r="LOD69" s="317"/>
      <c r="LOE69" s="317"/>
      <c r="LOF69" s="317"/>
      <c r="LOG69" s="317"/>
      <c r="LOH69" s="317"/>
      <c r="LOI69" s="317"/>
      <c r="LOJ69" s="317"/>
      <c r="LOK69" s="317"/>
      <c r="LOL69" s="317"/>
      <c r="LOM69" s="317"/>
      <c r="LON69" s="317"/>
      <c r="LOO69" s="317"/>
      <c r="LOP69" s="317"/>
      <c r="LOQ69" s="317"/>
      <c r="LOR69" s="317"/>
      <c r="LOS69" s="317"/>
      <c r="LOT69" s="317"/>
      <c r="LOU69" s="317"/>
      <c r="LOV69" s="317"/>
      <c r="LOW69" s="317"/>
      <c r="LOX69" s="317"/>
      <c r="LOY69" s="317"/>
      <c r="LOZ69" s="317"/>
      <c r="LPA69" s="317"/>
      <c r="LPB69" s="317"/>
      <c r="LPC69" s="317"/>
      <c r="LPD69" s="317"/>
      <c r="LPE69" s="317"/>
      <c r="LPF69" s="317"/>
      <c r="LPG69" s="317"/>
      <c r="LPH69" s="317"/>
      <c r="LPI69" s="317"/>
      <c r="LPJ69" s="317"/>
      <c r="LPK69" s="317"/>
      <c r="LPL69" s="317"/>
      <c r="LPM69" s="317"/>
      <c r="LPN69" s="317"/>
      <c r="LPO69" s="317"/>
      <c r="LPP69" s="317"/>
      <c r="LPQ69" s="317"/>
      <c r="LPR69" s="317"/>
      <c r="LPS69" s="317"/>
      <c r="LPT69" s="317"/>
      <c r="LPU69" s="317"/>
      <c r="LPV69" s="317"/>
      <c r="LPW69" s="317"/>
      <c r="LPX69" s="317"/>
      <c r="LPY69" s="317"/>
      <c r="LPZ69" s="317"/>
      <c r="LQA69" s="317"/>
      <c r="LQB69" s="317"/>
      <c r="LQC69" s="317"/>
      <c r="LQD69" s="317"/>
      <c r="LQE69" s="317"/>
      <c r="LQF69" s="317"/>
      <c r="LQG69" s="317"/>
      <c r="LQH69" s="317"/>
      <c r="LQI69" s="317"/>
      <c r="LQJ69" s="317"/>
      <c r="LQK69" s="317"/>
      <c r="LQL69" s="317"/>
      <c r="LQM69" s="317"/>
      <c r="LQN69" s="317"/>
      <c r="LQO69" s="317"/>
      <c r="LQP69" s="317"/>
      <c r="LQQ69" s="317"/>
      <c r="LQR69" s="317"/>
      <c r="LQS69" s="317"/>
      <c r="LQT69" s="317"/>
      <c r="LQU69" s="317"/>
      <c r="LQV69" s="317"/>
      <c r="LQW69" s="317"/>
      <c r="LQX69" s="317"/>
      <c r="LQY69" s="317"/>
      <c r="LQZ69" s="317"/>
      <c r="LRA69" s="317"/>
      <c r="LRB69" s="317"/>
      <c r="LRC69" s="317"/>
      <c r="LRD69" s="317"/>
      <c r="LRE69" s="317"/>
      <c r="LRF69" s="317"/>
      <c r="LRG69" s="317"/>
      <c r="LRH69" s="317"/>
      <c r="LRI69" s="317"/>
      <c r="LRJ69" s="317"/>
      <c r="LRK69" s="317"/>
      <c r="LRL69" s="317"/>
      <c r="LRM69" s="317"/>
      <c r="LRN69" s="317"/>
      <c r="LRO69" s="317"/>
      <c r="LRP69" s="317"/>
      <c r="LRQ69" s="317"/>
      <c r="LRR69" s="317"/>
      <c r="LRS69" s="317"/>
      <c r="LRT69" s="317"/>
      <c r="LRU69" s="317"/>
      <c r="LRV69" s="317"/>
      <c r="LRW69" s="317"/>
      <c r="LRX69" s="317"/>
      <c r="LRY69" s="317"/>
      <c r="LRZ69" s="317"/>
      <c r="LSA69" s="317"/>
      <c r="LSB69" s="317"/>
      <c r="LSC69" s="317"/>
      <c r="LSD69" s="317"/>
      <c r="LSE69" s="317"/>
      <c r="LSF69" s="317"/>
      <c r="LSG69" s="317"/>
      <c r="LSH69" s="317"/>
      <c r="LSI69" s="317"/>
      <c r="LSJ69" s="317"/>
      <c r="LSK69" s="317"/>
      <c r="LSL69" s="317"/>
      <c r="LSM69" s="317"/>
      <c r="LSN69" s="317"/>
      <c r="LSO69" s="317"/>
      <c r="LSP69" s="317"/>
      <c r="LSQ69" s="317"/>
      <c r="LSR69" s="317"/>
      <c r="LSS69" s="317"/>
      <c r="LST69" s="317"/>
      <c r="LSU69" s="317"/>
      <c r="LSV69" s="317"/>
      <c r="LSW69" s="317"/>
      <c r="LSX69" s="317"/>
      <c r="LSY69" s="317"/>
      <c r="LSZ69" s="317"/>
      <c r="LTA69" s="317"/>
      <c r="LTB69" s="317"/>
      <c r="LTC69" s="317"/>
      <c r="LTD69" s="317"/>
      <c r="LTE69" s="317"/>
      <c r="LTF69" s="317"/>
      <c r="LTG69" s="317"/>
      <c r="LTH69" s="317"/>
      <c r="LTI69" s="317"/>
      <c r="LTJ69" s="317"/>
      <c r="LTK69" s="317"/>
      <c r="LTL69" s="317"/>
      <c r="LTM69" s="317"/>
      <c r="LTN69" s="317"/>
      <c r="LTO69" s="317"/>
      <c r="LTP69" s="317"/>
      <c r="LTQ69" s="317"/>
      <c r="LTR69" s="317"/>
      <c r="LTS69" s="317"/>
      <c r="LTT69" s="317"/>
      <c r="LTU69" s="317"/>
      <c r="LTV69" s="317"/>
      <c r="LTW69" s="317"/>
      <c r="LTX69" s="317"/>
      <c r="LTY69" s="317"/>
      <c r="LTZ69" s="317"/>
      <c r="LUA69" s="317"/>
      <c r="LUB69" s="317"/>
      <c r="LUC69" s="317"/>
      <c r="LUD69" s="317"/>
      <c r="LUE69" s="317"/>
      <c r="LUF69" s="317"/>
      <c r="LUG69" s="317"/>
      <c r="LUH69" s="317"/>
      <c r="LUI69" s="317"/>
      <c r="LUJ69" s="317"/>
      <c r="LUK69" s="317"/>
      <c r="LUL69" s="317"/>
      <c r="LUM69" s="317"/>
      <c r="LUN69" s="317"/>
      <c r="LUO69" s="317"/>
      <c r="LUP69" s="317"/>
      <c r="LUQ69" s="317"/>
      <c r="LUR69" s="317"/>
      <c r="LUS69" s="317"/>
      <c r="LUT69" s="317"/>
      <c r="LUU69" s="317"/>
      <c r="LUV69" s="317"/>
      <c r="LUW69" s="317"/>
      <c r="LUX69" s="317"/>
      <c r="LUY69" s="317"/>
      <c r="LUZ69" s="317"/>
      <c r="LVA69" s="317"/>
      <c r="LVB69" s="317"/>
      <c r="LVC69" s="317"/>
      <c r="LVD69" s="317"/>
      <c r="LVE69" s="317"/>
      <c r="LVF69" s="317"/>
      <c r="LVG69" s="317"/>
      <c r="LVH69" s="317"/>
      <c r="LVI69" s="317"/>
      <c r="LVJ69" s="317"/>
      <c r="LVK69" s="317"/>
      <c r="LVL69" s="317"/>
      <c r="LVM69" s="317"/>
      <c r="LVN69" s="317"/>
      <c r="LVO69" s="317"/>
      <c r="LVP69" s="317"/>
      <c r="LVQ69" s="317"/>
      <c r="LVR69" s="317"/>
      <c r="LVS69" s="317"/>
      <c r="LVT69" s="317"/>
      <c r="LVU69" s="317"/>
      <c r="LVV69" s="317"/>
      <c r="LVW69" s="317"/>
      <c r="LVX69" s="317"/>
      <c r="LVY69" s="317"/>
      <c r="LVZ69" s="317"/>
      <c r="LWA69" s="317"/>
      <c r="LWB69" s="317"/>
      <c r="LWC69" s="317"/>
      <c r="LWD69" s="317"/>
      <c r="LWE69" s="317"/>
      <c r="LWF69" s="317"/>
      <c r="LWG69" s="317"/>
      <c r="LWH69" s="317"/>
      <c r="LWI69" s="317"/>
      <c r="LWJ69" s="317"/>
      <c r="LWK69" s="317"/>
      <c r="LWL69" s="317"/>
      <c r="LWM69" s="317"/>
      <c r="LWN69" s="317"/>
      <c r="LWO69" s="317"/>
      <c r="LWP69" s="317"/>
      <c r="LWQ69" s="317"/>
      <c r="LWR69" s="317"/>
      <c r="LWS69" s="317"/>
      <c r="LWT69" s="317"/>
      <c r="LWU69" s="317"/>
      <c r="LWV69" s="317"/>
      <c r="LWW69" s="317"/>
      <c r="LWX69" s="317"/>
      <c r="LWY69" s="317"/>
      <c r="LWZ69" s="317"/>
      <c r="LXA69" s="317"/>
      <c r="LXB69" s="317"/>
      <c r="LXC69" s="317"/>
      <c r="LXD69" s="317"/>
      <c r="LXE69" s="317"/>
      <c r="LXF69" s="317"/>
      <c r="LXG69" s="317"/>
      <c r="LXH69" s="317"/>
      <c r="LXI69" s="317"/>
      <c r="LXJ69" s="317"/>
      <c r="LXK69" s="317"/>
      <c r="LXL69" s="317"/>
      <c r="LXM69" s="317"/>
      <c r="LXN69" s="317"/>
      <c r="LXO69" s="317"/>
      <c r="LXP69" s="317"/>
      <c r="LXQ69" s="317"/>
      <c r="LXR69" s="317"/>
      <c r="LXS69" s="317"/>
      <c r="LXT69" s="317"/>
      <c r="LXU69" s="317"/>
      <c r="LXV69" s="317"/>
      <c r="LXW69" s="317"/>
      <c r="LXX69" s="317"/>
      <c r="LXY69" s="317"/>
      <c r="LXZ69" s="317"/>
      <c r="LYA69" s="317"/>
      <c r="LYB69" s="317"/>
      <c r="LYC69" s="317"/>
      <c r="LYD69" s="317"/>
      <c r="LYE69" s="317"/>
      <c r="LYF69" s="317"/>
      <c r="LYG69" s="317"/>
      <c r="LYH69" s="317"/>
      <c r="LYI69" s="317"/>
      <c r="LYJ69" s="317"/>
      <c r="LYK69" s="317"/>
      <c r="LYL69" s="317"/>
      <c r="LYM69" s="317"/>
      <c r="LYN69" s="317"/>
      <c r="LYO69" s="317"/>
      <c r="LYP69" s="317"/>
      <c r="LYQ69" s="317"/>
      <c r="LYR69" s="317"/>
      <c r="LYS69" s="317"/>
      <c r="LYT69" s="317"/>
      <c r="LYU69" s="317"/>
      <c r="LYV69" s="317"/>
      <c r="LYW69" s="317"/>
      <c r="LYX69" s="317"/>
      <c r="LYY69" s="317"/>
      <c r="LYZ69" s="317"/>
      <c r="LZA69" s="317"/>
      <c r="LZB69" s="317"/>
      <c r="LZC69" s="317"/>
      <c r="LZD69" s="317"/>
      <c r="LZE69" s="317"/>
      <c r="LZF69" s="317"/>
      <c r="LZG69" s="317"/>
      <c r="LZH69" s="317"/>
      <c r="LZI69" s="317"/>
      <c r="LZJ69" s="317"/>
      <c r="LZK69" s="317"/>
      <c r="LZL69" s="317"/>
      <c r="LZM69" s="317"/>
      <c r="LZN69" s="317"/>
      <c r="LZO69" s="317"/>
      <c r="LZP69" s="317"/>
      <c r="LZQ69" s="317"/>
      <c r="LZR69" s="317"/>
      <c r="LZS69" s="317"/>
      <c r="LZT69" s="317"/>
      <c r="LZU69" s="317"/>
      <c r="LZV69" s="317"/>
      <c r="LZW69" s="317"/>
      <c r="LZX69" s="317"/>
      <c r="LZY69" s="317"/>
      <c r="LZZ69" s="317"/>
      <c r="MAA69" s="317"/>
      <c r="MAB69" s="317"/>
      <c r="MAC69" s="317"/>
      <c r="MAD69" s="317"/>
      <c r="MAE69" s="317"/>
      <c r="MAF69" s="317"/>
      <c r="MAG69" s="317"/>
      <c r="MAH69" s="317"/>
      <c r="MAI69" s="317"/>
      <c r="MAJ69" s="317"/>
      <c r="MAK69" s="317"/>
      <c r="MAL69" s="317"/>
      <c r="MAM69" s="317"/>
      <c r="MAN69" s="317"/>
      <c r="MAO69" s="317"/>
      <c r="MAP69" s="317"/>
      <c r="MAQ69" s="317"/>
      <c r="MAR69" s="317"/>
      <c r="MAS69" s="317"/>
      <c r="MAT69" s="317"/>
      <c r="MAU69" s="317"/>
      <c r="MAV69" s="317"/>
      <c r="MAW69" s="317"/>
      <c r="MAX69" s="317"/>
      <c r="MAY69" s="317"/>
      <c r="MAZ69" s="317"/>
      <c r="MBA69" s="317"/>
      <c r="MBB69" s="317"/>
      <c r="MBC69" s="317"/>
      <c r="MBD69" s="317"/>
      <c r="MBE69" s="317"/>
      <c r="MBF69" s="317"/>
      <c r="MBG69" s="317"/>
      <c r="MBH69" s="317"/>
      <c r="MBI69" s="317"/>
      <c r="MBJ69" s="317"/>
      <c r="MBK69" s="317"/>
      <c r="MBL69" s="317"/>
      <c r="MBM69" s="317"/>
      <c r="MBN69" s="317"/>
      <c r="MBO69" s="317"/>
      <c r="MBP69" s="317"/>
      <c r="MBQ69" s="317"/>
      <c r="MBR69" s="317"/>
      <c r="MBS69" s="317"/>
      <c r="MBT69" s="317"/>
      <c r="MBU69" s="317"/>
      <c r="MBV69" s="317"/>
      <c r="MBW69" s="317"/>
      <c r="MBX69" s="317"/>
      <c r="MBY69" s="317"/>
      <c r="MBZ69" s="317"/>
      <c r="MCA69" s="317"/>
      <c r="MCB69" s="317"/>
      <c r="MCC69" s="317"/>
      <c r="MCD69" s="317"/>
      <c r="MCE69" s="317"/>
      <c r="MCF69" s="317"/>
      <c r="MCG69" s="317"/>
      <c r="MCH69" s="317"/>
      <c r="MCI69" s="317"/>
      <c r="MCJ69" s="317"/>
      <c r="MCK69" s="317"/>
      <c r="MCL69" s="317"/>
      <c r="MCM69" s="317"/>
      <c r="MCN69" s="317"/>
      <c r="MCO69" s="317"/>
      <c r="MCP69" s="317"/>
      <c r="MCQ69" s="317"/>
      <c r="MCR69" s="317"/>
      <c r="MCS69" s="317"/>
      <c r="MCT69" s="317"/>
      <c r="MCU69" s="317"/>
      <c r="MCV69" s="317"/>
      <c r="MCW69" s="317"/>
      <c r="MCX69" s="317"/>
      <c r="MCY69" s="317"/>
      <c r="MCZ69" s="317"/>
      <c r="MDA69" s="317"/>
      <c r="MDB69" s="317"/>
      <c r="MDC69" s="317"/>
      <c r="MDD69" s="317"/>
      <c r="MDE69" s="317"/>
      <c r="MDF69" s="317"/>
      <c r="MDG69" s="317"/>
      <c r="MDH69" s="317"/>
      <c r="MDI69" s="317"/>
      <c r="MDJ69" s="317"/>
      <c r="MDK69" s="317"/>
      <c r="MDL69" s="317"/>
      <c r="MDM69" s="317"/>
      <c r="MDN69" s="317"/>
      <c r="MDO69" s="317"/>
      <c r="MDP69" s="317"/>
      <c r="MDQ69" s="317"/>
      <c r="MDR69" s="317"/>
      <c r="MDS69" s="317"/>
      <c r="MDT69" s="317"/>
      <c r="MDU69" s="317"/>
      <c r="MDV69" s="317"/>
      <c r="MDW69" s="317"/>
      <c r="MDX69" s="317"/>
      <c r="MDY69" s="317"/>
      <c r="MDZ69" s="317"/>
      <c r="MEA69" s="317"/>
      <c r="MEB69" s="317"/>
      <c r="MEC69" s="317"/>
      <c r="MED69" s="317"/>
      <c r="MEE69" s="317"/>
      <c r="MEF69" s="317"/>
      <c r="MEG69" s="317"/>
      <c r="MEH69" s="317"/>
      <c r="MEI69" s="317"/>
      <c r="MEJ69" s="317"/>
      <c r="MEK69" s="317"/>
      <c r="MEL69" s="317"/>
      <c r="MEM69" s="317"/>
      <c r="MEN69" s="317"/>
      <c r="MEO69" s="317"/>
      <c r="MEP69" s="317"/>
      <c r="MEQ69" s="317"/>
      <c r="MER69" s="317"/>
      <c r="MES69" s="317"/>
      <c r="MET69" s="317"/>
      <c r="MEU69" s="317"/>
      <c r="MEV69" s="317"/>
      <c r="MEW69" s="317"/>
      <c r="MEX69" s="317"/>
      <c r="MEY69" s="317"/>
      <c r="MEZ69" s="317"/>
      <c r="MFA69" s="317"/>
      <c r="MFB69" s="317"/>
      <c r="MFC69" s="317"/>
      <c r="MFD69" s="317"/>
      <c r="MFE69" s="317"/>
      <c r="MFF69" s="317"/>
      <c r="MFG69" s="317"/>
      <c r="MFH69" s="317"/>
      <c r="MFI69" s="317"/>
      <c r="MFJ69" s="317"/>
      <c r="MFK69" s="317"/>
      <c r="MFL69" s="317"/>
      <c r="MFM69" s="317"/>
      <c r="MFN69" s="317"/>
      <c r="MFO69" s="317"/>
      <c r="MFP69" s="317"/>
      <c r="MFQ69" s="317"/>
      <c r="MFR69" s="317"/>
      <c r="MFS69" s="317"/>
      <c r="MFT69" s="317"/>
      <c r="MFU69" s="317"/>
      <c r="MFV69" s="317"/>
      <c r="MFW69" s="317"/>
      <c r="MFX69" s="317"/>
      <c r="MFY69" s="317"/>
      <c r="MFZ69" s="317"/>
      <c r="MGA69" s="317"/>
      <c r="MGB69" s="317"/>
      <c r="MGC69" s="317"/>
      <c r="MGD69" s="317"/>
      <c r="MGE69" s="317"/>
      <c r="MGF69" s="317"/>
      <c r="MGG69" s="317"/>
      <c r="MGH69" s="317"/>
      <c r="MGI69" s="317"/>
      <c r="MGJ69" s="317"/>
      <c r="MGK69" s="317"/>
      <c r="MGL69" s="317"/>
      <c r="MGM69" s="317"/>
      <c r="MGN69" s="317"/>
      <c r="MGO69" s="317"/>
      <c r="MGP69" s="317"/>
      <c r="MGQ69" s="317"/>
      <c r="MGR69" s="317"/>
      <c r="MGS69" s="317"/>
      <c r="MGT69" s="317"/>
      <c r="MGU69" s="317"/>
      <c r="MGV69" s="317"/>
      <c r="MGW69" s="317"/>
      <c r="MGX69" s="317"/>
      <c r="MGY69" s="317"/>
      <c r="MGZ69" s="317"/>
      <c r="MHA69" s="317"/>
      <c r="MHB69" s="317"/>
      <c r="MHC69" s="317"/>
      <c r="MHD69" s="317"/>
      <c r="MHE69" s="317"/>
      <c r="MHF69" s="317"/>
      <c r="MHG69" s="317"/>
      <c r="MHH69" s="317"/>
      <c r="MHI69" s="317"/>
      <c r="MHJ69" s="317"/>
      <c r="MHK69" s="317"/>
      <c r="MHL69" s="317"/>
      <c r="MHM69" s="317"/>
      <c r="MHN69" s="317"/>
      <c r="MHO69" s="317"/>
      <c r="MHP69" s="317"/>
      <c r="MHQ69" s="317"/>
      <c r="MHR69" s="317"/>
      <c r="MHS69" s="317"/>
      <c r="MHT69" s="317"/>
      <c r="MHU69" s="317"/>
      <c r="MHV69" s="317"/>
      <c r="MHW69" s="317"/>
      <c r="MHX69" s="317"/>
      <c r="MHY69" s="317"/>
      <c r="MHZ69" s="317"/>
      <c r="MIA69" s="317"/>
      <c r="MIB69" s="317"/>
      <c r="MIC69" s="317"/>
      <c r="MID69" s="317"/>
      <c r="MIE69" s="317"/>
      <c r="MIF69" s="317"/>
      <c r="MIG69" s="317"/>
      <c r="MIH69" s="317"/>
      <c r="MII69" s="317"/>
      <c r="MIJ69" s="317"/>
      <c r="MIK69" s="317"/>
      <c r="MIL69" s="317"/>
      <c r="MIM69" s="317"/>
      <c r="MIN69" s="317"/>
      <c r="MIO69" s="317"/>
      <c r="MIP69" s="317"/>
      <c r="MIQ69" s="317"/>
      <c r="MIR69" s="317"/>
      <c r="MIS69" s="317"/>
      <c r="MIT69" s="317"/>
      <c r="MIU69" s="317"/>
      <c r="MIV69" s="317"/>
      <c r="MIW69" s="317"/>
      <c r="MIX69" s="317"/>
      <c r="MIY69" s="317"/>
      <c r="MIZ69" s="317"/>
      <c r="MJA69" s="317"/>
      <c r="MJB69" s="317"/>
      <c r="MJC69" s="317"/>
      <c r="MJD69" s="317"/>
      <c r="MJE69" s="317"/>
      <c r="MJF69" s="317"/>
      <c r="MJG69" s="317"/>
      <c r="MJH69" s="317"/>
      <c r="MJI69" s="317"/>
      <c r="MJJ69" s="317"/>
      <c r="MJK69" s="317"/>
      <c r="MJL69" s="317"/>
      <c r="MJM69" s="317"/>
      <c r="MJN69" s="317"/>
      <c r="MJO69" s="317"/>
      <c r="MJP69" s="317"/>
      <c r="MJQ69" s="317"/>
      <c r="MJR69" s="317"/>
      <c r="MJS69" s="317"/>
      <c r="MJT69" s="317"/>
      <c r="MJU69" s="317"/>
      <c r="MJV69" s="317"/>
      <c r="MJW69" s="317"/>
      <c r="MJX69" s="317"/>
      <c r="MJY69" s="317"/>
      <c r="MJZ69" s="317"/>
      <c r="MKA69" s="317"/>
      <c r="MKB69" s="317"/>
      <c r="MKC69" s="317"/>
      <c r="MKD69" s="317"/>
      <c r="MKE69" s="317"/>
      <c r="MKF69" s="317"/>
      <c r="MKG69" s="317"/>
      <c r="MKH69" s="317"/>
      <c r="MKI69" s="317"/>
      <c r="MKJ69" s="317"/>
      <c r="MKK69" s="317"/>
      <c r="MKL69" s="317"/>
      <c r="MKM69" s="317"/>
      <c r="MKN69" s="317"/>
      <c r="MKO69" s="317"/>
      <c r="MKP69" s="317"/>
      <c r="MKQ69" s="317"/>
      <c r="MKR69" s="317"/>
      <c r="MKS69" s="317"/>
      <c r="MKT69" s="317"/>
      <c r="MKU69" s="317"/>
      <c r="MKV69" s="317"/>
      <c r="MKW69" s="317"/>
      <c r="MKX69" s="317"/>
      <c r="MKY69" s="317"/>
      <c r="MKZ69" s="317"/>
      <c r="MLA69" s="317"/>
      <c r="MLB69" s="317"/>
      <c r="MLC69" s="317"/>
      <c r="MLD69" s="317"/>
      <c r="MLE69" s="317"/>
      <c r="MLF69" s="317"/>
      <c r="MLG69" s="317"/>
      <c r="MLH69" s="317"/>
      <c r="MLI69" s="317"/>
      <c r="MLJ69" s="317"/>
      <c r="MLK69" s="317"/>
      <c r="MLL69" s="317"/>
      <c r="MLM69" s="317"/>
      <c r="MLN69" s="317"/>
      <c r="MLO69" s="317"/>
      <c r="MLP69" s="317"/>
      <c r="MLQ69" s="317"/>
      <c r="MLR69" s="317"/>
      <c r="MLS69" s="317"/>
      <c r="MLT69" s="317"/>
      <c r="MLU69" s="317"/>
      <c r="MLV69" s="317"/>
      <c r="MLW69" s="317"/>
      <c r="MLX69" s="317"/>
      <c r="MLY69" s="317"/>
      <c r="MLZ69" s="317"/>
      <c r="MMA69" s="317"/>
      <c r="MMB69" s="317"/>
      <c r="MMC69" s="317"/>
      <c r="MMD69" s="317"/>
      <c r="MME69" s="317"/>
      <c r="MMF69" s="317"/>
      <c r="MMG69" s="317"/>
      <c r="MMH69" s="317"/>
      <c r="MMI69" s="317"/>
      <c r="MMJ69" s="317"/>
      <c r="MMK69" s="317"/>
      <c r="MML69" s="317"/>
      <c r="MMM69" s="317"/>
      <c r="MMN69" s="317"/>
      <c r="MMO69" s="317"/>
      <c r="MMP69" s="317"/>
      <c r="MMQ69" s="317"/>
      <c r="MMR69" s="317"/>
      <c r="MMS69" s="317"/>
      <c r="MMT69" s="317"/>
      <c r="MMU69" s="317"/>
      <c r="MMV69" s="317"/>
      <c r="MMW69" s="317"/>
      <c r="MMX69" s="317"/>
      <c r="MMY69" s="317"/>
      <c r="MMZ69" s="317"/>
      <c r="MNA69" s="317"/>
      <c r="MNB69" s="317"/>
      <c r="MNC69" s="317"/>
      <c r="MND69" s="317"/>
      <c r="MNE69" s="317"/>
      <c r="MNF69" s="317"/>
      <c r="MNG69" s="317"/>
      <c r="MNH69" s="317"/>
      <c r="MNI69" s="317"/>
      <c r="MNJ69" s="317"/>
      <c r="MNK69" s="317"/>
      <c r="MNL69" s="317"/>
      <c r="MNM69" s="317"/>
      <c r="MNN69" s="317"/>
      <c r="MNO69" s="317"/>
      <c r="MNP69" s="317"/>
      <c r="MNQ69" s="317"/>
      <c r="MNR69" s="317"/>
      <c r="MNS69" s="317"/>
      <c r="MNT69" s="317"/>
      <c r="MNU69" s="317"/>
      <c r="MNV69" s="317"/>
      <c r="MNW69" s="317"/>
      <c r="MNX69" s="317"/>
      <c r="MNY69" s="317"/>
      <c r="MNZ69" s="317"/>
      <c r="MOA69" s="317"/>
      <c r="MOB69" s="317"/>
      <c r="MOC69" s="317"/>
      <c r="MOD69" s="317"/>
      <c r="MOE69" s="317"/>
      <c r="MOF69" s="317"/>
      <c r="MOG69" s="317"/>
      <c r="MOH69" s="317"/>
      <c r="MOI69" s="317"/>
      <c r="MOJ69" s="317"/>
      <c r="MOK69" s="317"/>
      <c r="MOL69" s="317"/>
      <c r="MOM69" s="317"/>
      <c r="MON69" s="317"/>
      <c r="MOO69" s="317"/>
      <c r="MOP69" s="317"/>
      <c r="MOQ69" s="317"/>
      <c r="MOR69" s="317"/>
      <c r="MOS69" s="317"/>
      <c r="MOT69" s="317"/>
      <c r="MOU69" s="317"/>
      <c r="MOV69" s="317"/>
      <c r="MOW69" s="317"/>
      <c r="MOX69" s="317"/>
      <c r="MOY69" s="317"/>
      <c r="MOZ69" s="317"/>
      <c r="MPA69" s="317"/>
      <c r="MPB69" s="317"/>
      <c r="MPC69" s="317"/>
      <c r="MPD69" s="317"/>
      <c r="MPE69" s="317"/>
      <c r="MPF69" s="317"/>
      <c r="MPG69" s="317"/>
      <c r="MPH69" s="317"/>
      <c r="MPI69" s="317"/>
      <c r="MPJ69" s="317"/>
      <c r="MPK69" s="317"/>
      <c r="MPL69" s="317"/>
      <c r="MPM69" s="317"/>
      <c r="MPN69" s="317"/>
      <c r="MPO69" s="317"/>
      <c r="MPP69" s="317"/>
      <c r="MPQ69" s="317"/>
      <c r="MPR69" s="317"/>
      <c r="MPS69" s="317"/>
      <c r="MPT69" s="317"/>
      <c r="MPU69" s="317"/>
      <c r="MPV69" s="317"/>
      <c r="MPW69" s="317"/>
      <c r="MPX69" s="317"/>
      <c r="MPY69" s="317"/>
      <c r="MPZ69" s="317"/>
      <c r="MQA69" s="317"/>
      <c r="MQB69" s="317"/>
      <c r="MQC69" s="317"/>
      <c r="MQD69" s="317"/>
      <c r="MQE69" s="317"/>
      <c r="MQF69" s="317"/>
      <c r="MQG69" s="317"/>
      <c r="MQH69" s="317"/>
      <c r="MQI69" s="317"/>
      <c r="MQJ69" s="317"/>
      <c r="MQK69" s="317"/>
      <c r="MQL69" s="317"/>
      <c r="MQM69" s="317"/>
      <c r="MQN69" s="317"/>
      <c r="MQO69" s="317"/>
      <c r="MQP69" s="317"/>
      <c r="MQQ69" s="317"/>
      <c r="MQR69" s="317"/>
      <c r="MQS69" s="317"/>
      <c r="MQT69" s="317"/>
      <c r="MQU69" s="317"/>
      <c r="MQV69" s="317"/>
      <c r="MQW69" s="317"/>
      <c r="MQX69" s="317"/>
      <c r="MQY69" s="317"/>
      <c r="MQZ69" s="317"/>
      <c r="MRA69" s="317"/>
      <c r="MRB69" s="317"/>
      <c r="MRC69" s="317"/>
      <c r="MRD69" s="317"/>
      <c r="MRE69" s="317"/>
      <c r="MRF69" s="317"/>
      <c r="MRG69" s="317"/>
      <c r="MRH69" s="317"/>
      <c r="MRI69" s="317"/>
      <c r="MRJ69" s="317"/>
      <c r="MRK69" s="317"/>
      <c r="MRL69" s="317"/>
      <c r="MRM69" s="317"/>
      <c r="MRN69" s="317"/>
      <c r="MRO69" s="317"/>
      <c r="MRP69" s="317"/>
      <c r="MRQ69" s="317"/>
      <c r="MRR69" s="317"/>
      <c r="MRS69" s="317"/>
      <c r="MRT69" s="317"/>
      <c r="MRU69" s="317"/>
      <c r="MRV69" s="317"/>
      <c r="MRW69" s="317"/>
      <c r="MRX69" s="317"/>
      <c r="MRY69" s="317"/>
      <c r="MRZ69" s="317"/>
      <c r="MSA69" s="317"/>
      <c r="MSB69" s="317"/>
      <c r="MSC69" s="317"/>
      <c r="MSD69" s="317"/>
      <c r="MSE69" s="317"/>
      <c r="MSF69" s="317"/>
      <c r="MSG69" s="317"/>
      <c r="MSH69" s="317"/>
      <c r="MSI69" s="317"/>
      <c r="MSJ69" s="317"/>
      <c r="MSK69" s="317"/>
      <c r="MSL69" s="317"/>
      <c r="MSM69" s="317"/>
      <c r="MSN69" s="317"/>
      <c r="MSO69" s="317"/>
      <c r="MSP69" s="317"/>
      <c r="MSQ69" s="317"/>
      <c r="MSR69" s="317"/>
      <c r="MSS69" s="317"/>
      <c r="MST69" s="317"/>
      <c r="MSU69" s="317"/>
      <c r="MSV69" s="317"/>
      <c r="MSW69" s="317"/>
      <c r="MSX69" s="317"/>
      <c r="MSY69" s="317"/>
      <c r="MSZ69" s="317"/>
      <c r="MTA69" s="317"/>
      <c r="MTB69" s="317"/>
      <c r="MTC69" s="317"/>
      <c r="MTD69" s="317"/>
      <c r="MTE69" s="317"/>
      <c r="MTF69" s="317"/>
      <c r="MTG69" s="317"/>
      <c r="MTH69" s="317"/>
      <c r="MTI69" s="317"/>
      <c r="MTJ69" s="317"/>
      <c r="MTK69" s="317"/>
      <c r="MTL69" s="317"/>
      <c r="MTM69" s="317"/>
      <c r="MTN69" s="317"/>
      <c r="MTO69" s="317"/>
      <c r="MTP69" s="317"/>
      <c r="MTQ69" s="317"/>
      <c r="MTR69" s="317"/>
      <c r="MTS69" s="317"/>
      <c r="MTT69" s="317"/>
      <c r="MTU69" s="317"/>
      <c r="MTV69" s="317"/>
      <c r="MTW69" s="317"/>
      <c r="MTX69" s="317"/>
      <c r="MTY69" s="317"/>
      <c r="MTZ69" s="317"/>
      <c r="MUA69" s="317"/>
      <c r="MUB69" s="317"/>
      <c r="MUC69" s="317"/>
      <c r="MUD69" s="317"/>
      <c r="MUE69" s="317"/>
      <c r="MUF69" s="317"/>
      <c r="MUG69" s="317"/>
      <c r="MUH69" s="317"/>
      <c r="MUI69" s="317"/>
      <c r="MUJ69" s="317"/>
      <c r="MUK69" s="317"/>
      <c r="MUL69" s="317"/>
      <c r="MUM69" s="317"/>
      <c r="MUN69" s="317"/>
      <c r="MUO69" s="317"/>
      <c r="MUP69" s="317"/>
      <c r="MUQ69" s="317"/>
      <c r="MUR69" s="317"/>
      <c r="MUS69" s="317"/>
      <c r="MUT69" s="317"/>
      <c r="MUU69" s="317"/>
      <c r="MUV69" s="317"/>
      <c r="MUW69" s="317"/>
      <c r="MUX69" s="317"/>
      <c r="MUY69" s="317"/>
      <c r="MUZ69" s="317"/>
      <c r="MVA69" s="317"/>
      <c r="MVB69" s="317"/>
      <c r="MVC69" s="317"/>
      <c r="MVD69" s="317"/>
      <c r="MVE69" s="317"/>
      <c r="MVF69" s="317"/>
      <c r="MVG69" s="317"/>
      <c r="MVH69" s="317"/>
      <c r="MVI69" s="317"/>
      <c r="MVJ69" s="317"/>
      <c r="MVK69" s="317"/>
      <c r="MVL69" s="317"/>
      <c r="MVM69" s="317"/>
      <c r="MVN69" s="317"/>
      <c r="MVO69" s="317"/>
      <c r="MVP69" s="317"/>
      <c r="MVQ69" s="317"/>
      <c r="MVR69" s="317"/>
      <c r="MVS69" s="317"/>
      <c r="MVT69" s="317"/>
      <c r="MVU69" s="317"/>
      <c r="MVV69" s="317"/>
      <c r="MVW69" s="317"/>
      <c r="MVX69" s="317"/>
      <c r="MVY69" s="317"/>
      <c r="MVZ69" s="317"/>
      <c r="MWA69" s="317"/>
      <c r="MWB69" s="317"/>
      <c r="MWC69" s="317"/>
      <c r="MWD69" s="317"/>
      <c r="MWE69" s="317"/>
      <c r="MWF69" s="317"/>
      <c r="MWG69" s="317"/>
      <c r="MWH69" s="317"/>
      <c r="MWI69" s="317"/>
      <c r="MWJ69" s="317"/>
      <c r="MWK69" s="317"/>
      <c r="MWL69" s="317"/>
      <c r="MWM69" s="317"/>
      <c r="MWN69" s="317"/>
      <c r="MWO69" s="317"/>
      <c r="MWP69" s="317"/>
      <c r="MWQ69" s="317"/>
      <c r="MWR69" s="317"/>
      <c r="MWS69" s="317"/>
      <c r="MWT69" s="317"/>
      <c r="MWU69" s="317"/>
      <c r="MWV69" s="317"/>
      <c r="MWW69" s="317"/>
      <c r="MWX69" s="317"/>
      <c r="MWY69" s="317"/>
      <c r="MWZ69" s="317"/>
      <c r="MXA69" s="317"/>
      <c r="MXB69" s="317"/>
      <c r="MXC69" s="317"/>
      <c r="MXD69" s="317"/>
      <c r="MXE69" s="317"/>
      <c r="MXF69" s="317"/>
      <c r="MXG69" s="317"/>
      <c r="MXH69" s="317"/>
      <c r="MXI69" s="317"/>
      <c r="MXJ69" s="317"/>
      <c r="MXK69" s="317"/>
      <c r="MXL69" s="317"/>
      <c r="MXM69" s="317"/>
      <c r="MXN69" s="317"/>
      <c r="MXO69" s="317"/>
      <c r="MXP69" s="317"/>
      <c r="MXQ69" s="317"/>
      <c r="MXR69" s="317"/>
      <c r="MXS69" s="317"/>
      <c r="MXT69" s="317"/>
      <c r="MXU69" s="317"/>
      <c r="MXV69" s="317"/>
      <c r="MXW69" s="317"/>
      <c r="MXX69" s="317"/>
      <c r="MXY69" s="317"/>
      <c r="MXZ69" s="317"/>
      <c r="MYA69" s="317"/>
      <c r="MYB69" s="317"/>
      <c r="MYC69" s="317"/>
      <c r="MYD69" s="317"/>
      <c r="MYE69" s="317"/>
      <c r="MYF69" s="317"/>
      <c r="MYG69" s="317"/>
      <c r="MYH69" s="317"/>
      <c r="MYI69" s="317"/>
      <c r="MYJ69" s="317"/>
      <c r="MYK69" s="317"/>
      <c r="MYL69" s="317"/>
      <c r="MYM69" s="317"/>
      <c r="MYN69" s="317"/>
      <c r="MYO69" s="317"/>
      <c r="MYP69" s="317"/>
      <c r="MYQ69" s="317"/>
      <c r="MYR69" s="317"/>
      <c r="MYS69" s="317"/>
      <c r="MYT69" s="317"/>
      <c r="MYU69" s="317"/>
      <c r="MYV69" s="317"/>
      <c r="MYW69" s="317"/>
      <c r="MYX69" s="317"/>
      <c r="MYY69" s="317"/>
      <c r="MYZ69" s="317"/>
      <c r="MZA69" s="317"/>
      <c r="MZB69" s="317"/>
      <c r="MZC69" s="317"/>
      <c r="MZD69" s="317"/>
      <c r="MZE69" s="317"/>
      <c r="MZF69" s="317"/>
      <c r="MZG69" s="317"/>
      <c r="MZH69" s="317"/>
      <c r="MZI69" s="317"/>
      <c r="MZJ69" s="317"/>
      <c r="MZK69" s="317"/>
      <c r="MZL69" s="317"/>
      <c r="MZM69" s="317"/>
      <c r="MZN69" s="317"/>
      <c r="MZO69" s="317"/>
      <c r="MZP69" s="317"/>
      <c r="MZQ69" s="317"/>
      <c r="MZR69" s="317"/>
      <c r="MZS69" s="317"/>
      <c r="MZT69" s="317"/>
      <c r="MZU69" s="317"/>
      <c r="MZV69" s="317"/>
      <c r="MZW69" s="317"/>
      <c r="MZX69" s="317"/>
      <c r="MZY69" s="317"/>
      <c r="MZZ69" s="317"/>
      <c r="NAA69" s="317"/>
      <c r="NAB69" s="317"/>
      <c r="NAC69" s="317"/>
      <c r="NAD69" s="317"/>
      <c r="NAE69" s="317"/>
      <c r="NAF69" s="317"/>
      <c r="NAG69" s="317"/>
      <c r="NAH69" s="317"/>
      <c r="NAI69" s="317"/>
      <c r="NAJ69" s="317"/>
      <c r="NAK69" s="317"/>
      <c r="NAL69" s="317"/>
      <c r="NAM69" s="317"/>
      <c r="NAN69" s="317"/>
      <c r="NAO69" s="317"/>
      <c r="NAP69" s="317"/>
      <c r="NAQ69" s="317"/>
      <c r="NAR69" s="317"/>
      <c r="NAS69" s="317"/>
      <c r="NAT69" s="317"/>
      <c r="NAU69" s="317"/>
      <c r="NAV69" s="317"/>
      <c r="NAW69" s="317"/>
      <c r="NAX69" s="317"/>
      <c r="NAY69" s="317"/>
      <c r="NAZ69" s="317"/>
      <c r="NBA69" s="317"/>
      <c r="NBB69" s="317"/>
      <c r="NBC69" s="317"/>
      <c r="NBD69" s="317"/>
      <c r="NBE69" s="317"/>
      <c r="NBF69" s="317"/>
      <c r="NBG69" s="317"/>
      <c r="NBH69" s="317"/>
      <c r="NBI69" s="317"/>
      <c r="NBJ69" s="317"/>
      <c r="NBK69" s="317"/>
      <c r="NBL69" s="317"/>
      <c r="NBM69" s="317"/>
      <c r="NBN69" s="317"/>
      <c r="NBO69" s="317"/>
      <c r="NBP69" s="317"/>
      <c r="NBQ69" s="317"/>
      <c r="NBR69" s="317"/>
      <c r="NBS69" s="317"/>
      <c r="NBT69" s="317"/>
      <c r="NBU69" s="317"/>
      <c r="NBV69" s="317"/>
      <c r="NBW69" s="317"/>
      <c r="NBX69" s="317"/>
      <c r="NBY69" s="317"/>
      <c r="NBZ69" s="317"/>
      <c r="NCA69" s="317"/>
      <c r="NCB69" s="317"/>
      <c r="NCC69" s="317"/>
      <c r="NCD69" s="317"/>
      <c r="NCE69" s="317"/>
      <c r="NCF69" s="317"/>
      <c r="NCG69" s="317"/>
      <c r="NCH69" s="317"/>
      <c r="NCI69" s="317"/>
      <c r="NCJ69" s="317"/>
      <c r="NCK69" s="317"/>
      <c r="NCL69" s="317"/>
      <c r="NCM69" s="317"/>
      <c r="NCN69" s="317"/>
      <c r="NCO69" s="317"/>
      <c r="NCP69" s="317"/>
      <c r="NCQ69" s="317"/>
      <c r="NCR69" s="317"/>
      <c r="NCS69" s="317"/>
      <c r="NCT69" s="317"/>
      <c r="NCU69" s="317"/>
      <c r="NCV69" s="317"/>
      <c r="NCW69" s="317"/>
      <c r="NCX69" s="317"/>
      <c r="NCY69" s="317"/>
      <c r="NCZ69" s="317"/>
      <c r="NDA69" s="317"/>
      <c r="NDB69" s="317"/>
      <c r="NDC69" s="317"/>
      <c r="NDD69" s="317"/>
      <c r="NDE69" s="317"/>
      <c r="NDF69" s="317"/>
      <c r="NDG69" s="317"/>
      <c r="NDH69" s="317"/>
      <c r="NDI69" s="317"/>
      <c r="NDJ69" s="317"/>
      <c r="NDK69" s="317"/>
      <c r="NDL69" s="317"/>
      <c r="NDM69" s="317"/>
      <c r="NDN69" s="317"/>
      <c r="NDO69" s="317"/>
      <c r="NDP69" s="317"/>
      <c r="NDQ69" s="317"/>
      <c r="NDR69" s="317"/>
      <c r="NDS69" s="317"/>
      <c r="NDT69" s="317"/>
      <c r="NDU69" s="317"/>
      <c r="NDV69" s="317"/>
      <c r="NDW69" s="317"/>
      <c r="NDX69" s="317"/>
      <c r="NDY69" s="317"/>
      <c r="NDZ69" s="317"/>
      <c r="NEA69" s="317"/>
      <c r="NEB69" s="317"/>
      <c r="NEC69" s="317"/>
      <c r="NED69" s="317"/>
      <c r="NEE69" s="317"/>
      <c r="NEF69" s="317"/>
      <c r="NEG69" s="317"/>
      <c r="NEH69" s="317"/>
      <c r="NEI69" s="317"/>
      <c r="NEJ69" s="317"/>
      <c r="NEK69" s="317"/>
      <c r="NEL69" s="317"/>
      <c r="NEM69" s="317"/>
      <c r="NEN69" s="317"/>
      <c r="NEO69" s="317"/>
      <c r="NEP69" s="317"/>
      <c r="NEQ69" s="317"/>
      <c r="NER69" s="317"/>
      <c r="NES69" s="317"/>
      <c r="NET69" s="317"/>
      <c r="NEU69" s="317"/>
      <c r="NEV69" s="317"/>
      <c r="NEW69" s="317"/>
      <c r="NEX69" s="317"/>
      <c r="NEY69" s="317"/>
      <c r="NEZ69" s="317"/>
      <c r="NFA69" s="317"/>
      <c r="NFB69" s="317"/>
      <c r="NFC69" s="317"/>
      <c r="NFD69" s="317"/>
      <c r="NFE69" s="317"/>
      <c r="NFF69" s="317"/>
      <c r="NFG69" s="317"/>
      <c r="NFH69" s="317"/>
      <c r="NFI69" s="317"/>
      <c r="NFJ69" s="317"/>
      <c r="NFK69" s="317"/>
      <c r="NFL69" s="317"/>
      <c r="NFM69" s="317"/>
      <c r="NFN69" s="317"/>
      <c r="NFO69" s="317"/>
      <c r="NFP69" s="317"/>
      <c r="NFQ69" s="317"/>
      <c r="NFR69" s="317"/>
      <c r="NFS69" s="317"/>
      <c r="NFT69" s="317"/>
      <c r="NFU69" s="317"/>
      <c r="NFV69" s="317"/>
      <c r="NFW69" s="317"/>
      <c r="NFX69" s="317"/>
      <c r="NFY69" s="317"/>
      <c r="NFZ69" s="317"/>
      <c r="NGA69" s="317"/>
      <c r="NGB69" s="317"/>
      <c r="NGC69" s="317"/>
      <c r="NGD69" s="317"/>
      <c r="NGE69" s="317"/>
      <c r="NGF69" s="317"/>
      <c r="NGG69" s="317"/>
      <c r="NGH69" s="317"/>
      <c r="NGI69" s="317"/>
      <c r="NGJ69" s="317"/>
      <c r="NGK69" s="317"/>
      <c r="NGL69" s="317"/>
      <c r="NGM69" s="317"/>
      <c r="NGN69" s="317"/>
      <c r="NGO69" s="317"/>
      <c r="NGP69" s="317"/>
      <c r="NGQ69" s="317"/>
      <c r="NGR69" s="317"/>
      <c r="NGS69" s="317"/>
      <c r="NGT69" s="317"/>
      <c r="NGU69" s="317"/>
      <c r="NGV69" s="317"/>
      <c r="NGW69" s="317"/>
      <c r="NGX69" s="317"/>
      <c r="NGY69" s="317"/>
      <c r="NGZ69" s="317"/>
      <c r="NHA69" s="317"/>
      <c r="NHB69" s="317"/>
      <c r="NHC69" s="317"/>
      <c r="NHD69" s="317"/>
      <c r="NHE69" s="317"/>
      <c r="NHF69" s="317"/>
      <c r="NHG69" s="317"/>
      <c r="NHH69" s="317"/>
      <c r="NHI69" s="317"/>
      <c r="NHJ69" s="317"/>
      <c r="NHK69" s="317"/>
      <c r="NHL69" s="317"/>
      <c r="NHM69" s="317"/>
      <c r="NHN69" s="317"/>
      <c r="NHO69" s="317"/>
      <c r="NHP69" s="317"/>
      <c r="NHQ69" s="317"/>
      <c r="NHR69" s="317"/>
      <c r="NHS69" s="317"/>
      <c r="NHT69" s="317"/>
      <c r="NHU69" s="317"/>
      <c r="NHV69" s="317"/>
      <c r="NHW69" s="317"/>
      <c r="NHX69" s="317"/>
      <c r="NHY69" s="317"/>
      <c r="NHZ69" s="317"/>
      <c r="NIA69" s="317"/>
      <c r="NIB69" s="317"/>
      <c r="NIC69" s="317"/>
      <c r="NID69" s="317"/>
      <c r="NIE69" s="317"/>
      <c r="NIF69" s="317"/>
      <c r="NIG69" s="317"/>
      <c r="NIH69" s="317"/>
      <c r="NII69" s="317"/>
      <c r="NIJ69" s="317"/>
      <c r="NIK69" s="317"/>
      <c r="NIL69" s="317"/>
      <c r="NIM69" s="317"/>
      <c r="NIN69" s="317"/>
      <c r="NIO69" s="317"/>
      <c r="NIP69" s="317"/>
      <c r="NIQ69" s="317"/>
      <c r="NIR69" s="317"/>
      <c r="NIS69" s="317"/>
      <c r="NIT69" s="317"/>
      <c r="NIU69" s="317"/>
      <c r="NIV69" s="317"/>
      <c r="NIW69" s="317"/>
      <c r="NIX69" s="317"/>
      <c r="NIY69" s="317"/>
      <c r="NIZ69" s="317"/>
      <c r="NJA69" s="317"/>
      <c r="NJB69" s="317"/>
      <c r="NJC69" s="317"/>
      <c r="NJD69" s="317"/>
      <c r="NJE69" s="317"/>
      <c r="NJF69" s="317"/>
      <c r="NJG69" s="317"/>
      <c r="NJH69" s="317"/>
      <c r="NJI69" s="317"/>
      <c r="NJJ69" s="317"/>
      <c r="NJK69" s="317"/>
      <c r="NJL69" s="317"/>
      <c r="NJM69" s="317"/>
      <c r="NJN69" s="317"/>
      <c r="NJO69" s="317"/>
      <c r="NJP69" s="317"/>
      <c r="NJQ69" s="317"/>
      <c r="NJR69" s="317"/>
      <c r="NJS69" s="317"/>
      <c r="NJT69" s="317"/>
      <c r="NJU69" s="317"/>
      <c r="NJV69" s="317"/>
      <c r="NJW69" s="317"/>
      <c r="NJX69" s="317"/>
      <c r="NJY69" s="317"/>
      <c r="NJZ69" s="317"/>
      <c r="NKA69" s="317"/>
      <c r="NKB69" s="317"/>
      <c r="NKC69" s="317"/>
      <c r="NKD69" s="317"/>
      <c r="NKE69" s="317"/>
      <c r="NKF69" s="317"/>
      <c r="NKG69" s="317"/>
      <c r="NKH69" s="317"/>
      <c r="NKI69" s="317"/>
      <c r="NKJ69" s="317"/>
      <c r="NKK69" s="317"/>
      <c r="NKL69" s="317"/>
      <c r="NKM69" s="317"/>
      <c r="NKN69" s="317"/>
      <c r="NKO69" s="317"/>
      <c r="NKP69" s="317"/>
      <c r="NKQ69" s="317"/>
      <c r="NKR69" s="317"/>
      <c r="NKS69" s="317"/>
      <c r="NKT69" s="317"/>
      <c r="NKU69" s="317"/>
      <c r="NKV69" s="317"/>
      <c r="NKW69" s="317"/>
      <c r="NKX69" s="317"/>
      <c r="NKY69" s="317"/>
      <c r="NKZ69" s="317"/>
      <c r="NLA69" s="317"/>
      <c r="NLB69" s="317"/>
      <c r="NLC69" s="317"/>
      <c r="NLD69" s="317"/>
      <c r="NLE69" s="317"/>
      <c r="NLF69" s="317"/>
      <c r="NLG69" s="317"/>
      <c r="NLH69" s="317"/>
      <c r="NLI69" s="317"/>
      <c r="NLJ69" s="317"/>
      <c r="NLK69" s="317"/>
      <c r="NLL69" s="317"/>
      <c r="NLM69" s="317"/>
      <c r="NLN69" s="317"/>
      <c r="NLO69" s="317"/>
      <c r="NLP69" s="317"/>
      <c r="NLQ69" s="317"/>
      <c r="NLR69" s="317"/>
      <c r="NLS69" s="317"/>
      <c r="NLT69" s="317"/>
      <c r="NLU69" s="317"/>
      <c r="NLV69" s="317"/>
      <c r="NLW69" s="317"/>
      <c r="NLX69" s="317"/>
      <c r="NLY69" s="317"/>
      <c r="NLZ69" s="317"/>
      <c r="NMA69" s="317"/>
      <c r="NMB69" s="317"/>
      <c r="NMC69" s="317"/>
      <c r="NMD69" s="317"/>
      <c r="NME69" s="317"/>
      <c r="NMF69" s="317"/>
      <c r="NMG69" s="317"/>
      <c r="NMH69" s="317"/>
      <c r="NMI69" s="317"/>
      <c r="NMJ69" s="317"/>
      <c r="NMK69" s="317"/>
      <c r="NML69" s="317"/>
      <c r="NMM69" s="317"/>
      <c r="NMN69" s="317"/>
      <c r="NMO69" s="317"/>
      <c r="NMP69" s="317"/>
      <c r="NMQ69" s="317"/>
      <c r="NMR69" s="317"/>
      <c r="NMS69" s="317"/>
      <c r="NMT69" s="317"/>
      <c r="NMU69" s="317"/>
      <c r="NMV69" s="317"/>
      <c r="NMW69" s="317"/>
      <c r="NMX69" s="317"/>
      <c r="NMY69" s="317"/>
      <c r="NMZ69" s="317"/>
      <c r="NNA69" s="317"/>
      <c r="NNB69" s="317"/>
      <c r="NNC69" s="317"/>
      <c r="NND69" s="317"/>
      <c r="NNE69" s="317"/>
      <c r="NNF69" s="317"/>
      <c r="NNG69" s="317"/>
      <c r="NNH69" s="317"/>
      <c r="NNI69" s="317"/>
      <c r="NNJ69" s="317"/>
      <c r="NNK69" s="317"/>
      <c r="NNL69" s="317"/>
      <c r="NNM69" s="317"/>
      <c r="NNN69" s="317"/>
      <c r="NNO69" s="317"/>
      <c r="NNP69" s="317"/>
      <c r="NNQ69" s="317"/>
      <c r="NNR69" s="317"/>
      <c r="NNS69" s="317"/>
      <c r="NNT69" s="317"/>
      <c r="NNU69" s="317"/>
      <c r="NNV69" s="317"/>
      <c r="NNW69" s="317"/>
      <c r="NNX69" s="317"/>
      <c r="NNY69" s="317"/>
      <c r="NNZ69" s="317"/>
      <c r="NOA69" s="317"/>
      <c r="NOB69" s="317"/>
      <c r="NOC69" s="317"/>
      <c r="NOD69" s="317"/>
      <c r="NOE69" s="317"/>
      <c r="NOF69" s="317"/>
      <c r="NOG69" s="317"/>
      <c r="NOH69" s="317"/>
      <c r="NOI69" s="317"/>
      <c r="NOJ69" s="317"/>
      <c r="NOK69" s="317"/>
      <c r="NOL69" s="317"/>
      <c r="NOM69" s="317"/>
      <c r="NON69" s="317"/>
      <c r="NOO69" s="317"/>
      <c r="NOP69" s="317"/>
      <c r="NOQ69" s="317"/>
      <c r="NOR69" s="317"/>
      <c r="NOS69" s="317"/>
      <c r="NOT69" s="317"/>
      <c r="NOU69" s="317"/>
      <c r="NOV69" s="317"/>
      <c r="NOW69" s="317"/>
      <c r="NOX69" s="317"/>
      <c r="NOY69" s="317"/>
      <c r="NOZ69" s="317"/>
      <c r="NPA69" s="317"/>
      <c r="NPB69" s="317"/>
      <c r="NPC69" s="317"/>
      <c r="NPD69" s="317"/>
      <c r="NPE69" s="317"/>
      <c r="NPF69" s="317"/>
      <c r="NPG69" s="317"/>
      <c r="NPH69" s="317"/>
      <c r="NPI69" s="317"/>
      <c r="NPJ69" s="317"/>
      <c r="NPK69" s="317"/>
      <c r="NPL69" s="317"/>
      <c r="NPM69" s="317"/>
      <c r="NPN69" s="317"/>
      <c r="NPO69" s="317"/>
      <c r="NPP69" s="317"/>
      <c r="NPQ69" s="317"/>
      <c r="NPR69" s="317"/>
      <c r="NPS69" s="317"/>
      <c r="NPT69" s="317"/>
      <c r="NPU69" s="317"/>
      <c r="NPV69" s="317"/>
      <c r="NPW69" s="317"/>
      <c r="NPX69" s="317"/>
      <c r="NPY69" s="317"/>
      <c r="NPZ69" s="317"/>
      <c r="NQA69" s="317"/>
      <c r="NQB69" s="317"/>
      <c r="NQC69" s="317"/>
      <c r="NQD69" s="317"/>
      <c r="NQE69" s="317"/>
      <c r="NQF69" s="317"/>
      <c r="NQG69" s="317"/>
      <c r="NQH69" s="317"/>
      <c r="NQI69" s="317"/>
      <c r="NQJ69" s="317"/>
      <c r="NQK69" s="317"/>
      <c r="NQL69" s="317"/>
      <c r="NQM69" s="317"/>
      <c r="NQN69" s="317"/>
      <c r="NQO69" s="317"/>
      <c r="NQP69" s="317"/>
      <c r="NQQ69" s="317"/>
      <c r="NQR69" s="317"/>
      <c r="NQS69" s="317"/>
      <c r="NQT69" s="317"/>
      <c r="NQU69" s="317"/>
      <c r="NQV69" s="317"/>
      <c r="NQW69" s="317"/>
      <c r="NQX69" s="317"/>
      <c r="NQY69" s="317"/>
      <c r="NQZ69" s="317"/>
      <c r="NRA69" s="317"/>
      <c r="NRB69" s="317"/>
      <c r="NRC69" s="317"/>
      <c r="NRD69" s="317"/>
      <c r="NRE69" s="317"/>
      <c r="NRF69" s="317"/>
      <c r="NRG69" s="317"/>
      <c r="NRH69" s="317"/>
      <c r="NRI69" s="317"/>
      <c r="NRJ69" s="317"/>
      <c r="NRK69" s="317"/>
      <c r="NRL69" s="317"/>
      <c r="NRM69" s="317"/>
      <c r="NRN69" s="317"/>
      <c r="NRO69" s="317"/>
      <c r="NRP69" s="317"/>
      <c r="NRQ69" s="317"/>
      <c r="NRR69" s="317"/>
      <c r="NRS69" s="317"/>
      <c r="NRT69" s="317"/>
      <c r="NRU69" s="317"/>
      <c r="NRV69" s="317"/>
      <c r="NRW69" s="317"/>
      <c r="NRX69" s="317"/>
      <c r="NRY69" s="317"/>
      <c r="NRZ69" s="317"/>
      <c r="NSA69" s="317"/>
      <c r="NSB69" s="317"/>
      <c r="NSC69" s="317"/>
      <c r="NSD69" s="317"/>
      <c r="NSE69" s="317"/>
      <c r="NSF69" s="317"/>
      <c r="NSG69" s="317"/>
      <c r="NSH69" s="317"/>
      <c r="NSI69" s="317"/>
      <c r="NSJ69" s="317"/>
      <c r="NSK69" s="317"/>
      <c r="NSL69" s="317"/>
      <c r="NSM69" s="317"/>
      <c r="NSN69" s="317"/>
      <c r="NSO69" s="317"/>
      <c r="NSP69" s="317"/>
      <c r="NSQ69" s="317"/>
      <c r="NSR69" s="317"/>
      <c r="NSS69" s="317"/>
      <c r="NST69" s="317"/>
      <c r="NSU69" s="317"/>
      <c r="NSV69" s="317"/>
      <c r="NSW69" s="317"/>
      <c r="NSX69" s="317"/>
      <c r="NSY69" s="317"/>
      <c r="NSZ69" s="317"/>
      <c r="NTA69" s="317"/>
      <c r="NTB69" s="317"/>
      <c r="NTC69" s="317"/>
      <c r="NTD69" s="317"/>
      <c r="NTE69" s="317"/>
      <c r="NTF69" s="317"/>
      <c r="NTG69" s="317"/>
      <c r="NTH69" s="317"/>
      <c r="NTI69" s="317"/>
      <c r="NTJ69" s="317"/>
      <c r="NTK69" s="317"/>
      <c r="NTL69" s="317"/>
      <c r="NTM69" s="317"/>
      <c r="NTN69" s="317"/>
      <c r="NTO69" s="317"/>
      <c r="NTP69" s="317"/>
      <c r="NTQ69" s="317"/>
      <c r="NTR69" s="317"/>
      <c r="NTS69" s="317"/>
      <c r="NTT69" s="317"/>
      <c r="NTU69" s="317"/>
      <c r="NTV69" s="317"/>
      <c r="NTW69" s="317"/>
      <c r="NTX69" s="317"/>
      <c r="NTY69" s="317"/>
      <c r="NTZ69" s="317"/>
      <c r="NUA69" s="317"/>
      <c r="NUB69" s="317"/>
      <c r="NUC69" s="317"/>
      <c r="NUD69" s="317"/>
      <c r="NUE69" s="317"/>
      <c r="NUF69" s="317"/>
      <c r="NUG69" s="317"/>
      <c r="NUH69" s="317"/>
      <c r="NUI69" s="317"/>
      <c r="NUJ69" s="317"/>
      <c r="NUK69" s="317"/>
      <c r="NUL69" s="317"/>
      <c r="NUM69" s="317"/>
      <c r="NUN69" s="317"/>
      <c r="NUO69" s="317"/>
      <c r="NUP69" s="317"/>
      <c r="NUQ69" s="317"/>
      <c r="NUR69" s="317"/>
      <c r="NUS69" s="317"/>
      <c r="NUT69" s="317"/>
      <c r="NUU69" s="317"/>
      <c r="NUV69" s="317"/>
      <c r="NUW69" s="317"/>
      <c r="NUX69" s="317"/>
      <c r="NUY69" s="317"/>
      <c r="NUZ69" s="317"/>
      <c r="NVA69" s="317"/>
      <c r="NVB69" s="317"/>
      <c r="NVC69" s="317"/>
      <c r="NVD69" s="317"/>
      <c r="NVE69" s="317"/>
      <c r="NVF69" s="317"/>
      <c r="NVG69" s="317"/>
      <c r="NVH69" s="317"/>
      <c r="NVI69" s="317"/>
      <c r="NVJ69" s="317"/>
      <c r="NVK69" s="317"/>
      <c r="NVL69" s="317"/>
      <c r="NVM69" s="317"/>
      <c r="NVN69" s="317"/>
      <c r="NVO69" s="317"/>
      <c r="NVP69" s="317"/>
      <c r="NVQ69" s="317"/>
      <c r="NVR69" s="317"/>
      <c r="NVS69" s="317"/>
      <c r="NVT69" s="317"/>
      <c r="NVU69" s="317"/>
      <c r="NVV69" s="317"/>
      <c r="NVW69" s="317"/>
      <c r="NVX69" s="317"/>
      <c r="NVY69" s="317"/>
      <c r="NVZ69" s="317"/>
      <c r="NWA69" s="317"/>
      <c r="NWB69" s="317"/>
      <c r="NWC69" s="317"/>
      <c r="NWD69" s="317"/>
      <c r="NWE69" s="317"/>
      <c r="NWF69" s="317"/>
      <c r="NWG69" s="317"/>
      <c r="NWH69" s="317"/>
      <c r="NWI69" s="317"/>
      <c r="NWJ69" s="317"/>
      <c r="NWK69" s="317"/>
      <c r="NWL69" s="317"/>
      <c r="NWM69" s="317"/>
      <c r="NWN69" s="317"/>
      <c r="NWO69" s="317"/>
      <c r="NWP69" s="317"/>
      <c r="NWQ69" s="317"/>
      <c r="NWR69" s="317"/>
      <c r="NWS69" s="317"/>
      <c r="NWT69" s="317"/>
      <c r="NWU69" s="317"/>
      <c r="NWV69" s="317"/>
      <c r="NWW69" s="317"/>
      <c r="NWX69" s="317"/>
      <c r="NWY69" s="317"/>
      <c r="NWZ69" s="317"/>
      <c r="NXA69" s="317"/>
      <c r="NXB69" s="317"/>
      <c r="NXC69" s="317"/>
      <c r="NXD69" s="317"/>
      <c r="NXE69" s="317"/>
      <c r="NXF69" s="317"/>
      <c r="NXG69" s="317"/>
      <c r="NXH69" s="317"/>
      <c r="NXI69" s="317"/>
      <c r="NXJ69" s="317"/>
      <c r="NXK69" s="317"/>
      <c r="NXL69" s="317"/>
      <c r="NXM69" s="317"/>
      <c r="NXN69" s="317"/>
      <c r="NXO69" s="317"/>
      <c r="NXP69" s="317"/>
      <c r="NXQ69" s="317"/>
      <c r="NXR69" s="317"/>
      <c r="NXS69" s="317"/>
      <c r="NXT69" s="317"/>
      <c r="NXU69" s="317"/>
      <c r="NXV69" s="317"/>
      <c r="NXW69" s="317"/>
      <c r="NXX69" s="317"/>
      <c r="NXY69" s="317"/>
      <c r="NXZ69" s="317"/>
      <c r="NYA69" s="317"/>
      <c r="NYB69" s="317"/>
      <c r="NYC69" s="317"/>
      <c r="NYD69" s="317"/>
      <c r="NYE69" s="317"/>
      <c r="NYF69" s="317"/>
      <c r="NYG69" s="317"/>
      <c r="NYH69" s="317"/>
      <c r="NYI69" s="317"/>
      <c r="NYJ69" s="317"/>
      <c r="NYK69" s="317"/>
      <c r="NYL69" s="317"/>
      <c r="NYM69" s="317"/>
      <c r="NYN69" s="317"/>
      <c r="NYO69" s="317"/>
      <c r="NYP69" s="317"/>
      <c r="NYQ69" s="317"/>
      <c r="NYR69" s="317"/>
      <c r="NYS69" s="317"/>
      <c r="NYT69" s="317"/>
      <c r="NYU69" s="317"/>
      <c r="NYV69" s="317"/>
      <c r="NYW69" s="317"/>
      <c r="NYX69" s="317"/>
      <c r="NYY69" s="317"/>
      <c r="NYZ69" s="317"/>
      <c r="NZA69" s="317"/>
      <c r="NZB69" s="317"/>
      <c r="NZC69" s="317"/>
      <c r="NZD69" s="317"/>
      <c r="NZE69" s="317"/>
      <c r="NZF69" s="317"/>
      <c r="NZG69" s="317"/>
      <c r="NZH69" s="317"/>
      <c r="NZI69" s="317"/>
      <c r="NZJ69" s="317"/>
      <c r="NZK69" s="317"/>
      <c r="NZL69" s="317"/>
      <c r="NZM69" s="317"/>
      <c r="NZN69" s="317"/>
      <c r="NZO69" s="317"/>
      <c r="NZP69" s="317"/>
      <c r="NZQ69" s="317"/>
      <c r="NZR69" s="317"/>
      <c r="NZS69" s="317"/>
      <c r="NZT69" s="317"/>
      <c r="NZU69" s="317"/>
      <c r="NZV69" s="317"/>
      <c r="NZW69" s="317"/>
      <c r="NZX69" s="317"/>
      <c r="NZY69" s="317"/>
      <c r="NZZ69" s="317"/>
      <c r="OAA69" s="317"/>
      <c r="OAB69" s="317"/>
      <c r="OAC69" s="317"/>
      <c r="OAD69" s="317"/>
      <c r="OAE69" s="317"/>
      <c r="OAF69" s="317"/>
      <c r="OAG69" s="317"/>
      <c r="OAH69" s="317"/>
      <c r="OAI69" s="317"/>
      <c r="OAJ69" s="317"/>
      <c r="OAK69" s="317"/>
      <c r="OAL69" s="317"/>
      <c r="OAM69" s="317"/>
      <c r="OAN69" s="317"/>
      <c r="OAO69" s="317"/>
      <c r="OAP69" s="317"/>
      <c r="OAQ69" s="317"/>
      <c r="OAR69" s="317"/>
      <c r="OAS69" s="317"/>
      <c r="OAT69" s="317"/>
      <c r="OAU69" s="317"/>
      <c r="OAV69" s="317"/>
      <c r="OAW69" s="317"/>
      <c r="OAX69" s="317"/>
      <c r="OAY69" s="317"/>
      <c r="OAZ69" s="317"/>
      <c r="OBA69" s="317"/>
      <c r="OBB69" s="317"/>
      <c r="OBC69" s="317"/>
      <c r="OBD69" s="317"/>
      <c r="OBE69" s="317"/>
      <c r="OBF69" s="317"/>
      <c r="OBG69" s="317"/>
      <c r="OBH69" s="317"/>
      <c r="OBI69" s="317"/>
      <c r="OBJ69" s="317"/>
      <c r="OBK69" s="317"/>
      <c r="OBL69" s="317"/>
      <c r="OBM69" s="317"/>
      <c r="OBN69" s="317"/>
      <c r="OBO69" s="317"/>
      <c r="OBP69" s="317"/>
      <c r="OBQ69" s="317"/>
      <c r="OBR69" s="317"/>
      <c r="OBS69" s="317"/>
      <c r="OBT69" s="317"/>
      <c r="OBU69" s="317"/>
      <c r="OBV69" s="317"/>
      <c r="OBW69" s="317"/>
      <c r="OBX69" s="317"/>
      <c r="OBY69" s="317"/>
      <c r="OBZ69" s="317"/>
      <c r="OCA69" s="317"/>
      <c r="OCB69" s="317"/>
      <c r="OCC69" s="317"/>
      <c r="OCD69" s="317"/>
      <c r="OCE69" s="317"/>
      <c r="OCF69" s="317"/>
      <c r="OCG69" s="317"/>
      <c r="OCH69" s="317"/>
      <c r="OCI69" s="317"/>
      <c r="OCJ69" s="317"/>
      <c r="OCK69" s="317"/>
      <c r="OCL69" s="317"/>
      <c r="OCM69" s="317"/>
      <c r="OCN69" s="317"/>
      <c r="OCO69" s="317"/>
      <c r="OCP69" s="317"/>
      <c r="OCQ69" s="317"/>
      <c r="OCR69" s="317"/>
      <c r="OCS69" s="317"/>
      <c r="OCT69" s="317"/>
      <c r="OCU69" s="317"/>
      <c r="OCV69" s="317"/>
      <c r="OCW69" s="317"/>
      <c r="OCX69" s="317"/>
      <c r="OCY69" s="317"/>
      <c r="OCZ69" s="317"/>
      <c r="ODA69" s="317"/>
      <c r="ODB69" s="317"/>
      <c r="ODC69" s="317"/>
      <c r="ODD69" s="317"/>
      <c r="ODE69" s="317"/>
      <c r="ODF69" s="317"/>
      <c r="ODG69" s="317"/>
      <c r="ODH69" s="317"/>
      <c r="ODI69" s="317"/>
      <c r="ODJ69" s="317"/>
      <c r="ODK69" s="317"/>
      <c r="ODL69" s="317"/>
      <c r="ODM69" s="317"/>
      <c r="ODN69" s="317"/>
      <c r="ODO69" s="317"/>
      <c r="ODP69" s="317"/>
      <c r="ODQ69" s="317"/>
      <c r="ODR69" s="317"/>
      <c r="ODS69" s="317"/>
      <c r="ODT69" s="317"/>
      <c r="ODU69" s="317"/>
      <c r="ODV69" s="317"/>
      <c r="ODW69" s="317"/>
      <c r="ODX69" s="317"/>
      <c r="ODY69" s="317"/>
      <c r="ODZ69" s="317"/>
      <c r="OEA69" s="317"/>
      <c r="OEB69" s="317"/>
      <c r="OEC69" s="317"/>
      <c r="OED69" s="317"/>
      <c r="OEE69" s="317"/>
      <c r="OEF69" s="317"/>
      <c r="OEG69" s="317"/>
      <c r="OEH69" s="317"/>
      <c r="OEI69" s="317"/>
      <c r="OEJ69" s="317"/>
      <c r="OEK69" s="317"/>
      <c r="OEL69" s="317"/>
      <c r="OEM69" s="317"/>
      <c r="OEN69" s="317"/>
      <c r="OEO69" s="317"/>
      <c r="OEP69" s="317"/>
      <c r="OEQ69" s="317"/>
      <c r="OER69" s="317"/>
      <c r="OES69" s="317"/>
      <c r="OET69" s="317"/>
      <c r="OEU69" s="317"/>
      <c r="OEV69" s="317"/>
      <c r="OEW69" s="317"/>
      <c r="OEX69" s="317"/>
      <c r="OEY69" s="317"/>
      <c r="OEZ69" s="317"/>
      <c r="OFA69" s="317"/>
      <c r="OFB69" s="317"/>
      <c r="OFC69" s="317"/>
      <c r="OFD69" s="317"/>
      <c r="OFE69" s="317"/>
      <c r="OFF69" s="317"/>
      <c r="OFG69" s="317"/>
      <c r="OFH69" s="317"/>
      <c r="OFI69" s="317"/>
      <c r="OFJ69" s="317"/>
      <c r="OFK69" s="317"/>
      <c r="OFL69" s="317"/>
      <c r="OFM69" s="317"/>
      <c r="OFN69" s="317"/>
      <c r="OFO69" s="317"/>
      <c r="OFP69" s="317"/>
      <c r="OFQ69" s="317"/>
      <c r="OFR69" s="317"/>
      <c r="OFS69" s="317"/>
      <c r="OFT69" s="317"/>
      <c r="OFU69" s="317"/>
      <c r="OFV69" s="317"/>
      <c r="OFW69" s="317"/>
      <c r="OFX69" s="317"/>
      <c r="OFY69" s="317"/>
      <c r="OFZ69" s="317"/>
      <c r="OGA69" s="317"/>
      <c r="OGB69" s="317"/>
      <c r="OGC69" s="317"/>
      <c r="OGD69" s="317"/>
      <c r="OGE69" s="317"/>
      <c r="OGF69" s="317"/>
      <c r="OGG69" s="317"/>
      <c r="OGH69" s="317"/>
      <c r="OGI69" s="317"/>
      <c r="OGJ69" s="317"/>
      <c r="OGK69" s="317"/>
      <c r="OGL69" s="317"/>
      <c r="OGM69" s="317"/>
      <c r="OGN69" s="317"/>
      <c r="OGO69" s="317"/>
      <c r="OGP69" s="317"/>
      <c r="OGQ69" s="317"/>
      <c r="OGR69" s="317"/>
      <c r="OGS69" s="317"/>
      <c r="OGT69" s="317"/>
      <c r="OGU69" s="317"/>
      <c r="OGV69" s="317"/>
      <c r="OGW69" s="317"/>
      <c r="OGX69" s="317"/>
      <c r="OGY69" s="317"/>
      <c r="OGZ69" s="317"/>
      <c r="OHA69" s="317"/>
      <c r="OHB69" s="317"/>
      <c r="OHC69" s="317"/>
      <c r="OHD69" s="317"/>
      <c r="OHE69" s="317"/>
      <c r="OHF69" s="317"/>
      <c r="OHG69" s="317"/>
      <c r="OHH69" s="317"/>
      <c r="OHI69" s="317"/>
      <c r="OHJ69" s="317"/>
      <c r="OHK69" s="317"/>
      <c r="OHL69" s="317"/>
      <c r="OHM69" s="317"/>
      <c r="OHN69" s="317"/>
      <c r="OHO69" s="317"/>
      <c r="OHP69" s="317"/>
      <c r="OHQ69" s="317"/>
      <c r="OHR69" s="317"/>
      <c r="OHS69" s="317"/>
      <c r="OHT69" s="317"/>
      <c r="OHU69" s="317"/>
      <c r="OHV69" s="317"/>
      <c r="OHW69" s="317"/>
      <c r="OHX69" s="317"/>
      <c r="OHY69" s="317"/>
      <c r="OHZ69" s="317"/>
      <c r="OIA69" s="317"/>
      <c r="OIB69" s="317"/>
      <c r="OIC69" s="317"/>
      <c r="OID69" s="317"/>
      <c r="OIE69" s="317"/>
      <c r="OIF69" s="317"/>
      <c r="OIG69" s="317"/>
      <c r="OIH69" s="317"/>
      <c r="OII69" s="317"/>
      <c r="OIJ69" s="317"/>
      <c r="OIK69" s="317"/>
      <c r="OIL69" s="317"/>
      <c r="OIM69" s="317"/>
      <c r="OIN69" s="317"/>
      <c r="OIO69" s="317"/>
      <c r="OIP69" s="317"/>
      <c r="OIQ69" s="317"/>
      <c r="OIR69" s="317"/>
      <c r="OIS69" s="317"/>
      <c r="OIT69" s="317"/>
      <c r="OIU69" s="317"/>
      <c r="OIV69" s="317"/>
      <c r="OIW69" s="317"/>
      <c r="OIX69" s="317"/>
      <c r="OIY69" s="317"/>
      <c r="OIZ69" s="317"/>
      <c r="OJA69" s="317"/>
      <c r="OJB69" s="317"/>
      <c r="OJC69" s="317"/>
      <c r="OJD69" s="317"/>
      <c r="OJE69" s="317"/>
      <c r="OJF69" s="317"/>
      <c r="OJG69" s="317"/>
      <c r="OJH69" s="317"/>
      <c r="OJI69" s="317"/>
      <c r="OJJ69" s="317"/>
      <c r="OJK69" s="317"/>
      <c r="OJL69" s="317"/>
      <c r="OJM69" s="317"/>
      <c r="OJN69" s="317"/>
      <c r="OJO69" s="317"/>
      <c r="OJP69" s="317"/>
      <c r="OJQ69" s="317"/>
      <c r="OJR69" s="317"/>
      <c r="OJS69" s="317"/>
      <c r="OJT69" s="317"/>
      <c r="OJU69" s="317"/>
      <c r="OJV69" s="317"/>
      <c r="OJW69" s="317"/>
      <c r="OJX69" s="317"/>
      <c r="OJY69" s="317"/>
      <c r="OJZ69" s="317"/>
      <c r="OKA69" s="317"/>
      <c r="OKB69" s="317"/>
      <c r="OKC69" s="317"/>
      <c r="OKD69" s="317"/>
      <c r="OKE69" s="317"/>
      <c r="OKF69" s="317"/>
      <c r="OKG69" s="317"/>
      <c r="OKH69" s="317"/>
      <c r="OKI69" s="317"/>
      <c r="OKJ69" s="317"/>
      <c r="OKK69" s="317"/>
      <c r="OKL69" s="317"/>
      <c r="OKM69" s="317"/>
      <c r="OKN69" s="317"/>
      <c r="OKO69" s="317"/>
      <c r="OKP69" s="317"/>
      <c r="OKQ69" s="317"/>
      <c r="OKR69" s="317"/>
      <c r="OKS69" s="317"/>
      <c r="OKT69" s="317"/>
      <c r="OKU69" s="317"/>
      <c r="OKV69" s="317"/>
      <c r="OKW69" s="317"/>
      <c r="OKX69" s="317"/>
      <c r="OKY69" s="317"/>
      <c r="OKZ69" s="317"/>
      <c r="OLA69" s="317"/>
      <c r="OLB69" s="317"/>
      <c r="OLC69" s="317"/>
      <c r="OLD69" s="317"/>
      <c r="OLE69" s="317"/>
      <c r="OLF69" s="317"/>
      <c r="OLG69" s="317"/>
      <c r="OLH69" s="317"/>
      <c r="OLI69" s="317"/>
      <c r="OLJ69" s="317"/>
      <c r="OLK69" s="317"/>
      <c r="OLL69" s="317"/>
      <c r="OLM69" s="317"/>
      <c r="OLN69" s="317"/>
      <c r="OLO69" s="317"/>
      <c r="OLP69" s="317"/>
      <c r="OLQ69" s="317"/>
      <c r="OLR69" s="317"/>
      <c r="OLS69" s="317"/>
      <c r="OLT69" s="317"/>
      <c r="OLU69" s="317"/>
      <c r="OLV69" s="317"/>
      <c r="OLW69" s="317"/>
      <c r="OLX69" s="317"/>
      <c r="OLY69" s="317"/>
      <c r="OLZ69" s="317"/>
      <c r="OMA69" s="317"/>
      <c r="OMB69" s="317"/>
      <c r="OMC69" s="317"/>
      <c r="OMD69" s="317"/>
      <c r="OME69" s="317"/>
      <c r="OMF69" s="317"/>
      <c r="OMG69" s="317"/>
      <c r="OMH69" s="317"/>
      <c r="OMI69" s="317"/>
      <c r="OMJ69" s="317"/>
      <c r="OMK69" s="317"/>
      <c r="OML69" s="317"/>
      <c r="OMM69" s="317"/>
      <c r="OMN69" s="317"/>
      <c r="OMO69" s="317"/>
      <c r="OMP69" s="317"/>
      <c r="OMQ69" s="317"/>
      <c r="OMR69" s="317"/>
      <c r="OMS69" s="317"/>
      <c r="OMT69" s="317"/>
      <c r="OMU69" s="317"/>
      <c r="OMV69" s="317"/>
      <c r="OMW69" s="317"/>
      <c r="OMX69" s="317"/>
      <c r="OMY69" s="317"/>
      <c r="OMZ69" s="317"/>
      <c r="ONA69" s="317"/>
      <c r="ONB69" s="317"/>
      <c r="ONC69" s="317"/>
      <c r="OND69" s="317"/>
      <c r="ONE69" s="317"/>
      <c r="ONF69" s="317"/>
      <c r="ONG69" s="317"/>
      <c r="ONH69" s="317"/>
      <c r="ONI69" s="317"/>
      <c r="ONJ69" s="317"/>
      <c r="ONK69" s="317"/>
      <c r="ONL69" s="317"/>
      <c r="ONM69" s="317"/>
      <c r="ONN69" s="317"/>
      <c r="ONO69" s="317"/>
      <c r="ONP69" s="317"/>
      <c r="ONQ69" s="317"/>
      <c r="ONR69" s="317"/>
      <c r="ONS69" s="317"/>
      <c r="ONT69" s="317"/>
      <c r="ONU69" s="317"/>
      <c r="ONV69" s="317"/>
      <c r="ONW69" s="317"/>
      <c r="ONX69" s="317"/>
      <c r="ONY69" s="317"/>
      <c r="ONZ69" s="317"/>
      <c r="OOA69" s="317"/>
      <c r="OOB69" s="317"/>
      <c r="OOC69" s="317"/>
      <c r="OOD69" s="317"/>
      <c r="OOE69" s="317"/>
      <c r="OOF69" s="317"/>
      <c r="OOG69" s="317"/>
      <c r="OOH69" s="317"/>
      <c r="OOI69" s="317"/>
      <c r="OOJ69" s="317"/>
      <c r="OOK69" s="317"/>
      <c r="OOL69" s="317"/>
      <c r="OOM69" s="317"/>
      <c r="OON69" s="317"/>
      <c r="OOO69" s="317"/>
      <c r="OOP69" s="317"/>
      <c r="OOQ69" s="317"/>
      <c r="OOR69" s="317"/>
      <c r="OOS69" s="317"/>
      <c r="OOT69" s="317"/>
      <c r="OOU69" s="317"/>
      <c r="OOV69" s="317"/>
      <c r="OOW69" s="317"/>
      <c r="OOX69" s="317"/>
      <c r="OOY69" s="317"/>
      <c r="OOZ69" s="317"/>
      <c r="OPA69" s="317"/>
      <c r="OPB69" s="317"/>
      <c r="OPC69" s="317"/>
      <c r="OPD69" s="317"/>
      <c r="OPE69" s="317"/>
      <c r="OPF69" s="317"/>
      <c r="OPG69" s="317"/>
      <c r="OPH69" s="317"/>
      <c r="OPI69" s="317"/>
      <c r="OPJ69" s="317"/>
      <c r="OPK69" s="317"/>
      <c r="OPL69" s="317"/>
      <c r="OPM69" s="317"/>
      <c r="OPN69" s="317"/>
      <c r="OPO69" s="317"/>
      <c r="OPP69" s="317"/>
      <c r="OPQ69" s="317"/>
      <c r="OPR69" s="317"/>
      <c r="OPS69" s="317"/>
      <c r="OPT69" s="317"/>
      <c r="OPU69" s="317"/>
      <c r="OPV69" s="317"/>
      <c r="OPW69" s="317"/>
      <c r="OPX69" s="317"/>
      <c r="OPY69" s="317"/>
      <c r="OPZ69" s="317"/>
      <c r="OQA69" s="317"/>
      <c r="OQB69" s="317"/>
      <c r="OQC69" s="317"/>
      <c r="OQD69" s="317"/>
      <c r="OQE69" s="317"/>
      <c r="OQF69" s="317"/>
      <c r="OQG69" s="317"/>
      <c r="OQH69" s="317"/>
      <c r="OQI69" s="317"/>
      <c r="OQJ69" s="317"/>
      <c r="OQK69" s="317"/>
      <c r="OQL69" s="317"/>
      <c r="OQM69" s="317"/>
      <c r="OQN69" s="317"/>
      <c r="OQO69" s="317"/>
      <c r="OQP69" s="317"/>
      <c r="OQQ69" s="317"/>
      <c r="OQR69" s="317"/>
      <c r="OQS69" s="317"/>
      <c r="OQT69" s="317"/>
      <c r="OQU69" s="317"/>
      <c r="OQV69" s="317"/>
      <c r="OQW69" s="317"/>
      <c r="OQX69" s="317"/>
      <c r="OQY69" s="317"/>
      <c r="OQZ69" s="317"/>
      <c r="ORA69" s="317"/>
      <c r="ORB69" s="317"/>
      <c r="ORC69" s="317"/>
      <c r="ORD69" s="317"/>
      <c r="ORE69" s="317"/>
      <c r="ORF69" s="317"/>
      <c r="ORG69" s="317"/>
      <c r="ORH69" s="317"/>
      <c r="ORI69" s="317"/>
      <c r="ORJ69" s="317"/>
      <c r="ORK69" s="317"/>
      <c r="ORL69" s="317"/>
      <c r="ORM69" s="317"/>
      <c r="ORN69" s="317"/>
      <c r="ORO69" s="317"/>
      <c r="ORP69" s="317"/>
      <c r="ORQ69" s="317"/>
      <c r="ORR69" s="317"/>
      <c r="ORS69" s="317"/>
      <c r="ORT69" s="317"/>
      <c r="ORU69" s="317"/>
      <c r="ORV69" s="317"/>
      <c r="ORW69" s="317"/>
      <c r="ORX69" s="317"/>
      <c r="ORY69" s="317"/>
      <c r="ORZ69" s="317"/>
      <c r="OSA69" s="317"/>
      <c r="OSB69" s="317"/>
      <c r="OSC69" s="317"/>
      <c r="OSD69" s="317"/>
      <c r="OSE69" s="317"/>
      <c r="OSF69" s="317"/>
      <c r="OSG69" s="317"/>
      <c r="OSH69" s="317"/>
      <c r="OSI69" s="317"/>
      <c r="OSJ69" s="317"/>
      <c r="OSK69" s="317"/>
      <c r="OSL69" s="317"/>
      <c r="OSM69" s="317"/>
      <c r="OSN69" s="317"/>
      <c r="OSO69" s="317"/>
      <c r="OSP69" s="317"/>
      <c r="OSQ69" s="317"/>
      <c r="OSR69" s="317"/>
      <c r="OSS69" s="317"/>
      <c r="OST69" s="317"/>
      <c r="OSU69" s="317"/>
      <c r="OSV69" s="317"/>
      <c r="OSW69" s="317"/>
      <c r="OSX69" s="317"/>
      <c r="OSY69" s="317"/>
      <c r="OSZ69" s="317"/>
      <c r="OTA69" s="317"/>
      <c r="OTB69" s="317"/>
      <c r="OTC69" s="317"/>
      <c r="OTD69" s="317"/>
      <c r="OTE69" s="317"/>
      <c r="OTF69" s="317"/>
      <c r="OTG69" s="317"/>
      <c r="OTH69" s="317"/>
      <c r="OTI69" s="317"/>
      <c r="OTJ69" s="317"/>
      <c r="OTK69" s="317"/>
      <c r="OTL69" s="317"/>
      <c r="OTM69" s="317"/>
      <c r="OTN69" s="317"/>
      <c r="OTO69" s="317"/>
      <c r="OTP69" s="317"/>
      <c r="OTQ69" s="317"/>
      <c r="OTR69" s="317"/>
      <c r="OTS69" s="317"/>
      <c r="OTT69" s="317"/>
      <c r="OTU69" s="317"/>
      <c r="OTV69" s="317"/>
      <c r="OTW69" s="317"/>
      <c r="OTX69" s="317"/>
      <c r="OTY69" s="317"/>
      <c r="OTZ69" s="317"/>
      <c r="OUA69" s="317"/>
      <c r="OUB69" s="317"/>
      <c r="OUC69" s="317"/>
      <c r="OUD69" s="317"/>
      <c r="OUE69" s="317"/>
      <c r="OUF69" s="317"/>
      <c r="OUG69" s="317"/>
      <c r="OUH69" s="317"/>
      <c r="OUI69" s="317"/>
      <c r="OUJ69" s="317"/>
      <c r="OUK69" s="317"/>
      <c r="OUL69" s="317"/>
      <c r="OUM69" s="317"/>
      <c r="OUN69" s="317"/>
      <c r="OUO69" s="317"/>
      <c r="OUP69" s="317"/>
      <c r="OUQ69" s="317"/>
      <c r="OUR69" s="317"/>
      <c r="OUS69" s="317"/>
      <c r="OUT69" s="317"/>
      <c r="OUU69" s="317"/>
      <c r="OUV69" s="317"/>
      <c r="OUW69" s="317"/>
      <c r="OUX69" s="317"/>
      <c r="OUY69" s="317"/>
      <c r="OUZ69" s="317"/>
      <c r="OVA69" s="317"/>
      <c r="OVB69" s="317"/>
      <c r="OVC69" s="317"/>
      <c r="OVD69" s="317"/>
      <c r="OVE69" s="317"/>
      <c r="OVF69" s="317"/>
      <c r="OVG69" s="317"/>
      <c r="OVH69" s="317"/>
      <c r="OVI69" s="317"/>
      <c r="OVJ69" s="317"/>
      <c r="OVK69" s="317"/>
      <c r="OVL69" s="317"/>
      <c r="OVM69" s="317"/>
      <c r="OVN69" s="317"/>
      <c r="OVO69" s="317"/>
      <c r="OVP69" s="317"/>
      <c r="OVQ69" s="317"/>
      <c r="OVR69" s="317"/>
      <c r="OVS69" s="317"/>
      <c r="OVT69" s="317"/>
      <c r="OVU69" s="317"/>
      <c r="OVV69" s="317"/>
      <c r="OVW69" s="317"/>
      <c r="OVX69" s="317"/>
      <c r="OVY69" s="317"/>
      <c r="OVZ69" s="317"/>
      <c r="OWA69" s="317"/>
      <c r="OWB69" s="317"/>
      <c r="OWC69" s="317"/>
      <c r="OWD69" s="317"/>
      <c r="OWE69" s="317"/>
      <c r="OWF69" s="317"/>
      <c r="OWG69" s="317"/>
      <c r="OWH69" s="317"/>
      <c r="OWI69" s="317"/>
      <c r="OWJ69" s="317"/>
      <c r="OWK69" s="317"/>
      <c r="OWL69" s="317"/>
      <c r="OWM69" s="317"/>
      <c r="OWN69" s="317"/>
      <c r="OWO69" s="317"/>
      <c r="OWP69" s="317"/>
      <c r="OWQ69" s="317"/>
      <c r="OWR69" s="317"/>
      <c r="OWS69" s="317"/>
      <c r="OWT69" s="317"/>
      <c r="OWU69" s="317"/>
      <c r="OWV69" s="317"/>
      <c r="OWW69" s="317"/>
      <c r="OWX69" s="317"/>
      <c r="OWY69" s="317"/>
      <c r="OWZ69" s="317"/>
      <c r="OXA69" s="317"/>
      <c r="OXB69" s="317"/>
      <c r="OXC69" s="317"/>
      <c r="OXD69" s="317"/>
      <c r="OXE69" s="317"/>
      <c r="OXF69" s="317"/>
      <c r="OXG69" s="317"/>
      <c r="OXH69" s="317"/>
      <c r="OXI69" s="317"/>
      <c r="OXJ69" s="317"/>
      <c r="OXK69" s="317"/>
      <c r="OXL69" s="317"/>
      <c r="OXM69" s="317"/>
      <c r="OXN69" s="317"/>
      <c r="OXO69" s="317"/>
      <c r="OXP69" s="317"/>
      <c r="OXQ69" s="317"/>
      <c r="OXR69" s="317"/>
      <c r="OXS69" s="317"/>
      <c r="OXT69" s="317"/>
      <c r="OXU69" s="317"/>
      <c r="OXV69" s="317"/>
      <c r="OXW69" s="317"/>
      <c r="OXX69" s="317"/>
      <c r="OXY69" s="317"/>
      <c r="OXZ69" s="317"/>
      <c r="OYA69" s="317"/>
      <c r="OYB69" s="317"/>
      <c r="OYC69" s="317"/>
      <c r="OYD69" s="317"/>
      <c r="OYE69" s="317"/>
      <c r="OYF69" s="317"/>
      <c r="OYG69" s="317"/>
      <c r="OYH69" s="317"/>
      <c r="OYI69" s="317"/>
      <c r="OYJ69" s="317"/>
      <c r="OYK69" s="317"/>
      <c r="OYL69" s="317"/>
      <c r="OYM69" s="317"/>
      <c r="OYN69" s="317"/>
      <c r="OYO69" s="317"/>
      <c r="OYP69" s="317"/>
      <c r="OYQ69" s="317"/>
      <c r="OYR69" s="317"/>
      <c r="OYS69" s="317"/>
      <c r="OYT69" s="317"/>
      <c r="OYU69" s="317"/>
      <c r="OYV69" s="317"/>
      <c r="OYW69" s="317"/>
      <c r="OYX69" s="317"/>
      <c r="OYY69" s="317"/>
      <c r="OYZ69" s="317"/>
      <c r="OZA69" s="317"/>
      <c r="OZB69" s="317"/>
      <c r="OZC69" s="317"/>
      <c r="OZD69" s="317"/>
      <c r="OZE69" s="317"/>
      <c r="OZF69" s="317"/>
      <c r="OZG69" s="317"/>
      <c r="OZH69" s="317"/>
      <c r="OZI69" s="317"/>
      <c r="OZJ69" s="317"/>
      <c r="OZK69" s="317"/>
      <c r="OZL69" s="317"/>
      <c r="OZM69" s="317"/>
      <c r="OZN69" s="317"/>
      <c r="OZO69" s="317"/>
      <c r="OZP69" s="317"/>
      <c r="OZQ69" s="317"/>
      <c r="OZR69" s="317"/>
      <c r="OZS69" s="317"/>
      <c r="OZT69" s="317"/>
      <c r="OZU69" s="317"/>
      <c r="OZV69" s="317"/>
      <c r="OZW69" s="317"/>
      <c r="OZX69" s="317"/>
      <c r="OZY69" s="317"/>
      <c r="OZZ69" s="317"/>
      <c r="PAA69" s="317"/>
      <c r="PAB69" s="317"/>
      <c r="PAC69" s="317"/>
      <c r="PAD69" s="317"/>
      <c r="PAE69" s="317"/>
      <c r="PAF69" s="317"/>
      <c r="PAG69" s="317"/>
      <c r="PAH69" s="317"/>
      <c r="PAI69" s="317"/>
      <c r="PAJ69" s="317"/>
      <c r="PAK69" s="317"/>
      <c r="PAL69" s="317"/>
      <c r="PAM69" s="317"/>
      <c r="PAN69" s="317"/>
      <c r="PAO69" s="317"/>
      <c r="PAP69" s="317"/>
      <c r="PAQ69" s="317"/>
      <c r="PAR69" s="317"/>
      <c r="PAS69" s="317"/>
      <c r="PAT69" s="317"/>
      <c r="PAU69" s="317"/>
      <c r="PAV69" s="317"/>
      <c r="PAW69" s="317"/>
      <c r="PAX69" s="317"/>
      <c r="PAY69" s="317"/>
      <c r="PAZ69" s="317"/>
      <c r="PBA69" s="317"/>
      <c r="PBB69" s="317"/>
      <c r="PBC69" s="317"/>
      <c r="PBD69" s="317"/>
      <c r="PBE69" s="317"/>
      <c r="PBF69" s="317"/>
      <c r="PBG69" s="317"/>
      <c r="PBH69" s="317"/>
      <c r="PBI69" s="317"/>
      <c r="PBJ69" s="317"/>
      <c r="PBK69" s="317"/>
      <c r="PBL69" s="317"/>
      <c r="PBM69" s="317"/>
      <c r="PBN69" s="317"/>
      <c r="PBO69" s="317"/>
      <c r="PBP69" s="317"/>
      <c r="PBQ69" s="317"/>
      <c r="PBR69" s="317"/>
      <c r="PBS69" s="317"/>
      <c r="PBT69" s="317"/>
      <c r="PBU69" s="317"/>
      <c r="PBV69" s="317"/>
      <c r="PBW69" s="317"/>
      <c r="PBX69" s="317"/>
      <c r="PBY69" s="317"/>
      <c r="PBZ69" s="317"/>
      <c r="PCA69" s="317"/>
      <c r="PCB69" s="317"/>
      <c r="PCC69" s="317"/>
      <c r="PCD69" s="317"/>
      <c r="PCE69" s="317"/>
      <c r="PCF69" s="317"/>
      <c r="PCG69" s="317"/>
      <c r="PCH69" s="317"/>
      <c r="PCI69" s="317"/>
      <c r="PCJ69" s="317"/>
      <c r="PCK69" s="317"/>
      <c r="PCL69" s="317"/>
      <c r="PCM69" s="317"/>
      <c r="PCN69" s="317"/>
      <c r="PCO69" s="317"/>
      <c r="PCP69" s="317"/>
      <c r="PCQ69" s="317"/>
      <c r="PCR69" s="317"/>
      <c r="PCS69" s="317"/>
      <c r="PCT69" s="317"/>
      <c r="PCU69" s="317"/>
      <c r="PCV69" s="317"/>
      <c r="PCW69" s="317"/>
      <c r="PCX69" s="317"/>
      <c r="PCY69" s="317"/>
      <c r="PCZ69" s="317"/>
      <c r="PDA69" s="317"/>
      <c r="PDB69" s="317"/>
      <c r="PDC69" s="317"/>
      <c r="PDD69" s="317"/>
      <c r="PDE69" s="317"/>
      <c r="PDF69" s="317"/>
      <c r="PDG69" s="317"/>
      <c r="PDH69" s="317"/>
      <c r="PDI69" s="317"/>
      <c r="PDJ69" s="317"/>
      <c r="PDK69" s="317"/>
      <c r="PDL69" s="317"/>
      <c r="PDM69" s="317"/>
      <c r="PDN69" s="317"/>
      <c r="PDO69" s="317"/>
      <c r="PDP69" s="317"/>
      <c r="PDQ69" s="317"/>
      <c r="PDR69" s="317"/>
      <c r="PDS69" s="317"/>
      <c r="PDT69" s="317"/>
      <c r="PDU69" s="317"/>
      <c r="PDV69" s="317"/>
      <c r="PDW69" s="317"/>
      <c r="PDX69" s="317"/>
      <c r="PDY69" s="317"/>
      <c r="PDZ69" s="317"/>
      <c r="PEA69" s="317"/>
      <c r="PEB69" s="317"/>
      <c r="PEC69" s="317"/>
      <c r="PED69" s="317"/>
      <c r="PEE69" s="317"/>
      <c r="PEF69" s="317"/>
      <c r="PEG69" s="317"/>
      <c r="PEH69" s="317"/>
      <c r="PEI69" s="317"/>
      <c r="PEJ69" s="317"/>
      <c r="PEK69" s="317"/>
      <c r="PEL69" s="317"/>
      <c r="PEM69" s="317"/>
      <c r="PEN69" s="317"/>
      <c r="PEO69" s="317"/>
      <c r="PEP69" s="317"/>
      <c r="PEQ69" s="317"/>
      <c r="PER69" s="317"/>
      <c r="PES69" s="317"/>
      <c r="PET69" s="317"/>
      <c r="PEU69" s="317"/>
      <c r="PEV69" s="317"/>
      <c r="PEW69" s="317"/>
      <c r="PEX69" s="317"/>
      <c r="PEY69" s="317"/>
      <c r="PEZ69" s="317"/>
      <c r="PFA69" s="317"/>
      <c r="PFB69" s="317"/>
      <c r="PFC69" s="317"/>
      <c r="PFD69" s="317"/>
      <c r="PFE69" s="317"/>
      <c r="PFF69" s="317"/>
      <c r="PFG69" s="317"/>
      <c r="PFH69" s="317"/>
      <c r="PFI69" s="317"/>
      <c r="PFJ69" s="317"/>
      <c r="PFK69" s="317"/>
      <c r="PFL69" s="317"/>
      <c r="PFM69" s="317"/>
      <c r="PFN69" s="317"/>
      <c r="PFO69" s="317"/>
      <c r="PFP69" s="317"/>
      <c r="PFQ69" s="317"/>
      <c r="PFR69" s="317"/>
      <c r="PFS69" s="317"/>
      <c r="PFT69" s="317"/>
      <c r="PFU69" s="317"/>
      <c r="PFV69" s="317"/>
      <c r="PFW69" s="317"/>
      <c r="PFX69" s="317"/>
      <c r="PFY69" s="317"/>
      <c r="PFZ69" s="317"/>
      <c r="PGA69" s="317"/>
      <c r="PGB69" s="317"/>
      <c r="PGC69" s="317"/>
      <c r="PGD69" s="317"/>
      <c r="PGE69" s="317"/>
      <c r="PGF69" s="317"/>
      <c r="PGG69" s="317"/>
      <c r="PGH69" s="317"/>
      <c r="PGI69" s="317"/>
      <c r="PGJ69" s="317"/>
      <c r="PGK69" s="317"/>
      <c r="PGL69" s="317"/>
      <c r="PGM69" s="317"/>
      <c r="PGN69" s="317"/>
      <c r="PGO69" s="317"/>
      <c r="PGP69" s="317"/>
      <c r="PGQ69" s="317"/>
      <c r="PGR69" s="317"/>
      <c r="PGS69" s="317"/>
      <c r="PGT69" s="317"/>
      <c r="PGU69" s="317"/>
      <c r="PGV69" s="317"/>
      <c r="PGW69" s="317"/>
      <c r="PGX69" s="317"/>
      <c r="PGY69" s="317"/>
      <c r="PGZ69" s="317"/>
      <c r="PHA69" s="317"/>
      <c r="PHB69" s="317"/>
      <c r="PHC69" s="317"/>
      <c r="PHD69" s="317"/>
      <c r="PHE69" s="317"/>
      <c r="PHF69" s="317"/>
      <c r="PHG69" s="317"/>
      <c r="PHH69" s="317"/>
      <c r="PHI69" s="317"/>
      <c r="PHJ69" s="317"/>
      <c r="PHK69" s="317"/>
      <c r="PHL69" s="317"/>
      <c r="PHM69" s="317"/>
      <c r="PHN69" s="317"/>
      <c r="PHO69" s="317"/>
      <c r="PHP69" s="317"/>
      <c r="PHQ69" s="317"/>
      <c r="PHR69" s="317"/>
      <c r="PHS69" s="317"/>
      <c r="PHT69" s="317"/>
      <c r="PHU69" s="317"/>
      <c r="PHV69" s="317"/>
      <c r="PHW69" s="317"/>
      <c r="PHX69" s="317"/>
      <c r="PHY69" s="317"/>
      <c r="PHZ69" s="317"/>
      <c r="PIA69" s="317"/>
      <c r="PIB69" s="317"/>
      <c r="PIC69" s="317"/>
      <c r="PID69" s="317"/>
      <c r="PIE69" s="317"/>
      <c r="PIF69" s="317"/>
      <c r="PIG69" s="317"/>
      <c r="PIH69" s="317"/>
      <c r="PII69" s="317"/>
      <c r="PIJ69" s="317"/>
      <c r="PIK69" s="317"/>
      <c r="PIL69" s="317"/>
      <c r="PIM69" s="317"/>
      <c r="PIN69" s="317"/>
      <c r="PIO69" s="317"/>
      <c r="PIP69" s="317"/>
      <c r="PIQ69" s="317"/>
      <c r="PIR69" s="317"/>
      <c r="PIS69" s="317"/>
      <c r="PIT69" s="317"/>
      <c r="PIU69" s="317"/>
      <c r="PIV69" s="317"/>
      <c r="PIW69" s="317"/>
      <c r="PIX69" s="317"/>
      <c r="PIY69" s="317"/>
      <c r="PIZ69" s="317"/>
      <c r="PJA69" s="317"/>
      <c r="PJB69" s="317"/>
      <c r="PJC69" s="317"/>
      <c r="PJD69" s="317"/>
      <c r="PJE69" s="317"/>
      <c r="PJF69" s="317"/>
      <c r="PJG69" s="317"/>
      <c r="PJH69" s="317"/>
      <c r="PJI69" s="317"/>
      <c r="PJJ69" s="317"/>
      <c r="PJK69" s="317"/>
      <c r="PJL69" s="317"/>
      <c r="PJM69" s="317"/>
      <c r="PJN69" s="317"/>
      <c r="PJO69" s="317"/>
      <c r="PJP69" s="317"/>
      <c r="PJQ69" s="317"/>
      <c r="PJR69" s="317"/>
      <c r="PJS69" s="317"/>
      <c r="PJT69" s="317"/>
      <c r="PJU69" s="317"/>
      <c r="PJV69" s="317"/>
      <c r="PJW69" s="317"/>
      <c r="PJX69" s="317"/>
      <c r="PJY69" s="317"/>
      <c r="PJZ69" s="317"/>
      <c r="PKA69" s="317"/>
      <c r="PKB69" s="317"/>
      <c r="PKC69" s="317"/>
      <c r="PKD69" s="317"/>
      <c r="PKE69" s="317"/>
      <c r="PKF69" s="317"/>
      <c r="PKG69" s="317"/>
      <c r="PKH69" s="317"/>
      <c r="PKI69" s="317"/>
      <c r="PKJ69" s="317"/>
      <c r="PKK69" s="317"/>
      <c r="PKL69" s="317"/>
      <c r="PKM69" s="317"/>
      <c r="PKN69" s="317"/>
      <c r="PKO69" s="317"/>
      <c r="PKP69" s="317"/>
      <c r="PKQ69" s="317"/>
      <c r="PKR69" s="317"/>
      <c r="PKS69" s="317"/>
      <c r="PKT69" s="317"/>
      <c r="PKU69" s="317"/>
      <c r="PKV69" s="317"/>
      <c r="PKW69" s="317"/>
      <c r="PKX69" s="317"/>
      <c r="PKY69" s="317"/>
      <c r="PKZ69" s="317"/>
      <c r="PLA69" s="317"/>
      <c r="PLB69" s="317"/>
      <c r="PLC69" s="317"/>
      <c r="PLD69" s="317"/>
      <c r="PLE69" s="317"/>
      <c r="PLF69" s="317"/>
      <c r="PLG69" s="317"/>
      <c r="PLH69" s="317"/>
      <c r="PLI69" s="317"/>
      <c r="PLJ69" s="317"/>
      <c r="PLK69" s="317"/>
      <c r="PLL69" s="317"/>
      <c r="PLM69" s="317"/>
      <c r="PLN69" s="317"/>
      <c r="PLO69" s="317"/>
      <c r="PLP69" s="317"/>
      <c r="PLQ69" s="317"/>
      <c r="PLR69" s="317"/>
      <c r="PLS69" s="317"/>
      <c r="PLT69" s="317"/>
      <c r="PLU69" s="317"/>
      <c r="PLV69" s="317"/>
      <c r="PLW69" s="317"/>
      <c r="PLX69" s="317"/>
      <c r="PLY69" s="317"/>
      <c r="PLZ69" s="317"/>
      <c r="PMA69" s="317"/>
      <c r="PMB69" s="317"/>
      <c r="PMC69" s="317"/>
      <c r="PMD69" s="317"/>
      <c r="PME69" s="317"/>
      <c r="PMF69" s="317"/>
      <c r="PMG69" s="317"/>
      <c r="PMH69" s="317"/>
      <c r="PMI69" s="317"/>
      <c r="PMJ69" s="317"/>
      <c r="PMK69" s="317"/>
      <c r="PML69" s="317"/>
      <c r="PMM69" s="317"/>
      <c r="PMN69" s="317"/>
      <c r="PMO69" s="317"/>
      <c r="PMP69" s="317"/>
      <c r="PMQ69" s="317"/>
      <c r="PMR69" s="317"/>
      <c r="PMS69" s="317"/>
      <c r="PMT69" s="317"/>
      <c r="PMU69" s="317"/>
      <c r="PMV69" s="317"/>
      <c r="PMW69" s="317"/>
      <c r="PMX69" s="317"/>
      <c r="PMY69" s="317"/>
      <c r="PMZ69" s="317"/>
      <c r="PNA69" s="317"/>
      <c r="PNB69" s="317"/>
      <c r="PNC69" s="317"/>
      <c r="PND69" s="317"/>
      <c r="PNE69" s="317"/>
      <c r="PNF69" s="317"/>
      <c r="PNG69" s="317"/>
      <c r="PNH69" s="317"/>
      <c r="PNI69" s="317"/>
      <c r="PNJ69" s="317"/>
      <c r="PNK69" s="317"/>
      <c r="PNL69" s="317"/>
      <c r="PNM69" s="317"/>
      <c r="PNN69" s="317"/>
      <c r="PNO69" s="317"/>
      <c r="PNP69" s="317"/>
      <c r="PNQ69" s="317"/>
      <c r="PNR69" s="317"/>
      <c r="PNS69" s="317"/>
      <c r="PNT69" s="317"/>
      <c r="PNU69" s="317"/>
      <c r="PNV69" s="317"/>
      <c r="PNW69" s="317"/>
      <c r="PNX69" s="317"/>
      <c r="PNY69" s="317"/>
      <c r="PNZ69" s="317"/>
      <c r="POA69" s="317"/>
      <c r="POB69" s="317"/>
      <c r="POC69" s="317"/>
      <c r="POD69" s="317"/>
      <c r="POE69" s="317"/>
      <c r="POF69" s="317"/>
      <c r="POG69" s="317"/>
      <c r="POH69" s="317"/>
      <c r="POI69" s="317"/>
      <c r="POJ69" s="317"/>
      <c r="POK69" s="317"/>
      <c r="POL69" s="317"/>
      <c r="POM69" s="317"/>
      <c r="PON69" s="317"/>
      <c r="POO69" s="317"/>
      <c r="POP69" s="317"/>
      <c r="POQ69" s="317"/>
      <c r="POR69" s="317"/>
      <c r="POS69" s="317"/>
      <c r="POT69" s="317"/>
      <c r="POU69" s="317"/>
      <c r="POV69" s="317"/>
      <c r="POW69" s="317"/>
      <c r="POX69" s="317"/>
      <c r="POY69" s="317"/>
      <c r="POZ69" s="317"/>
      <c r="PPA69" s="317"/>
      <c r="PPB69" s="317"/>
      <c r="PPC69" s="317"/>
      <c r="PPD69" s="317"/>
      <c r="PPE69" s="317"/>
      <c r="PPF69" s="317"/>
      <c r="PPG69" s="317"/>
      <c r="PPH69" s="317"/>
      <c r="PPI69" s="317"/>
      <c r="PPJ69" s="317"/>
      <c r="PPK69" s="317"/>
      <c r="PPL69" s="317"/>
      <c r="PPM69" s="317"/>
      <c r="PPN69" s="317"/>
      <c r="PPO69" s="317"/>
      <c r="PPP69" s="317"/>
      <c r="PPQ69" s="317"/>
      <c r="PPR69" s="317"/>
      <c r="PPS69" s="317"/>
      <c r="PPT69" s="317"/>
      <c r="PPU69" s="317"/>
      <c r="PPV69" s="317"/>
      <c r="PPW69" s="317"/>
      <c r="PPX69" s="317"/>
      <c r="PPY69" s="317"/>
      <c r="PPZ69" s="317"/>
      <c r="PQA69" s="317"/>
      <c r="PQB69" s="317"/>
      <c r="PQC69" s="317"/>
      <c r="PQD69" s="317"/>
      <c r="PQE69" s="317"/>
      <c r="PQF69" s="317"/>
      <c r="PQG69" s="317"/>
      <c r="PQH69" s="317"/>
      <c r="PQI69" s="317"/>
      <c r="PQJ69" s="317"/>
      <c r="PQK69" s="317"/>
      <c r="PQL69" s="317"/>
      <c r="PQM69" s="317"/>
      <c r="PQN69" s="317"/>
      <c r="PQO69" s="317"/>
      <c r="PQP69" s="317"/>
      <c r="PQQ69" s="317"/>
      <c r="PQR69" s="317"/>
      <c r="PQS69" s="317"/>
      <c r="PQT69" s="317"/>
      <c r="PQU69" s="317"/>
      <c r="PQV69" s="317"/>
      <c r="PQW69" s="317"/>
      <c r="PQX69" s="317"/>
      <c r="PQY69" s="317"/>
      <c r="PQZ69" s="317"/>
      <c r="PRA69" s="317"/>
      <c r="PRB69" s="317"/>
      <c r="PRC69" s="317"/>
      <c r="PRD69" s="317"/>
      <c r="PRE69" s="317"/>
      <c r="PRF69" s="317"/>
      <c r="PRG69" s="317"/>
      <c r="PRH69" s="317"/>
      <c r="PRI69" s="317"/>
      <c r="PRJ69" s="317"/>
      <c r="PRK69" s="317"/>
      <c r="PRL69" s="317"/>
      <c r="PRM69" s="317"/>
      <c r="PRN69" s="317"/>
      <c r="PRO69" s="317"/>
      <c r="PRP69" s="317"/>
      <c r="PRQ69" s="317"/>
      <c r="PRR69" s="317"/>
      <c r="PRS69" s="317"/>
      <c r="PRT69" s="317"/>
      <c r="PRU69" s="317"/>
      <c r="PRV69" s="317"/>
      <c r="PRW69" s="317"/>
      <c r="PRX69" s="317"/>
      <c r="PRY69" s="317"/>
      <c r="PRZ69" s="317"/>
      <c r="PSA69" s="317"/>
      <c r="PSB69" s="317"/>
      <c r="PSC69" s="317"/>
      <c r="PSD69" s="317"/>
      <c r="PSE69" s="317"/>
      <c r="PSF69" s="317"/>
      <c r="PSG69" s="317"/>
      <c r="PSH69" s="317"/>
      <c r="PSI69" s="317"/>
      <c r="PSJ69" s="317"/>
      <c r="PSK69" s="317"/>
      <c r="PSL69" s="317"/>
      <c r="PSM69" s="317"/>
      <c r="PSN69" s="317"/>
      <c r="PSO69" s="317"/>
      <c r="PSP69" s="317"/>
      <c r="PSQ69" s="317"/>
      <c r="PSR69" s="317"/>
      <c r="PSS69" s="317"/>
      <c r="PST69" s="317"/>
      <c r="PSU69" s="317"/>
      <c r="PSV69" s="317"/>
      <c r="PSW69" s="317"/>
      <c r="PSX69" s="317"/>
      <c r="PSY69" s="317"/>
      <c r="PSZ69" s="317"/>
      <c r="PTA69" s="317"/>
      <c r="PTB69" s="317"/>
      <c r="PTC69" s="317"/>
      <c r="PTD69" s="317"/>
      <c r="PTE69" s="317"/>
      <c r="PTF69" s="317"/>
      <c r="PTG69" s="317"/>
      <c r="PTH69" s="317"/>
      <c r="PTI69" s="317"/>
      <c r="PTJ69" s="317"/>
      <c r="PTK69" s="317"/>
      <c r="PTL69" s="317"/>
      <c r="PTM69" s="317"/>
      <c r="PTN69" s="317"/>
      <c r="PTO69" s="317"/>
      <c r="PTP69" s="317"/>
      <c r="PTQ69" s="317"/>
      <c r="PTR69" s="317"/>
      <c r="PTS69" s="317"/>
      <c r="PTT69" s="317"/>
      <c r="PTU69" s="317"/>
      <c r="PTV69" s="317"/>
      <c r="PTW69" s="317"/>
      <c r="PTX69" s="317"/>
      <c r="PTY69" s="317"/>
      <c r="PTZ69" s="317"/>
      <c r="PUA69" s="317"/>
      <c r="PUB69" s="317"/>
      <c r="PUC69" s="317"/>
      <c r="PUD69" s="317"/>
      <c r="PUE69" s="317"/>
      <c r="PUF69" s="317"/>
      <c r="PUG69" s="317"/>
      <c r="PUH69" s="317"/>
      <c r="PUI69" s="317"/>
      <c r="PUJ69" s="317"/>
      <c r="PUK69" s="317"/>
      <c r="PUL69" s="317"/>
      <c r="PUM69" s="317"/>
      <c r="PUN69" s="317"/>
      <c r="PUO69" s="317"/>
      <c r="PUP69" s="317"/>
      <c r="PUQ69" s="317"/>
      <c r="PUR69" s="317"/>
      <c r="PUS69" s="317"/>
      <c r="PUT69" s="317"/>
      <c r="PUU69" s="317"/>
      <c r="PUV69" s="317"/>
      <c r="PUW69" s="317"/>
      <c r="PUX69" s="317"/>
      <c r="PUY69" s="317"/>
      <c r="PUZ69" s="317"/>
      <c r="PVA69" s="317"/>
      <c r="PVB69" s="317"/>
      <c r="PVC69" s="317"/>
      <c r="PVD69" s="317"/>
      <c r="PVE69" s="317"/>
      <c r="PVF69" s="317"/>
      <c r="PVG69" s="317"/>
      <c r="PVH69" s="317"/>
      <c r="PVI69" s="317"/>
      <c r="PVJ69" s="317"/>
      <c r="PVK69" s="317"/>
      <c r="PVL69" s="317"/>
      <c r="PVM69" s="317"/>
      <c r="PVN69" s="317"/>
      <c r="PVO69" s="317"/>
      <c r="PVP69" s="317"/>
      <c r="PVQ69" s="317"/>
      <c r="PVR69" s="317"/>
      <c r="PVS69" s="317"/>
      <c r="PVT69" s="317"/>
      <c r="PVU69" s="317"/>
      <c r="PVV69" s="317"/>
      <c r="PVW69" s="317"/>
      <c r="PVX69" s="317"/>
      <c r="PVY69" s="317"/>
      <c r="PVZ69" s="317"/>
      <c r="PWA69" s="317"/>
      <c r="PWB69" s="317"/>
      <c r="PWC69" s="317"/>
      <c r="PWD69" s="317"/>
      <c r="PWE69" s="317"/>
      <c r="PWF69" s="317"/>
      <c r="PWG69" s="317"/>
      <c r="PWH69" s="317"/>
      <c r="PWI69" s="317"/>
      <c r="PWJ69" s="317"/>
      <c r="PWK69" s="317"/>
      <c r="PWL69" s="317"/>
      <c r="PWM69" s="317"/>
      <c r="PWN69" s="317"/>
      <c r="PWO69" s="317"/>
      <c r="PWP69" s="317"/>
      <c r="PWQ69" s="317"/>
      <c r="PWR69" s="317"/>
      <c r="PWS69" s="317"/>
      <c r="PWT69" s="317"/>
      <c r="PWU69" s="317"/>
      <c r="PWV69" s="317"/>
      <c r="PWW69" s="317"/>
      <c r="PWX69" s="317"/>
      <c r="PWY69" s="317"/>
      <c r="PWZ69" s="317"/>
      <c r="PXA69" s="317"/>
      <c r="PXB69" s="317"/>
      <c r="PXC69" s="317"/>
      <c r="PXD69" s="317"/>
      <c r="PXE69" s="317"/>
      <c r="PXF69" s="317"/>
      <c r="PXG69" s="317"/>
      <c r="PXH69" s="317"/>
      <c r="PXI69" s="317"/>
      <c r="PXJ69" s="317"/>
      <c r="PXK69" s="317"/>
      <c r="PXL69" s="317"/>
      <c r="PXM69" s="317"/>
      <c r="PXN69" s="317"/>
      <c r="PXO69" s="317"/>
      <c r="PXP69" s="317"/>
      <c r="PXQ69" s="317"/>
      <c r="PXR69" s="317"/>
      <c r="PXS69" s="317"/>
      <c r="PXT69" s="317"/>
      <c r="PXU69" s="317"/>
      <c r="PXV69" s="317"/>
      <c r="PXW69" s="317"/>
      <c r="PXX69" s="317"/>
      <c r="PXY69" s="317"/>
      <c r="PXZ69" s="317"/>
      <c r="PYA69" s="317"/>
      <c r="PYB69" s="317"/>
      <c r="PYC69" s="317"/>
      <c r="PYD69" s="317"/>
      <c r="PYE69" s="317"/>
      <c r="PYF69" s="317"/>
      <c r="PYG69" s="317"/>
      <c r="PYH69" s="317"/>
      <c r="PYI69" s="317"/>
      <c r="PYJ69" s="317"/>
      <c r="PYK69" s="317"/>
      <c r="PYL69" s="317"/>
      <c r="PYM69" s="317"/>
      <c r="PYN69" s="317"/>
      <c r="PYO69" s="317"/>
      <c r="PYP69" s="317"/>
      <c r="PYQ69" s="317"/>
      <c r="PYR69" s="317"/>
      <c r="PYS69" s="317"/>
      <c r="PYT69" s="317"/>
      <c r="PYU69" s="317"/>
      <c r="PYV69" s="317"/>
      <c r="PYW69" s="317"/>
      <c r="PYX69" s="317"/>
      <c r="PYY69" s="317"/>
      <c r="PYZ69" s="317"/>
      <c r="PZA69" s="317"/>
      <c r="PZB69" s="317"/>
      <c r="PZC69" s="317"/>
      <c r="PZD69" s="317"/>
      <c r="PZE69" s="317"/>
      <c r="PZF69" s="317"/>
      <c r="PZG69" s="317"/>
      <c r="PZH69" s="317"/>
      <c r="PZI69" s="317"/>
      <c r="PZJ69" s="317"/>
      <c r="PZK69" s="317"/>
      <c r="PZL69" s="317"/>
      <c r="PZM69" s="317"/>
      <c r="PZN69" s="317"/>
      <c r="PZO69" s="317"/>
      <c r="PZP69" s="317"/>
      <c r="PZQ69" s="317"/>
      <c r="PZR69" s="317"/>
      <c r="PZS69" s="317"/>
      <c r="PZT69" s="317"/>
      <c r="PZU69" s="317"/>
      <c r="PZV69" s="317"/>
      <c r="PZW69" s="317"/>
      <c r="PZX69" s="317"/>
      <c r="PZY69" s="317"/>
      <c r="PZZ69" s="317"/>
      <c r="QAA69" s="317"/>
      <c r="QAB69" s="317"/>
      <c r="QAC69" s="317"/>
      <c r="QAD69" s="317"/>
      <c r="QAE69" s="317"/>
      <c r="QAF69" s="317"/>
      <c r="QAG69" s="317"/>
      <c r="QAH69" s="317"/>
      <c r="QAI69" s="317"/>
      <c r="QAJ69" s="317"/>
      <c r="QAK69" s="317"/>
      <c r="QAL69" s="317"/>
      <c r="QAM69" s="317"/>
      <c r="QAN69" s="317"/>
      <c r="QAO69" s="317"/>
      <c r="QAP69" s="317"/>
      <c r="QAQ69" s="317"/>
      <c r="QAR69" s="317"/>
      <c r="QAS69" s="317"/>
      <c r="QAT69" s="317"/>
      <c r="QAU69" s="317"/>
      <c r="QAV69" s="317"/>
      <c r="QAW69" s="317"/>
      <c r="QAX69" s="317"/>
      <c r="QAY69" s="317"/>
      <c r="QAZ69" s="317"/>
      <c r="QBA69" s="317"/>
      <c r="QBB69" s="317"/>
      <c r="QBC69" s="317"/>
      <c r="QBD69" s="317"/>
      <c r="QBE69" s="317"/>
      <c r="QBF69" s="317"/>
      <c r="QBG69" s="317"/>
      <c r="QBH69" s="317"/>
      <c r="QBI69" s="317"/>
      <c r="QBJ69" s="317"/>
      <c r="QBK69" s="317"/>
      <c r="QBL69" s="317"/>
      <c r="QBM69" s="317"/>
      <c r="QBN69" s="317"/>
      <c r="QBO69" s="317"/>
      <c r="QBP69" s="317"/>
      <c r="QBQ69" s="317"/>
      <c r="QBR69" s="317"/>
      <c r="QBS69" s="317"/>
      <c r="QBT69" s="317"/>
      <c r="QBU69" s="317"/>
      <c r="QBV69" s="317"/>
      <c r="QBW69" s="317"/>
      <c r="QBX69" s="317"/>
      <c r="QBY69" s="317"/>
      <c r="QBZ69" s="317"/>
      <c r="QCA69" s="317"/>
      <c r="QCB69" s="317"/>
      <c r="QCC69" s="317"/>
      <c r="QCD69" s="317"/>
      <c r="QCE69" s="317"/>
      <c r="QCF69" s="317"/>
      <c r="QCG69" s="317"/>
      <c r="QCH69" s="317"/>
      <c r="QCI69" s="317"/>
      <c r="QCJ69" s="317"/>
      <c r="QCK69" s="317"/>
      <c r="QCL69" s="317"/>
      <c r="QCM69" s="317"/>
      <c r="QCN69" s="317"/>
      <c r="QCO69" s="317"/>
      <c r="QCP69" s="317"/>
      <c r="QCQ69" s="317"/>
      <c r="QCR69" s="317"/>
      <c r="QCS69" s="317"/>
      <c r="QCT69" s="317"/>
      <c r="QCU69" s="317"/>
      <c r="QCV69" s="317"/>
      <c r="QCW69" s="317"/>
      <c r="QCX69" s="317"/>
      <c r="QCY69" s="317"/>
      <c r="QCZ69" s="317"/>
      <c r="QDA69" s="317"/>
      <c r="QDB69" s="317"/>
      <c r="QDC69" s="317"/>
      <c r="QDD69" s="317"/>
      <c r="QDE69" s="317"/>
      <c r="QDF69" s="317"/>
      <c r="QDG69" s="317"/>
      <c r="QDH69" s="317"/>
      <c r="QDI69" s="317"/>
      <c r="QDJ69" s="317"/>
      <c r="QDK69" s="317"/>
      <c r="QDL69" s="317"/>
      <c r="QDM69" s="317"/>
      <c r="QDN69" s="317"/>
      <c r="QDO69" s="317"/>
      <c r="QDP69" s="317"/>
      <c r="QDQ69" s="317"/>
      <c r="QDR69" s="317"/>
      <c r="QDS69" s="317"/>
      <c r="QDT69" s="317"/>
      <c r="QDU69" s="317"/>
      <c r="QDV69" s="317"/>
      <c r="QDW69" s="317"/>
      <c r="QDX69" s="317"/>
      <c r="QDY69" s="317"/>
      <c r="QDZ69" s="317"/>
      <c r="QEA69" s="317"/>
      <c r="QEB69" s="317"/>
      <c r="QEC69" s="317"/>
      <c r="QED69" s="317"/>
      <c r="QEE69" s="317"/>
      <c r="QEF69" s="317"/>
      <c r="QEG69" s="317"/>
      <c r="QEH69" s="317"/>
      <c r="QEI69" s="317"/>
      <c r="QEJ69" s="317"/>
      <c r="QEK69" s="317"/>
      <c r="QEL69" s="317"/>
      <c r="QEM69" s="317"/>
      <c r="QEN69" s="317"/>
      <c r="QEO69" s="317"/>
      <c r="QEP69" s="317"/>
      <c r="QEQ69" s="317"/>
      <c r="QER69" s="317"/>
      <c r="QES69" s="317"/>
      <c r="QET69" s="317"/>
      <c r="QEU69" s="317"/>
      <c r="QEV69" s="317"/>
      <c r="QEW69" s="317"/>
      <c r="QEX69" s="317"/>
      <c r="QEY69" s="317"/>
      <c r="QEZ69" s="317"/>
      <c r="QFA69" s="317"/>
      <c r="QFB69" s="317"/>
      <c r="QFC69" s="317"/>
      <c r="QFD69" s="317"/>
      <c r="QFE69" s="317"/>
      <c r="QFF69" s="317"/>
      <c r="QFG69" s="317"/>
      <c r="QFH69" s="317"/>
      <c r="QFI69" s="317"/>
      <c r="QFJ69" s="317"/>
      <c r="QFK69" s="317"/>
      <c r="QFL69" s="317"/>
      <c r="QFM69" s="317"/>
      <c r="QFN69" s="317"/>
      <c r="QFO69" s="317"/>
      <c r="QFP69" s="317"/>
      <c r="QFQ69" s="317"/>
      <c r="QFR69" s="317"/>
      <c r="QFS69" s="317"/>
      <c r="QFT69" s="317"/>
      <c r="QFU69" s="317"/>
      <c r="QFV69" s="317"/>
      <c r="QFW69" s="317"/>
      <c r="QFX69" s="317"/>
      <c r="QFY69" s="317"/>
      <c r="QFZ69" s="317"/>
      <c r="QGA69" s="317"/>
      <c r="QGB69" s="317"/>
      <c r="QGC69" s="317"/>
      <c r="QGD69" s="317"/>
      <c r="QGE69" s="317"/>
      <c r="QGF69" s="317"/>
      <c r="QGG69" s="317"/>
      <c r="QGH69" s="317"/>
      <c r="QGI69" s="317"/>
      <c r="QGJ69" s="317"/>
      <c r="QGK69" s="317"/>
      <c r="QGL69" s="317"/>
      <c r="QGM69" s="317"/>
      <c r="QGN69" s="317"/>
      <c r="QGO69" s="317"/>
      <c r="QGP69" s="317"/>
      <c r="QGQ69" s="317"/>
      <c r="QGR69" s="317"/>
      <c r="QGS69" s="317"/>
      <c r="QGT69" s="317"/>
      <c r="QGU69" s="317"/>
      <c r="QGV69" s="317"/>
      <c r="QGW69" s="317"/>
      <c r="QGX69" s="317"/>
      <c r="QGY69" s="317"/>
      <c r="QGZ69" s="317"/>
      <c r="QHA69" s="317"/>
      <c r="QHB69" s="317"/>
      <c r="QHC69" s="317"/>
      <c r="QHD69" s="317"/>
      <c r="QHE69" s="317"/>
      <c r="QHF69" s="317"/>
      <c r="QHG69" s="317"/>
      <c r="QHH69" s="317"/>
      <c r="QHI69" s="317"/>
      <c r="QHJ69" s="317"/>
      <c r="QHK69" s="317"/>
      <c r="QHL69" s="317"/>
      <c r="QHM69" s="317"/>
      <c r="QHN69" s="317"/>
      <c r="QHO69" s="317"/>
      <c r="QHP69" s="317"/>
      <c r="QHQ69" s="317"/>
      <c r="QHR69" s="317"/>
      <c r="QHS69" s="317"/>
      <c r="QHT69" s="317"/>
      <c r="QHU69" s="317"/>
      <c r="QHV69" s="317"/>
      <c r="QHW69" s="317"/>
      <c r="QHX69" s="317"/>
      <c r="QHY69" s="317"/>
      <c r="QHZ69" s="317"/>
      <c r="QIA69" s="317"/>
      <c r="QIB69" s="317"/>
      <c r="QIC69" s="317"/>
      <c r="QID69" s="317"/>
      <c r="QIE69" s="317"/>
      <c r="QIF69" s="317"/>
      <c r="QIG69" s="317"/>
      <c r="QIH69" s="317"/>
      <c r="QII69" s="317"/>
      <c r="QIJ69" s="317"/>
      <c r="QIK69" s="317"/>
      <c r="QIL69" s="317"/>
      <c r="QIM69" s="317"/>
      <c r="QIN69" s="317"/>
      <c r="QIO69" s="317"/>
      <c r="QIP69" s="317"/>
      <c r="QIQ69" s="317"/>
      <c r="QIR69" s="317"/>
      <c r="QIS69" s="317"/>
      <c r="QIT69" s="317"/>
      <c r="QIU69" s="317"/>
      <c r="QIV69" s="317"/>
      <c r="QIW69" s="317"/>
      <c r="QIX69" s="317"/>
      <c r="QIY69" s="317"/>
      <c r="QIZ69" s="317"/>
      <c r="QJA69" s="317"/>
      <c r="QJB69" s="317"/>
      <c r="QJC69" s="317"/>
      <c r="QJD69" s="317"/>
      <c r="QJE69" s="317"/>
      <c r="QJF69" s="317"/>
      <c r="QJG69" s="317"/>
      <c r="QJH69" s="317"/>
      <c r="QJI69" s="317"/>
      <c r="QJJ69" s="317"/>
      <c r="QJK69" s="317"/>
      <c r="QJL69" s="317"/>
      <c r="QJM69" s="317"/>
      <c r="QJN69" s="317"/>
      <c r="QJO69" s="317"/>
      <c r="QJP69" s="317"/>
      <c r="QJQ69" s="317"/>
      <c r="QJR69" s="317"/>
      <c r="QJS69" s="317"/>
      <c r="QJT69" s="317"/>
      <c r="QJU69" s="317"/>
      <c r="QJV69" s="317"/>
      <c r="QJW69" s="317"/>
      <c r="QJX69" s="317"/>
      <c r="QJY69" s="317"/>
      <c r="QJZ69" s="317"/>
      <c r="QKA69" s="317"/>
      <c r="QKB69" s="317"/>
      <c r="QKC69" s="317"/>
      <c r="QKD69" s="317"/>
      <c r="QKE69" s="317"/>
      <c r="QKF69" s="317"/>
      <c r="QKG69" s="317"/>
      <c r="QKH69" s="317"/>
      <c r="QKI69" s="317"/>
      <c r="QKJ69" s="317"/>
      <c r="QKK69" s="317"/>
      <c r="QKL69" s="317"/>
      <c r="QKM69" s="317"/>
      <c r="QKN69" s="317"/>
      <c r="QKO69" s="317"/>
      <c r="QKP69" s="317"/>
      <c r="QKQ69" s="317"/>
      <c r="QKR69" s="317"/>
      <c r="QKS69" s="317"/>
      <c r="QKT69" s="317"/>
      <c r="QKU69" s="317"/>
      <c r="QKV69" s="317"/>
      <c r="QKW69" s="317"/>
      <c r="QKX69" s="317"/>
      <c r="QKY69" s="317"/>
      <c r="QKZ69" s="317"/>
      <c r="QLA69" s="317"/>
      <c r="QLB69" s="317"/>
      <c r="QLC69" s="317"/>
      <c r="QLD69" s="317"/>
      <c r="QLE69" s="317"/>
      <c r="QLF69" s="317"/>
      <c r="QLG69" s="317"/>
      <c r="QLH69" s="317"/>
      <c r="QLI69" s="317"/>
      <c r="QLJ69" s="317"/>
      <c r="QLK69" s="317"/>
      <c r="QLL69" s="317"/>
      <c r="QLM69" s="317"/>
      <c r="QLN69" s="317"/>
      <c r="QLO69" s="317"/>
      <c r="QLP69" s="317"/>
      <c r="QLQ69" s="317"/>
      <c r="QLR69" s="317"/>
      <c r="QLS69" s="317"/>
      <c r="QLT69" s="317"/>
      <c r="QLU69" s="317"/>
      <c r="QLV69" s="317"/>
      <c r="QLW69" s="317"/>
      <c r="QLX69" s="317"/>
      <c r="QLY69" s="317"/>
      <c r="QLZ69" s="317"/>
      <c r="QMA69" s="317"/>
      <c r="QMB69" s="317"/>
      <c r="QMC69" s="317"/>
      <c r="QMD69" s="317"/>
      <c r="QME69" s="317"/>
      <c r="QMF69" s="317"/>
      <c r="QMG69" s="317"/>
      <c r="QMH69" s="317"/>
      <c r="QMI69" s="317"/>
      <c r="QMJ69" s="317"/>
      <c r="QMK69" s="317"/>
      <c r="QML69" s="317"/>
      <c r="QMM69" s="317"/>
      <c r="QMN69" s="317"/>
      <c r="QMO69" s="317"/>
      <c r="QMP69" s="317"/>
      <c r="QMQ69" s="317"/>
      <c r="QMR69" s="317"/>
      <c r="QMS69" s="317"/>
      <c r="QMT69" s="317"/>
      <c r="QMU69" s="317"/>
      <c r="QMV69" s="317"/>
      <c r="QMW69" s="317"/>
      <c r="QMX69" s="317"/>
      <c r="QMY69" s="317"/>
      <c r="QMZ69" s="317"/>
      <c r="QNA69" s="317"/>
      <c r="QNB69" s="317"/>
      <c r="QNC69" s="317"/>
      <c r="QND69" s="317"/>
      <c r="QNE69" s="317"/>
      <c r="QNF69" s="317"/>
      <c r="QNG69" s="317"/>
      <c r="QNH69" s="317"/>
      <c r="QNI69" s="317"/>
      <c r="QNJ69" s="317"/>
      <c r="QNK69" s="317"/>
      <c r="QNL69" s="317"/>
      <c r="QNM69" s="317"/>
      <c r="QNN69" s="317"/>
      <c r="QNO69" s="317"/>
      <c r="QNP69" s="317"/>
      <c r="QNQ69" s="317"/>
      <c r="QNR69" s="317"/>
      <c r="QNS69" s="317"/>
      <c r="QNT69" s="317"/>
      <c r="QNU69" s="317"/>
      <c r="QNV69" s="317"/>
      <c r="QNW69" s="317"/>
      <c r="QNX69" s="317"/>
      <c r="QNY69" s="317"/>
      <c r="QNZ69" s="317"/>
      <c r="QOA69" s="317"/>
      <c r="QOB69" s="317"/>
      <c r="QOC69" s="317"/>
      <c r="QOD69" s="317"/>
      <c r="QOE69" s="317"/>
      <c r="QOF69" s="317"/>
      <c r="QOG69" s="317"/>
      <c r="QOH69" s="317"/>
      <c r="QOI69" s="317"/>
      <c r="QOJ69" s="317"/>
      <c r="QOK69" s="317"/>
      <c r="QOL69" s="317"/>
      <c r="QOM69" s="317"/>
      <c r="QON69" s="317"/>
      <c r="QOO69" s="317"/>
      <c r="QOP69" s="317"/>
      <c r="QOQ69" s="317"/>
      <c r="QOR69" s="317"/>
      <c r="QOS69" s="317"/>
      <c r="QOT69" s="317"/>
      <c r="QOU69" s="317"/>
      <c r="QOV69" s="317"/>
      <c r="QOW69" s="317"/>
      <c r="QOX69" s="317"/>
      <c r="QOY69" s="317"/>
      <c r="QOZ69" s="317"/>
      <c r="QPA69" s="317"/>
      <c r="QPB69" s="317"/>
      <c r="QPC69" s="317"/>
      <c r="QPD69" s="317"/>
      <c r="QPE69" s="317"/>
      <c r="QPF69" s="317"/>
      <c r="QPG69" s="317"/>
      <c r="QPH69" s="317"/>
      <c r="QPI69" s="317"/>
      <c r="QPJ69" s="317"/>
      <c r="QPK69" s="317"/>
      <c r="QPL69" s="317"/>
      <c r="QPM69" s="317"/>
      <c r="QPN69" s="317"/>
      <c r="QPO69" s="317"/>
      <c r="QPP69" s="317"/>
      <c r="QPQ69" s="317"/>
      <c r="QPR69" s="317"/>
      <c r="QPS69" s="317"/>
      <c r="QPT69" s="317"/>
      <c r="QPU69" s="317"/>
      <c r="QPV69" s="317"/>
      <c r="QPW69" s="317"/>
      <c r="QPX69" s="317"/>
      <c r="QPY69" s="317"/>
      <c r="QPZ69" s="317"/>
      <c r="QQA69" s="317"/>
      <c r="QQB69" s="317"/>
      <c r="QQC69" s="317"/>
      <c r="QQD69" s="317"/>
      <c r="QQE69" s="317"/>
      <c r="QQF69" s="317"/>
      <c r="QQG69" s="317"/>
      <c r="QQH69" s="317"/>
      <c r="QQI69" s="317"/>
      <c r="QQJ69" s="317"/>
      <c r="QQK69" s="317"/>
      <c r="QQL69" s="317"/>
      <c r="QQM69" s="317"/>
      <c r="QQN69" s="317"/>
      <c r="QQO69" s="317"/>
      <c r="QQP69" s="317"/>
      <c r="QQQ69" s="317"/>
      <c r="QQR69" s="317"/>
      <c r="QQS69" s="317"/>
      <c r="QQT69" s="317"/>
      <c r="QQU69" s="317"/>
      <c r="QQV69" s="317"/>
      <c r="QQW69" s="317"/>
      <c r="QQX69" s="317"/>
      <c r="QQY69" s="317"/>
      <c r="QQZ69" s="317"/>
      <c r="QRA69" s="317"/>
      <c r="QRB69" s="317"/>
      <c r="QRC69" s="317"/>
      <c r="QRD69" s="317"/>
      <c r="QRE69" s="317"/>
      <c r="QRF69" s="317"/>
      <c r="QRG69" s="317"/>
      <c r="QRH69" s="317"/>
      <c r="QRI69" s="317"/>
      <c r="QRJ69" s="317"/>
      <c r="QRK69" s="317"/>
      <c r="QRL69" s="317"/>
      <c r="QRM69" s="317"/>
      <c r="QRN69" s="317"/>
      <c r="QRO69" s="317"/>
      <c r="QRP69" s="317"/>
      <c r="QRQ69" s="317"/>
      <c r="QRR69" s="317"/>
      <c r="QRS69" s="317"/>
      <c r="QRT69" s="317"/>
      <c r="QRU69" s="317"/>
      <c r="QRV69" s="317"/>
      <c r="QRW69" s="317"/>
      <c r="QRX69" s="317"/>
      <c r="QRY69" s="317"/>
      <c r="QRZ69" s="317"/>
      <c r="QSA69" s="317"/>
      <c r="QSB69" s="317"/>
      <c r="QSC69" s="317"/>
      <c r="QSD69" s="317"/>
      <c r="QSE69" s="317"/>
      <c r="QSF69" s="317"/>
      <c r="QSG69" s="317"/>
      <c r="QSH69" s="317"/>
      <c r="QSI69" s="317"/>
      <c r="QSJ69" s="317"/>
      <c r="QSK69" s="317"/>
      <c r="QSL69" s="317"/>
      <c r="QSM69" s="317"/>
      <c r="QSN69" s="317"/>
      <c r="QSO69" s="317"/>
      <c r="QSP69" s="317"/>
      <c r="QSQ69" s="317"/>
      <c r="QSR69" s="317"/>
      <c r="QSS69" s="317"/>
      <c r="QST69" s="317"/>
      <c r="QSU69" s="317"/>
      <c r="QSV69" s="317"/>
      <c r="QSW69" s="317"/>
      <c r="QSX69" s="317"/>
      <c r="QSY69" s="317"/>
      <c r="QSZ69" s="317"/>
      <c r="QTA69" s="317"/>
      <c r="QTB69" s="317"/>
      <c r="QTC69" s="317"/>
      <c r="QTD69" s="317"/>
      <c r="QTE69" s="317"/>
      <c r="QTF69" s="317"/>
      <c r="QTG69" s="317"/>
      <c r="QTH69" s="317"/>
      <c r="QTI69" s="317"/>
      <c r="QTJ69" s="317"/>
      <c r="QTK69" s="317"/>
      <c r="QTL69" s="317"/>
      <c r="QTM69" s="317"/>
      <c r="QTN69" s="317"/>
      <c r="QTO69" s="317"/>
      <c r="QTP69" s="317"/>
      <c r="QTQ69" s="317"/>
      <c r="QTR69" s="317"/>
      <c r="QTS69" s="317"/>
      <c r="QTT69" s="317"/>
      <c r="QTU69" s="317"/>
      <c r="QTV69" s="317"/>
      <c r="QTW69" s="317"/>
      <c r="QTX69" s="317"/>
      <c r="QTY69" s="317"/>
      <c r="QTZ69" s="317"/>
      <c r="QUA69" s="317"/>
      <c r="QUB69" s="317"/>
      <c r="QUC69" s="317"/>
      <c r="QUD69" s="317"/>
      <c r="QUE69" s="317"/>
      <c r="QUF69" s="317"/>
      <c r="QUG69" s="317"/>
      <c r="QUH69" s="317"/>
      <c r="QUI69" s="317"/>
      <c r="QUJ69" s="317"/>
      <c r="QUK69" s="317"/>
      <c r="QUL69" s="317"/>
      <c r="QUM69" s="317"/>
      <c r="QUN69" s="317"/>
      <c r="QUO69" s="317"/>
      <c r="QUP69" s="317"/>
      <c r="QUQ69" s="317"/>
      <c r="QUR69" s="317"/>
      <c r="QUS69" s="317"/>
      <c r="QUT69" s="317"/>
      <c r="QUU69" s="317"/>
      <c r="QUV69" s="317"/>
      <c r="QUW69" s="317"/>
      <c r="QUX69" s="317"/>
      <c r="QUY69" s="317"/>
      <c r="QUZ69" s="317"/>
      <c r="QVA69" s="317"/>
      <c r="QVB69" s="317"/>
      <c r="QVC69" s="317"/>
      <c r="QVD69" s="317"/>
      <c r="QVE69" s="317"/>
      <c r="QVF69" s="317"/>
      <c r="QVG69" s="317"/>
      <c r="QVH69" s="317"/>
      <c r="QVI69" s="317"/>
      <c r="QVJ69" s="317"/>
      <c r="QVK69" s="317"/>
      <c r="QVL69" s="317"/>
      <c r="QVM69" s="317"/>
      <c r="QVN69" s="317"/>
      <c r="QVO69" s="317"/>
      <c r="QVP69" s="317"/>
      <c r="QVQ69" s="317"/>
      <c r="QVR69" s="317"/>
      <c r="QVS69" s="317"/>
      <c r="QVT69" s="317"/>
      <c r="QVU69" s="317"/>
      <c r="QVV69" s="317"/>
      <c r="QVW69" s="317"/>
      <c r="QVX69" s="317"/>
      <c r="QVY69" s="317"/>
      <c r="QVZ69" s="317"/>
      <c r="QWA69" s="317"/>
      <c r="QWB69" s="317"/>
      <c r="QWC69" s="317"/>
      <c r="QWD69" s="317"/>
      <c r="QWE69" s="317"/>
      <c r="QWF69" s="317"/>
      <c r="QWG69" s="317"/>
      <c r="QWH69" s="317"/>
      <c r="QWI69" s="317"/>
      <c r="QWJ69" s="317"/>
      <c r="QWK69" s="317"/>
      <c r="QWL69" s="317"/>
      <c r="QWM69" s="317"/>
      <c r="QWN69" s="317"/>
      <c r="QWO69" s="317"/>
      <c r="QWP69" s="317"/>
      <c r="QWQ69" s="317"/>
      <c r="QWR69" s="317"/>
      <c r="QWS69" s="317"/>
      <c r="QWT69" s="317"/>
      <c r="QWU69" s="317"/>
      <c r="QWV69" s="317"/>
      <c r="QWW69" s="317"/>
      <c r="QWX69" s="317"/>
      <c r="QWY69" s="317"/>
      <c r="QWZ69" s="317"/>
      <c r="QXA69" s="317"/>
      <c r="QXB69" s="317"/>
      <c r="QXC69" s="317"/>
      <c r="QXD69" s="317"/>
      <c r="QXE69" s="317"/>
      <c r="QXF69" s="317"/>
      <c r="QXG69" s="317"/>
      <c r="QXH69" s="317"/>
      <c r="QXI69" s="317"/>
      <c r="QXJ69" s="317"/>
      <c r="QXK69" s="317"/>
      <c r="QXL69" s="317"/>
      <c r="QXM69" s="317"/>
      <c r="QXN69" s="317"/>
      <c r="QXO69" s="317"/>
      <c r="QXP69" s="317"/>
      <c r="QXQ69" s="317"/>
      <c r="QXR69" s="317"/>
      <c r="QXS69" s="317"/>
      <c r="QXT69" s="317"/>
      <c r="QXU69" s="317"/>
      <c r="QXV69" s="317"/>
      <c r="QXW69" s="317"/>
      <c r="QXX69" s="317"/>
      <c r="QXY69" s="317"/>
      <c r="QXZ69" s="317"/>
      <c r="QYA69" s="317"/>
      <c r="QYB69" s="317"/>
      <c r="QYC69" s="317"/>
      <c r="QYD69" s="317"/>
      <c r="QYE69" s="317"/>
      <c r="QYF69" s="317"/>
      <c r="QYG69" s="317"/>
      <c r="QYH69" s="317"/>
      <c r="QYI69" s="317"/>
      <c r="QYJ69" s="317"/>
      <c r="QYK69" s="317"/>
      <c r="QYL69" s="317"/>
      <c r="QYM69" s="317"/>
      <c r="QYN69" s="317"/>
      <c r="QYO69" s="317"/>
      <c r="QYP69" s="317"/>
      <c r="QYQ69" s="317"/>
      <c r="QYR69" s="317"/>
      <c r="QYS69" s="317"/>
      <c r="QYT69" s="317"/>
      <c r="QYU69" s="317"/>
      <c r="QYV69" s="317"/>
      <c r="QYW69" s="317"/>
      <c r="QYX69" s="317"/>
      <c r="QYY69" s="317"/>
      <c r="QYZ69" s="317"/>
      <c r="QZA69" s="317"/>
      <c r="QZB69" s="317"/>
      <c r="QZC69" s="317"/>
      <c r="QZD69" s="317"/>
      <c r="QZE69" s="317"/>
      <c r="QZF69" s="317"/>
      <c r="QZG69" s="317"/>
      <c r="QZH69" s="317"/>
      <c r="QZI69" s="317"/>
      <c r="QZJ69" s="317"/>
      <c r="QZK69" s="317"/>
      <c r="QZL69" s="317"/>
      <c r="QZM69" s="317"/>
      <c r="QZN69" s="317"/>
      <c r="QZO69" s="317"/>
      <c r="QZP69" s="317"/>
      <c r="QZQ69" s="317"/>
      <c r="QZR69" s="317"/>
      <c r="QZS69" s="317"/>
      <c r="QZT69" s="317"/>
      <c r="QZU69" s="317"/>
      <c r="QZV69" s="317"/>
      <c r="QZW69" s="317"/>
      <c r="QZX69" s="317"/>
      <c r="QZY69" s="317"/>
      <c r="QZZ69" s="317"/>
      <c r="RAA69" s="317"/>
      <c r="RAB69" s="317"/>
      <c r="RAC69" s="317"/>
      <c r="RAD69" s="317"/>
      <c r="RAE69" s="317"/>
      <c r="RAF69" s="317"/>
      <c r="RAG69" s="317"/>
      <c r="RAH69" s="317"/>
      <c r="RAI69" s="317"/>
      <c r="RAJ69" s="317"/>
      <c r="RAK69" s="317"/>
      <c r="RAL69" s="317"/>
      <c r="RAM69" s="317"/>
      <c r="RAN69" s="317"/>
      <c r="RAO69" s="317"/>
      <c r="RAP69" s="317"/>
      <c r="RAQ69" s="317"/>
      <c r="RAR69" s="317"/>
      <c r="RAS69" s="317"/>
      <c r="RAT69" s="317"/>
      <c r="RAU69" s="317"/>
      <c r="RAV69" s="317"/>
      <c r="RAW69" s="317"/>
      <c r="RAX69" s="317"/>
      <c r="RAY69" s="317"/>
      <c r="RAZ69" s="317"/>
      <c r="RBA69" s="317"/>
      <c r="RBB69" s="317"/>
      <c r="RBC69" s="317"/>
      <c r="RBD69" s="317"/>
      <c r="RBE69" s="317"/>
      <c r="RBF69" s="317"/>
      <c r="RBG69" s="317"/>
      <c r="RBH69" s="317"/>
      <c r="RBI69" s="317"/>
      <c r="RBJ69" s="317"/>
      <c r="RBK69" s="317"/>
      <c r="RBL69" s="317"/>
      <c r="RBM69" s="317"/>
      <c r="RBN69" s="317"/>
      <c r="RBO69" s="317"/>
      <c r="RBP69" s="317"/>
      <c r="RBQ69" s="317"/>
      <c r="RBR69" s="317"/>
      <c r="RBS69" s="317"/>
      <c r="RBT69" s="317"/>
      <c r="RBU69" s="317"/>
      <c r="RBV69" s="317"/>
      <c r="RBW69" s="317"/>
      <c r="RBX69" s="317"/>
      <c r="RBY69" s="317"/>
      <c r="RBZ69" s="317"/>
      <c r="RCA69" s="317"/>
      <c r="RCB69" s="317"/>
      <c r="RCC69" s="317"/>
      <c r="RCD69" s="317"/>
      <c r="RCE69" s="317"/>
      <c r="RCF69" s="317"/>
      <c r="RCG69" s="317"/>
      <c r="RCH69" s="317"/>
      <c r="RCI69" s="317"/>
      <c r="RCJ69" s="317"/>
      <c r="RCK69" s="317"/>
      <c r="RCL69" s="317"/>
      <c r="RCM69" s="317"/>
      <c r="RCN69" s="317"/>
      <c r="RCO69" s="317"/>
      <c r="RCP69" s="317"/>
      <c r="RCQ69" s="317"/>
      <c r="RCR69" s="317"/>
      <c r="RCS69" s="317"/>
      <c r="RCT69" s="317"/>
      <c r="RCU69" s="317"/>
      <c r="RCV69" s="317"/>
      <c r="RCW69" s="317"/>
      <c r="RCX69" s="317"/>
      <c r="RCY69" s="317"/>
      <c r="RCZ69" s="317"/>
      <c r="RDA69" s="317"/>
      <c r="RDB69" s="317"/>
      <c r="RDC69" s="317"/>
      <c r="RDD69" s="317"/>
      <c r="RDE69" s="317"/>
      <c r="RDF69" s="317"/>
      <c r="RDG69" s="317"/>
      <c r="RDH69" s="317"/>
      <c r="RDI69" s="317"/>
      <c r="RDJ69" s="317"/>
      <c r="RDK69" s="317"/>
      <c r="RDL69" s="317"/>
      <c r="RDM69" s="317"/>
      <c r="RDN69" s="317"/>
      <c r="RDO69" s="317"/>
      <c r="RDP69" s="317"/>
      <c r="RDQ69" s="317"/>
      <c r="RDR69" s="317"/>
      <c r="RDS69" s="317"/>
      <c r="RDT69" s="317"/>
      <c r="RDU69" s="317"/>
      <c r="RDV69" s="317"/>
      <c r="RDW69" s="317"/>
      <c r="RDX69" s="317"/>
      <c r="RDY69" s="317"/>
      <c r="RDZ69" s="317"/>
      <c r="REA69" s="317"/>
      <c r="REB69" s="317"/>
      <c r="REC69" s="317"/>
      <c r="RED69" s="317"/>
      <c r="REE69" s="317"/>
      <c r="REF69" s="317"/>
      <c r="REG69" s="317"/>
      <c r="REH69" s="317"/>
      <c r="REI69" s="317"/>
      <c r="REJ69" s="317"/>
      <c r="REK69" s="317"/>
      <c r="REL69" s="317"/>
      <c r="REM69" s="317"/>
      <c r="REN69" s="317"/>
      <c r="REO69" s="317"/>
      <c r="REP69" s="317"/>
      <c r="REQ69" s="317"/>
      <c r="RER69" s="317"/>
      <c r="RES69" s="317"/>
      <c r="RET69" s="317"/>
      <c r="REU69" s="317"/>
      <c r="REV69" s="317"/>
      <c r="REW69" s="317"/>
      <c r="REX69" s="317"/>
      <c r="REY69" s="317"/>
      <c r="REZ69" s="317"/>
      <c r="RFA69" s="317"/>
      <c r="RFB69" s="317"/>
      <c r="RFC69" s="317"/>
      <c r="RFD69" s="317"/>
      <c r="RFE69" s="317"/>
      <c r="RFF69" s="317"/>
      <c r="RFG69" s="317"/>
      <c r="RFH69" s="317"/>
      <c r="RFI69" s="317"/>
      <c r="RFJ69" s="317"/>
      <c r="RFK69" s="317"/>
      <c r="RFL69" s="317"/>
      <c r="RFM69" s="317"/>
      <c r="RFN69" s="317"/>
      <c r="RFO69" s="317"/>
      <c r="RFP69" s="317"/>
      <c r="RFQ69" s="317"/>
      <c r="RFR69" s="317"/>
      <c r="RFS69" s="317"/>
      <c r="RFT69" s="317"/>
      <c r="RFU69" s="317"/>
      <c r="RFV69" s="317"/>
      <c r="RFW69" s="317"/>
      <c r="RFX69" s="317"/>
      <c r="RFY69" s="317"/>
      <c r="RFZ69" s="317"/>
      <c r="RGA69" s="317"/>
      <c r="RGB69" s="317"/>
      <c r="RGC69" s="317"/>
      <c r="RGD69" s="317"/>
      <c r="RGE69" s="317"/>
      <c r="RGF69" s="317"/>
      <c r="RGG69" s="317"/>
      <c r="RGH69" s="317"/>
      <c r="RGI69" s="317"/>
      <c r="RGJ69" s="317"/>
      <c r="RGK69" s="317"/>
      <c r="RGL69" s="317"/>
      <c r="RGM69" s="317"/>
      <c r="RGN69" s="317"/>
      <c r="RGO69" s="317"/>
      <c r="RGP69" s="317"/>
      <c r="RGQ69" s="317"/>
      <c r="RGR69" s="317"/>
      <c r="RGS69" s="317"/>
      <c r="RGT69" s="317"/>
      <c r="RGU69" s="317"/>
      <c r="RGV69" s="317"/>
      <c r="RGW69" s="317"/>
      <c r="RGX69" s="317"/>
      <c r="RGY69" s="317"/>
      <c r="RGZ69" s="317"/>
      <c r="RHA69" s="317"/>
      <c r="RHB69" s="317"/>
      <c r="RHC69" s="317"/>
      <c r="RHD69" s="317"/>
      <c r="RHE69" s="317"/>
      <c r="RHF69" s="317"/>
      <c r="RHG69" s="317"/>
      <c r="RHH69" s="317"/>
      <c r="RHI69" s="317"/>
      <c r="RHJ69" s="317"/>
      <c r="RHK69" s="317"/>
      <c r="RHL69" s="317"/>
      <c r="RHM69" s="317"/>
      <c r="RHN69" s="317"/>
      <c r="RHO69" s="317"/>
      <c r="RHP69" s="317"/>
      <c r="RHQ69" s="317"/>
      <c r="RHR69" s="317"/>
      <c r="RHS69" s="317"/>
      <c r="RHT69" s="317"/>
      <c r="RHU69" s="317"/>
      <c r="RHV69" s="317"/>
      <c r="RHW69" s="317"/>
      <c r="RHX69" s="317"/>
      <c r="RHY69" s="317"/>
      <c r="RHZ69" s="317"/>
      <c r="RIA69" s="317"/>
      <c r="RIB69" s="317"/>
      <c r="RIC69" s="317"/>
      <c r="RID69" s="317"/>
      <c r="RIE69" s="317"/>
      <c r="RIF69" s="317"/>
      <c r="RIG69" s="317"/>
      <c r="RIH69" s="317"/>
      <c r="RII69" s="317"/>
      <c r="RIJ69" s="317"/>
      <c r="RIK69" s="317"/>
      <c r="RIL69" s="317"/>
      <c r="RIM69" s="317"/>
      <c r="RIN69" s="317"/>
      <c r="RIO69" s="317"/>
      <c r="RIP69" s="317"/>
      <c r="RIQ69" s="317"/>
      <c r="RIR69" s="317"/>
      <c r="RIS69" s="317"/>
      <c r="RIT69" s="317"/>
      <c r="RIU69" s="317"/>
      <c r="RIV69" s="317"/>
      <c r="RIW69" s="317"/>
      <c r="RIX69" s="317"/>
      <c r="RIY69" s="317"/>
      <c r="RIZ69" s="317"/>
      <c r="RJA69" s="317"/>
      <c r="RJB69" s="317"/>
      <c r="RJC69" s="317"/>
      <c r="RJD69" s="317"/>
      <c r="RJE69" s="317"/>
      <c r="RJF69" s="317"/>
      <c r="RJG69" s="317"/>
      <c r="RJH69" s="317"/>
      <c r="RJI69" s="317"/>
      <c r="RJJ69" s="317"/>
      <c r="RJK69" s="317"/>
      <c r="RJL69" s="317"/>
      <c r="RJM69" s="317"/>
      <c r="RJN69" s="317"/>
      <c r="RJO69" s="317"/>
      <c r="RJP69" s="317"/>
      <c r="RJQ69" s="317"/>
      <c r="RJR69" s="317"/>
      <c r="RJS69" s="317"/>
      <c r="RJT69" s="317"/>
      <c r="RJU69" s="317"/>
      <c r="RJV69" s="317"/>
      <c r="RJW69" s="317"/>
      <c r="RJX69" s="317"/>
      <c r="RJY69" s="317"/>
      <c r="RJZ69" s="317"/>
      <c r="RKA69" s="317"/>
      <c r="RKB69" s="317"/>
      <c r="RKC69" s="317"/>
      <c r="RKD69" s="317"/>
      <c r="RKE69" s="317"/>
      <c r="RKF69" s="317"/>
      <c r="RKG69" s="317"/>
      <c r="RKH69" s="317"/>
      <c r="RKI69" s="317"/>
      <c r="RKJ69" s="317"/>
      <c r="RKK69" s="317"/>
      <c r="RKL69" s="317"/>
      <c r="RKM69" s="317"/>
      <c r="RKN69" s="317"/>
      <c r="RKO69" s="317"/>
      <c r="RKP69" s="317"/>
      <c r="RKQ69" s="317"/>
      <c r="RKR69" s="317"/>
      <c r="RKS69" s="317"/>
      <c r="RKT69" s="317"/>
      <c r="RKU69" s="317"/>
      <c r="RKV69" s="317"/>
      <c r="RKW69" s="317"/>
      <c r="RKX69" s="317"/>
      <c r="RKY69" s="317"/>
      <c r="RKZ69" s="317"/>
      <c r="RLA69" s="317"/>
      <c r="RLB69" s="317"/>
      <c r="RLC69" s="317"/>
      <c r="RLD69" s="317"/>
      <c r="RLE69" s="317"/>
      <c r="RLF69" s="317"/>
      <c r="RLG69" s="317"/>
      <c r="RLH69" s="317"/>
      <c r="RLI69" s="317"/>
      <c r="RLJ69" s="317"/>
      <c r="RLK69" s="317"/>
      <c r="RLL69" s="317"/>
      <c r="RLM69" s="317"/>
      <c r="RLN69" s="317"/>
      <c r="RLO69" s="317"/>
      <c r="RLP69" s="317"/>
      <c r="RLQ69" s="317"/>
      <c r="RLR69" s="317"/>
      <c r="RLS69" s="317"/>
      <c r="RLT69" s="317"/>
      <c r="RLU69" s="317"/>
      <c r="RLV69" s="317"/>
      <c r="RLW69" s="317"/>
      <c r="RLX69" s="317"/>
      <c r="RLY69" s="317"/>
      <c r="RLZ69" s="317"/>
      <c r="RMA69" s="317"/>
      <c r="RMB69" s="317"/>
      <c r="RMC69" s="317"/>
      <c r="RMD69" s="317"/>
      <c r="RME69" s="317"/>
      <c r="RMF69" s="317"/>
      <c r="RMG69" s="317"/>
      <c r="RMH69" s="317"/>
      <c r="RMI69" s="317"/>
      <c r="RMJ69" s="317"/>
      <c r="RMK69" s="317"/>
      <c r="RML69" s="317"/>
      <c r="RMM69" s="317"/>
      <c r="RMN69" s="317"/>
      <c r="RMO69" s="317"/>
      <c r="RMP69" s="317"/>
      <c r="RMQ69" s="317"/>
      <c r="RMR69" s="317"/>
      <c r="RMS69" s="317"/>
      <c r="RMT69" s="317"/>
      <c r="RMU69" s="317"/>
      <c r="RMV69" s="317"/>
      <c r="RMW69" s="317"/>
      <c r="RMX69" s="317"/>
      <c r="RMY69" s="317"/>
      <c r="RMZ69" s="317"/>
      <c r="RNA69" s="317"/>
      <c r="RNB69" s="317"/>
      <c r="RNC69" s="317"/>
      <c r="RND69" s="317"/>
      <c r="RNE69" s="317"/>
      <c r="RNF69" s="317"/>
      <c r="RNG69" s="317"/>
      <c r="RNH69" s="317"/>
      <c r="RNI69" s="317"/>
      <c r="RNJ69" s="317"/>
      <c r="RNK69" s="317"/>
      <c r="RNL69" s="317"/>
      <c r="RNM69" s="317"/>
      <c r="RNN69" s="317"/>
      <c r="RNO69" s="317"/>
      <c r="RNP69" s="317"/>
      <c r="RNQ69" s="317"/>
      <c r="RNR69" s="317"/>
      <c r="RNS69" s="317"/>
      <c r="RNT69" s="317"/>
      <c r="RNU69" s="317"/>
      <c r="RNV69" s="317"/>
      <c r="RNW69" s="317"/>
      <c r="RNX69" s="317"/>
      <c r="RNY69" s="317"/>
      <c r="RNZ69" s="317"/>
      <c r="ROA69" s="317"/>
      <c r="ROB69" s="317"/>
      <c r="ROC69" s="317"/>
      <c r="ROD69" s="317"/>
      <c r="ROE69" s="317"/>
      <c r="ROF69" s="317"/>
      <c r="ROG69" s="317"/>
      <c r="ROH69" s="317"/>
      <c r="ROI69" s="317"/>
      <c r="ROJ69" s="317"/>
      <c r="ROK69" s="317"/>
      <c r="ROL69" s="317"/>
      <c r="ROM69" s="317"/>
      <c r="RON69" s="317"/>
      <c r="ROO69" s="317"/>
      <c r="ROP69" s="317"/>
      <c r="ROQ69" s="317"/>
      <c r="ROR69" s="317"/>
      <c r="ROS69" s="317"/>
      <c r="ROT69" s="317"/>
      <c r="ROU69" s="317"/>
      <c r="ROV69" s="317"/>
      <c r="ROW69" s="317"/>
      <c r="ROX69" s="317"/>
      <c r="ROY69" s="317"/>
      <c r="ROZ69" s="317"/>
      <c r="RPA69" s="317"/>
      <c r="RPB69" s="317"/>
      <c r="RPC69" s="317"/>
      <c r="RPD69" s="317"/>
      <c r="RPE69" s="317"/>
      <c r="RPF69" s="317"/>
      <c r="RPG69" s="317"/>
      <c r="RPH69" s="317"/>
      <c r="RPI69" s="317"/>
      <c r="RPJ69" s="317"/>
      <c r="RPK69" s="317"/>
      <c r="RPL69" s="317"/>
      <c r="RPM69" s="317"/>
      <c r="RPN69" s="317"/>
      <c r="RPO69" s="317"/>
      <c r="RPP69" s="317"/>
      <c r="RPQ69" s="317"/>
      <c r="RPR69" s="317"/>
      <c r="RPS69" s="317"/>
      <c r="RPT69" s="317"/>
      <c r="RPU69" s="317"/>
      <c r="RPV69" s="317"/>
      <c r="RPW69" s="317"/>
      <c r="RPX69" s="317"/>
      <c r="RPY69" s="317"/>
      <c r="RPZ69" s="317"/>
      <c r="RQA69" s="317"/>
      <c r="RQB69" s="317"/>
      <c r="RQC69" s="317"/>
      <c r="RQD69" s="317"/>
      <c r="RQE69" s="317"/>
      <c r="RQF69" s="317"/>
      <c r="RQG69" s="317"/>
      <c r="RQH69" s="317"/>
      <c r="RQI69" s="317"/>
      <c r="RQJ69" s="317"/>
      <c r="RQK69" s="317"/>
      <c r="RQL69" s="317"/>
      <c r="RQM69" s="317"/>
      <c r="RQN69" s="317"/>
      <c r="RQO69" s="317"/>
      <c r="RQP69" s="317"/>
      <c r="RQQ69" s="317"/>
      <c r="RQR69" s="317"/>
      <c r="RQS69" s="317"/>
      <c r="RQT69" s="317"/>
      <c r="RQU69" s="317"/>
      <c r="RQV69" s="317"/>
      <c r="RQW69" s="317"/>
      <c r="RQX69" s="317"/>
      <c r="RQY69" s="317"/>
      <c r="RQZ69" s="317"/>
      <c r="RRA69" s="317"/>
      <c r="RRB69" s="317"/>
      <c r="RRC69" s="317"/>
      <c r="RRD69" s="317"/>
      <c r="RRE69" s="317"/>
      <c r="RRF69" s="317"/>
      <c r="RRG69" s="317"/>
      <c r="RRH69" s="317"/>
      <c r="RRI69" s="317"/>
      <c r="RRJ69" s="317"/>
      <c r="RRK69" s="317"/>
      <c r="RRL69" s="317"/>
      <c r="RRM69" s="317"/>
      <c r="RRN69" s="317"/>
      <c r="RRO69" s="317"/>
      <c r="RRP69" s="317"/>
      <c r="RRQ69" s="317"/>
      <c r="RRR69" s="317"/>
      <c r="RRS69" s="317"/>
      <c r="RRT69" s="317"/>
      <c r="RRU69" s="317"/>
      <c r="RRV69" s="317"/>
      <c r="RRW69" s="317"/>
      <c r="RRX69" s="317"/>
      <c r="RRY69" s="317"/>
      <c r="RRZ69" s="317"/>
      <c r="RSA69" s="317"/>
      <c r="RSB69" s="317"/>
      <c r="RSC69" s="317"/>
      <c r="RSD69" s="317"/>
      <c r="RSE69" s="317"/>
      <c r="RSF69" s="317"/>
      <c r="RSG69" s="317"/>
      <c r="RSH69" s="317"/>
      <c r="RSI69" s="317"/>
      <c r="RSJ69" s="317"/>
      <c r="RSK69" s="317"/>
      <c r="RSL69" s="317"/>
      <c r="RSM69" s="317"/>
      <c r="RSN69" s="317"/>
      <c r="RSO69" s="317"/>
      <c r="RSP69" s="317"/>
      <c r="RSQ69" s="317"/>
      <c r="RSR69" s="317"/>
      <c r="RSS69" s="317"/>
      <c r="RST69" s="317"/>
      <c r="RSU69" s="317"/>
      <c r="RSV69" s="317"/>
      <c r="RSW69" s="317"/>
      <c r="RSX69" s="317"/>
      <c r="RSY69" s="317"/>
      <c r="RSZ69" s="317"/>
      <c r="RTA69" s="317"/>
      <c r="RTB69" s="317"/>
      <c r="RTC69" s="317"/>
      <c r="RTD69" s="317"/>
      <c r="RTE69" s="317"/>
      <c r="RTF69" s="317"/>
      <c r="RTG69" s="317"/>
      <c r="RTH69" s="317"/>
      <c r="RTI69" s="317"/>
      <c r="RTJ69" s="317"/>
      <c r="RTK69" s="317"/>
      <c r="RTL69" s="317"/>
      <c r="RTM69" s="317"/>
      <c r="RTN69" s="317"/>
      <c r="RTO69" s="317"/>
      <c r="RTP69" s="317"/>
      <c r="RTQ69" s="317"/>
      <c r="RTR69" s="317"/>
      <c r="RTS69" s="317"/>
      <c r="RTT69" s="317"/>
      <c r="RTU69" s="317"/>
      <c r="RTV69" s="317"/>
      <c r="RTW69" s="317"/>
      <c r="RTX69" s="317"/>
      <c r="RTY69" s="317"/>
      <c r="RTZ69" s="317"/>
      <c r="RUA69" s="317"/>
      <c r="RUB69" s="317"/>
      <c r="RUC69" s="317"/>
      <c r="RUD69" s="317"/>
      <c r="RUE69" s="317"/>
      <c r="RUF69" s="317"/>
      <c r="RUG69" s="317"/>
      <c r="RUH69" s="317"/>
      <c r="RUI69" s="317"/>
      <c r="RUJ69" s="317"/>
      <c r="RUK69" s="317"/>
      <c r="RUL69" s="317"/>
      <c r="RUM69" s="317"/>
      <c r="RUN69" s="317"/>
      <c r="RUO69" s="317"/>
      <c r="RUP69" s="317"/>
      <c r="RUQ69" s="317"/>
      <c r="RUR69" s="317"/>
      <c r="RUS69" s="317"/>
      <c r="RUT69" s="317"/>
      <c r="RUU69" s="317"/>
      <c r="RUV69" s="317"/>
      <c r="RUW69" s="317"/>
      <c r="RUX69" s="317"/>
      <c r="RUY69" s="317"/>
      <c r="RUZ69" s="317"/>
      <c r="RVA69" s="317"/>
      <c r="RVB69" s="317"/>
      <c r="RVC69" s="317"/>
      <c r="RVD69" s="317"/>
      <c r="RVE69" s="317"/>
      <c r="RVF69" s="317"/>
      <c r="RVG69" s="317"/>
      <c r="RVH69" s="317"/>
      <c r="RVI69" s="317"/>
      <c r="RVJ69" s="317"/>
      <c r="RVK69" s="317"/>
      <c r="RVL69" s="317"/>
      <c r="RVM69" s="317"/>
      <c r="RVN69" s="317"/>
      <c r="RVO69" s="317"/>
      <c r="RVP69" s="317"/>
      <c r="RVQ69" s="317"/>
      <c r="RVR69" s="317"/>
      <c r="RVS69" s="317"/>
      <c r="RVT69" s="317"/>
      <c r="RVU69" s="317"/>
      <c r="RVV69" s="317"/>
      <c r="RVW69" s="317"/>
      <c r="RVX69" s="317"/>
      <c r="RVY69" s="317"/>
      <c r="RVZ69" s="317"/>
      <c r="RWA69" s="317"/>
      <c r="RWB69" s="317"/>
      <c r="RWC69" s="317"/>
      <c r="RWD69" s="317"/>
      <c r="RWE69" s="317"/>
      <c r="RWF69" s="317"/>
      <c r="RWG69" s="317"/>
      <c r="RWH69" s="317"/>
      <c r="RWI69" s="317"/>
      <c r="RWJ69" s="317"/>
      <c r="RWK69" s="317"/>
      <c r="RWL69" s="317"/>
      <c r="RWM69" s="317"/>
      <c r="RWN69" s="317"/>
      <c r="RWO69" s="317"/>
      <c r="RWP69" s="317"/>
      <c r="RWQ69" s="317"/>
      <c r="RWR69" s="317"/>
      <c r="RWS69" s="317"/>
      <c r="RWT69" s="317"/>
      <c r="RWU69" s="317"/>
      <c r="RWV69" s="317"/>
      <c r="RWW69" s="317"/>
      <c r="RWX69" s="317"/>
      <c r="RWY69" s="317"/>
      <c r="RWZ69" s="317"/>
      <c r="RXA69" s="317"/>
      <c r="RXB69" s="317"/>
      <c r="RXC69" s="317"/>
      <c r="RXD69" s="317"/>
      <c r="RXE69" s="317"/>
      <c r="RXF69" s="317"/>
      <c r="RXG69" s="317"/>
      <c r="RXH69" s="317"/>
      <c r="RXI69" s="317"/>
      <c r="RXJ69" s="317"/>
      <c r="RXK69" s="317"/>
      <c r="RXL69" s="317"/>
      <c r="RXM69" s="317"/>
      <c r="RXN69" s="317"/>
      <c r="RXO69" s="317"/>
      <c r="RXP69" s="317"/>
      <c r="RXQ69" s="317"/>
      <c r="RXR69" s="317"/>
      <c r="RXS69" s="317"/>
      <c r="RXT69" s="317"/>
      <c r="RXU69" s="317"/>
      <c r="RXV69" s="317"/>
      <c r="RXW69" s="317"/>
      <c r="RXX69" s="317"/>
      <c r="RXY69" s="317"/>
      <c r="RXZ69" s="317"/>
      <c r="RYA69" s="317"/>
      <c r="RYB69" s="317"/>
      <c r="RYC69" s="317"/>
      <c r="RYD69" s="317"/>
      <c r="RYE69" s="317"/>
      <c r="RYF69" s="317"/>
      <c r="RYG69" s="317"/>
      <c r="RYH69" s="317"/>
      <c r="RYI69" s="317"/>
      <c r="RYJ69" s="317"/>
      <c r="RYK69" s="317"/>
      <c r="RYL69" s="317"/>
      <c r="RYM69" s="317"/>
      <c r="RYN69" s="317"/>
      <c r="RYO69" s="317"/>
      <c r="RYP69" s="317"/>
      <c r="RYQ69" s="317"/>
      <c r="RYR69" s="317"/>
      <c r="RYS69" s="317"/>
      <c r="RYT69" s="317"/>
      <c r="RYU69" s="317"/>
      <c r="RYV69" s="317"/>
      <c r="RYW69" s="317"/>
      <c r="RYX69" s="317"/>
      <c r="RYY69" s="317"/>
      <c r="RYZ69" s="317"/>
      <c r="RZA69" s="317"/>
      <c r="RZB69" s="317"/>
      <c r="RZC69" s="317"/>
      <c r="RZD69" s="317"/>
      <c r="RZE69" s="317"/>
      <c r="RZF69" s="317"/>
      <c r="RZG69" s="317"/>
      <c r="RZH69" s="317"/>
      <c r="RZI69" s="317"/>
      <c r="RZJ69" s="317"/>
      <c r="RZK69" s="317"/>
      <c r="RZL69" s="317"/>
      <c r="RZM69" s="317"/>
      <c r="RZN69" s="317"/>
      <c r="RZO69" s="317"/>
      <c r="RZP69" s="317"/>
      <c r="RZQ69" s="317"/>
      <c r="RZR69" s="317"/>
      <c r="RZS69" s="317"/>
      <c r="RZT69" s="317"/>
      <c r="RZU69" s="317"/>
      <c r="RZV69" s="317"/>
      <c r="RZW69" s="317"/>
      <c r="RZX69" s="317"/>
      <c r="RZY69" s="317"/>
      <c r="RZZ69" s="317"/>
      <c r="SAA69" s="317"/>
      <c r="SAB69" s="317"/>
      <c r="SAC69" s="317"/>
      <c r="SAD69" s="317"/>
      <c r="SAE69" s="317"/>
      <c r="SAF69" s="317"/>
      <c r="SAG69" s="317"/>
      <c r="SAH69" s="317"/>
      <c r="SAI69" s="317"/>
      <c r="SAJ69" s="317"/>
      <c r="SAK69" s="317"/>
      <c r="SAL69" s="317"/>
      <c r="SAM69" s="317"/>
      <c r="SAN69" s="317"/>
      <c r="SAO69" s="317"/>
      <c r="SAP69" s="317"/>
      <c r="SAQ69" s="317"/>
      <c r="SAR69" s="317"/>
      <c r="SAS69" s="317"/>
      <c r="SAT69" s="317"/>
      <c r="SAU69" s="317"/>
      <c r="SAV69" s="317"/>
      <c r="SAW69" s="317"/>
      <c r="SAX69" s="317"/>
      <c r="SAY69" s="317"/>
      <c r="SAZ69" s="317"/>
      <c r="SBA69" s="317"/>
      <c r="SBB69" s="317"/>
      <c r="SBC69" s="317"/>
      <c r="SBD69" s="317"/>
      <c r="SBE69" s="317"/>
      <c r="SBF69" s="317"/>
      <c r="SBG69" s="317"/>
      <c r="SBH69" s="317"/>
      <c r="SBI69" s="317"/>
      <c r="SBJ69" s="317"/>
      <c r="SBK69" s="317"/>
      <c r="SBL69" s="317"/>
      <c r="SBM69" s="317"/>
      <c r="SBN69" s="317"/>
      <c r="SBO69" s="317"/>
      <c r="SBP69" s="317"/>
      <c r="SBQ69" s="317"/>
      <c r="SBR69" s="317"/>
      <c r="SBS69" s="317"/>
      <c r="SBT69" s="317"/>
      <c r="SBU69" s="317"/>
      <c r="SBV69" s="317"/>
      <c r="SBW69" s="317"/>
      <c r="SBX69" s="317"/>
      <c r="SBY69" s="317"/>
      <c r="SBZ69" s="317"/>
      <c r="SCA69" s="317"/>
      <c r="SCB69" s="317"/>
      <c r="SCC69" s="317"/>
      <c r="SCD69" s="317"/>
      <c r="SCE69" s="317"/>
      <c r="SCF69" s="317"/>
      <c r="SCG69" s="317"/>
      <c r="SCH69" s="317"/>
      <c r="SCI69" s="317"/>
      <c r="SCJ69" s="317"/>
      <c r="SCK69" s="317"/>
      <c r="SCL69" s="317"/>
      <c r="SCM69" s="317"/>
      <c r="SCN69" s="317"/>
      <c r="SCO69" s="317"/>
      <c r="SCP69" s="317"/>
      <c r="SCQ69" s="317"/>
      <c r="SCR69" s="317"/>
      <c r="SCS69" s="317"/>
      <c r="SCT69" s="317"/>
      <c r="SCU69" s="317"/>
      <c r="SCV69" s="317"/>
      <c r="SCW69" s="317"/>
      <c r="SCX69" s="317"/>
      <c r="SCY69" s="317"/>
      <c r="SCZ69" s="317"/>
      <c r="SDA69" s="317"/>
      <c r="SDB69" s="317"/>
      <c r="SDC69" s="317"/>
      <c r="SDD69" s="317"/>
      <c r="SDE69" s="317"/>
      <c r="SDF69" s="317"/>
      <c r="SDG69" s="317"/>
      <c r="SDH69" s="317"/>
      <c r="SDI69" s="317"/>
      <c r="SDJ69" s="317"/>
      <c r="SDK69" s="317"/>
      <c r="SDL69" s="317"/>
      <c r="SDM69" s="317"/>
      <c r="SDN69" s="317"/>
      <c r="SDO69" s="317"/>
      <c r="SDP69" s="317"/>
      <c r="SDQ69" s="317"/>
      <c r="SDR69" s="317"/>
      <c r="SDS69" s="317"/>
      <c r="SDT69" s="317"/>
      <c r="SDU69" s="317"/>
      <c r="SDV69" s="317"/>
      <c r="SDW69" s="317"/>
      <c r="SDX69" s="317"/>
      <c r="SDY69" s="317"/>
      <c r="SDZ69" s="317"/>
      <c r="SEA69" s="317"/>
      <c r="SEB69" s="317"/>
      <c r="SEC69" s="317"/>
      <c r="SED69" s="317"/>
      <c r="SEE69" s="317"/>
      <c r="SEF69" s="317"/>
      <c r="SEG69" s="317"/>
      <c r="SEH69" s="317"/>
      <c r="SEI69" s="317"/>
      <c r="SEJ69" s="317"/>
      <c r="SEK69" s="317"/>
      <c r="SEL69" s="317"/>
      <c r="SEM69" s="317"/>
      <c r="SEN69" s="317"/>
      <c r="SEO69" s="317"/>
      <c r="SEP69" s="317"/>
      <c r="SEQ69" s="317"/>
      <c r="SER69" s="317"/>
      <c r="SES69" s="317"/>
      <c r="SET69" s="317"/>
      <c r="SEU69" s="317"/>
      <c r="SEV69" s="317"/>
      <c r="SEW69" s="317"/>
      <c r="SEX69" s="317"/>
      <c r="SEY69" s="317"/>
      <c r="SEZ69" s="317"/>
      <c r="SFA69" s="317"/>
      <c r="SFB69" s="317"/>
      <c r="SFC69" s="317"/>
      <c r="SFD69" s="317"/>
      <c r="SFE69" s="317"/>
      <c r="SFF69" s="317"/>
      <c r="SFG69" s="317"/>
      <c r="SFH69" s="317"/>
      <c r="SFI69" s="317"/>
      <c r="SFJ69" s="317"/>
      <c r="SFK69" s="317"/>
      <c r="SFL69" s="317"/>
      <c r="SFM69" s="317"/>
      <c r="SFN69" s="317"/>
      <c r="SFO69" s="317"/>
      <c r="SFP69" s="317"/>
      <c r="SFQ69" s="317"/>
      <c r="SFR69" s="317"/>
      <c r="SFS69" s="317"/>
      <c r="SFT69" s="317"/>
      <c r="SFU69" s="317"/>
      <c r="SFV69" s="317"/>
      <c r="SFW69" s="317"/>
      <c r="SFX69" s="317"/>
      <c r="SFY69" s="317"/>
      <c r="SFZ69" s="317"/>
      <c r="SGA69" s="317"/>
      <c r="SGB69" s="317"/>
      <c r="SGC69" s="317"/>
      <c r="SGD69" s="317"/>
      <c r="SGE69" s="317"/>
      <c r="SGF69" s="317"/>
      <c r="SGG69" s="317"/>
      <c r="SGH69" s="317"/>
      <c r="SGI69" s="317"/>
      <c r="SGJ69" s="317"/>
      <c r="SGK69" s="317"/>
      <c r="SGL69" s="317"/>
      <c r="SGM69" s="317"/>
      <c r="SGN69" s="317"/>
      <c r="SGO69" s="317"/>
      <c r="SGP69" s="317"/>
      <c r="SGQ69" s="317"/>
      <c r="SGR69" s="317"/>
      <c r="SGS69" s="317"/>
      <c r="SGT69" s="317"/>
      <c r="SGU69" s="317"/>
      <c r="SGV69" s="317"/>
      <c r="SGW69" s="317"/>
      <c r="SGX69" s="317"/>
      <c r="SGY69" s="317"/>
      <c r="SGZ69" s="317"/>
      <c r="SHA69" s="317"/>
      <c r="SHB69" s="317"/>
      <c r="SHC69" s="317"/>
      <c r="SHD69" s="317"/>
      <c r="SHE69" s="317"/>
      <c r="SHF69" s="317"/>
      <c r="SHG69" s="317"/>
      <c r="SHH69" s="317"/>
      <c r="SHI69" s="317"/>
      <c r="SHJ69" s="317"/>
      <c r="SHK69" s="317"/>
      <c r="SHL69" s="317"/>
      <c r="SHM69" s="317"/>
      <c r="SHN69" s="317"/>
      <c r="SHO69" s="317"/>
      <c r="SHP69" s="317"/>
      <c r="SHQ69" s="317"/>
      <c r="SHR69" s="317"/>
      <c r="SHS69" s="317"/>
      <c r="SHT69" s="317"/>
      <c r="SHU69" s="317"/>
      <c r="SHV69" s="317"/>
      <c r="SHW69" s="317"/>
      <c r="SHX69" s="317"/>
      <c r="SHY69" s="317"/>
      <c r="SHZ69" s="317"/>
      <c r="SIA69" s="317"/>
      <c r="SIB69" s="317"/>
      <c r="SIC69" s="317"/>
      <c r="SID69" s="317"/>
      <c r="SIE69" s="317"/>
      <c r="SIF69" s="317"/>
      <c r="SIG69" s="317"/>
      <c r="SIH69" s="317"/>
      <c r="SII69" s="317"/>
      <c r="SIJ69" s="317"/>
      <c r="SIK69" s="317"/>
      <c r="SIL69" s="317"/>
      <c r="SIM69" s="317"/>
      <c r="SIN69" s="317"/>
      <c r="SIO69" s="317"/>
      <c r="SIP69" s="317"/>
      <c r="SIQ69" s="317"/>
      <c r="SIR69" s="317"/>
      <c r="SIS69" s="317"/>
      <c r="SIT69" s="317"/>
      <c r="SIU69" s="317"/>
      <c r="SIV69" s="317"/>
      <c r="SIW69" s="317"/>
      <c r="SIX69" s="317"/>
      <c r="SIY69" s="317"/>
      <c r="SIZ69" s="317"/>
      <c r="SJA69" s="317"/>
      <c r="SJB69" s="317"/>
      <c r="SJC69" s="317"/>
      <c r="SJD69" s="317"/>
      <c r="SJE69" s="317"/>
      <c r="SJF69" s="317"/>
      <c r="SJG69" s="317"/>
      <c r="SJH69" s="317"/>
      <c r="SJI69" s="317"/>
      <c r="SJJ69" s="317"/>
      <c r="SJK69" s="317"/>
      <c r="SJL69" s="317"/>
      <c r="SJM69" s="317"/>
      <c r="SJN69" s="317"/>
      <c r="SJO69" s="317"/>
      <c r="SJP69" s="317"/>
      <c r="SJQ69" s="317"/>
      <c r="SJR69" s="317"/>
      <c r="SJS69" s="317"/>
      <c r="SJT69" s="317"/>
      <c r="SJU69" s="317"/>
      <c r="SJV69" s="317"/>
      <c r="SJW69" s="317"/>
      <c r="SJX69" s="317"/>
      <c r="SJY69" s="317"/>
      <c r="SJZ69" s="317"/>
      <c r="SKA69" s="317"/>
      <c r="SKB69" s="317"/>
      <c r="SKC69" s="317"/>
      <c r="SKD69" s="317"/>
      <c r="SKE69" s="317"/>
      <c r="SKF69" s="317"/>
      <c r="SKG69" s="317"/>
      <c r="SKH69" s="317"/>
      <c r="SKI69" s="317"/>
      <c r="SKJ69" s="317"/>
      <c r="SKK69" s="317"/>
      <c r="SKL69" s="317"/>
      <c r="SKM69" s="317"/>
      <c r="SKN69" s="317"/>
      <c r="SKO69" s="317"/>
      <c r="SKP69" s="317"/>
      <c r="SKQ69" s="317"/>
      <c r="SKR69" s="317"/>
      <c r="SKS69" s="317"/>
      <c r="SKT69" s="317"/>
      <c r="SKU69" s="317"/>
      <c r="SKV69" s="317"/>
      <c r="SKW69" s="317"/>
      <c r="SKX69" s="317"/>
      <c r="SKY69" s="317"/>
      <c r="SKZ69" s="317"/>
      <c r="SLA69" s="317"/>
      <c r="SLB69" s="317"/>
      <c r="SLC69" s="317"/>
      <c r="SLD69" s="317"/>
      <c r="SLE69" s="317"/>
      <c r="SLF69" s="317"/>
      <c r="SLG69" s="317"/>
      <c r="SLH69" s="317"/>
      <c r="SLI69" s="317"/>
      <c r="SLJ69" s="317"/>
      <c r="SLK69" s="317"/>
      <c r="SLL69" s="317"/>
      <c r="SLM69" s="317"/>
      <c r="SLN69" s="317"/>
      <c r="SLO69" s="317"/>
      <c r="SLP69" s="317"/>
      <c r="SLQ69" s="317"/>
      <c r="SLR69" s="317"/>
      <c r="SLS69" s="317"/>
      <c r="SLT69" s="317"/>
      <c r="SLU69" s="317"/>
      <c r="SLV69" s="317"/>
      <c r="SLW69" s="317"/>
      <c r="SLX69" s="317"/>
      <c r="SLY69" s="317"/>
      <c r="SLZ69" s="317"/>
      <c r="SMA69" s="317"/>
      <c r="SMB69" s="317"/>
      <c r="SMC69" s="317"/>
      <c r="SMD69" s="317"/>
      <c r="SME69" s="317"/>
      <c r="SMF69" s="317"/>
      <c r="SMG69" s="317"/>
      <c r="SMH69" s="317"/>
      <c r="SMI69" s="317"/>
      <c r="SMJ69" s="317"/>
      <c r="SMK69" s="317"/>
      <c r="SML69" s="317"/>
      <c r="SMM69" s="317"/>
      <c r="SMN69" s="317"/>
      <c r="SMO69" s="317"/>
      <c r="SMP69" s="317"/>
      <c r="SMQ69" s="317"/>
      <c r="SMR69" s="317"/>
      <c r="SMS69" s="317"/>
      <c r="SMT69" s="317"/>
      <c r="SMU69" s="317"/>
      <c r="SMV69" s="317"/>
      <c r="SMW69" s="317"/>
      <c r="SMX69" s="317"/>
      <c r="SMY69" s="317"/>
      <c r="SMZ69" s="317"/>
      <c r="SNA69" s="317"/>
      <c r="SNB69" s="317"/>
      <c r="SNC69" s="317"/>
      <c r="SND69" s="317"/>
      <c r="SNE69" s="317"/>
      <c r="SNF69" s="317"/>
      <c r="SNG69" s="317"/>
      <c r="SNH69" s="317"/>
      <c r="SNI69" s="317"/>
      <c r="SNJ69" s="317"/>
      <c r="SNK69" s="317"/>
      <c r="SNL69" s="317"/>
      <c r="SNM69" s="317"/>
      <c r="SNN69" s="317"/>
      <c r="SNO69" s="317"/>
      <c r="SNP69" s="317"/>
      <c r="SNQ69" s="317"/>
      <c r="SNR69" s="317"/>
      <c r="SNS69" s="317"/>
      <c r="SNT69" s="317"/>
      <c r="SNU69" s="317"/>
      <c r="SNV69" s="317"/>
      <c r="SNW69" s="317"/>
      <c r="SNX69" s="317"/>
      <c r="SNY69" s="317"/>
      <c r="SNZ69" s="317"/>
      <c r="SOA69" s="317"/>
      <c r="SOB69" s="317"/>
      <c r="SOC69" s="317"/>
      <c r="SOD69" s="317"/>
      <c r="SOE69" s="317"/>
      <c r="SOF69" s="317"/>
      <c r="SOG69" s="317"/>
      <c r="SOH69" s="317"/>
      <c r="SOI69" s="317"/>
      <c r="SOJ69" s="317"/>
      <c r="SOK69" s="317"/>
      <c r="SOL69" s="317"/>
      <c r="SOM69" s="317"/>
      <c r="SON69" s="317"/>
      <c r="SOO69" s="317"/>
      <c r="SOP69" s="317"/>
      <c r="SOQ69" s="317"/>
      <c r="SOR69" s="317"/>
      <c r="SOS69" s="317"/>
      <c r="SOT69" s="317"/>
      <c r="SOU69" s="317"/>
      <c r="SOV69" s="317"/>
      <c r="SOW69" s="317"/>
      <c r="SOX69" s="317"/>
      <c r="SOY69" s="317"/>
      <c r="SOZ69" s="317"/>
      <c r="SPA69" s="317"/>
      <c r="SPB69" s="317"/>
      <c r="SPC69" s="317"/>
      <c r="SPD69" s="317"/>
      <c r="SPE69" s="317"/>
      <c r="SPF69" s="317"/>
      <c r="SPG69" s="317"/>
      <c r="SPH69" s="317"/>
      <c r="SPI69" s="317"/>
      <c r="SPJ69" s="317"/>
      <c r="SPK69" s="317"/>
      <c r="SPL69" s="317"/>
      <c r="SPM69" s="317"/>
      <c r="SPN69" s="317"/>
      <c r="SPO69" s="317"/>
      <c r="SPP69" s="317"/>
      <c r="SPQ69" s="317"/>
      <c r="SPR69" s="317"/>
      <c r="SPS69" s="317"/>
      <c r="SPT69" s="317"/>
      <c r="SPU69" s="317"/>
      <c r="SPV69" s="317"/>
      <c r="SPW69" s="317"/>
      <c r="SPX69" s="317"/>
      <c r="SPY69" s="317"/>
      <c r="SPZ69" s="317"/>
      <c r="SQA69" s="317"/>
      <c r="SQB69" s="317"/>
      <c r="SQC69" s="317"/>
      <c r="SQD69" s="317"/>
      <c r="SQE69" s="317"/>
      <c r="SQF69" s="317"/>
      <c r="SQG69" s="317"/>
      <c r="SQH69" s="317"/>
      <c r="SQI69" s="317"/>
      <c r="SQJ69" s="317"/>
      <c r="SQK69" s="317"/>
      <c r="SQL69" s="317"/>
      <c r="SQM69" s="317"/>
      <c r="SQN69" s="317"/>
      <c r="SQO69" s="317"/>
      <c r="SQP69" s="317"/>
      <c r="SQQ69" s="317"/>
      <c r="SQR69" s="317"/>
      <c r="SQS69" s="317"/>
      <c r="SQT69" s="317"/>
      <c r="SQU69" s="317"/>
      <c r="SQV69" s="317"/>
      <c r="SQW69" s="317"/>
      <c r="SQX69" s="317"/>
      <c r="SQY69" s="317"/>
      <c r="SQZ69" s="317"/>
      <c r="SRA69" s="317"/>
      <c r="SRB69" s="317"/>
      <c r="SRC69" s="317"/>
      <c r="SRD69" s="317"/>
      <c r="SRE69" s="317"/>
      <c r="SRF69" s="317"/>
      <c r="SRG69" s="317"/>
      <c r="SRH69" s="317"/>
      <c r="SRI69" s="317"/>
      <c r="SRJ69" s="317"/>
      <c r="SRK69" s="317"/>
      <c r="SRL69" s="317"/>
      <c r="SRM69" s="317"/>
      <c r="SRN69" s="317"/>
      <c r="SRO69" s="317"/>
      <c r="SRP69" s="317"/>
      <c r="SRQ69" s="317"/>
      <c r="SRR69" s="317"/>
      <c r="SRS69" s="317"/>
      <c r="SRT69" s="317"/>
      <c r="SRU69" s="317"/>
      <c r="SRV69" s="317"/>
      <c r="SRW69" s="317"/>
      <c r="SRX69" s="317"/>
      <c r="SRY69" s="317"/>
      <c r="SRZ69" s="317"/>
      <c r="SSA69" s="317"/>
      <c r="SSB69" s="317"/>
      <c r="SSC69" s="317"/>
      <c r="SSD69" s="317"/>
      <c r="SSE69" s="317"/>
      <c r="SSF69" s="317"/>
      <c r="SSG69" s="317"/>
      <c r="SSH69" s="317"/>
      <c r="SSI69" s="317"/>
      <c r="SSJ69" s="317"/>
      <c r="SSK69" s="317"/>
      <c r="SSL69" s="317"/>
      <c r="SSM69" s="317"/>
      <c r="SSN69" s="317"/>
      <c r="SSO69" s="317"/>
      <c r="SSP69" s="317"/>
      <c r="SSQ69" s="317"/>
      <c r="SSR69" s="317"/>
      <c r="SSS69" s="317"/>
      <c r="SST69" s="317"/>
      <c r="SSU69" s="317"/>
      <c r="SSV69" s="317"/>
      <c r="SSW69" s="317"/>
      <c r="SSX69" s="317"/>
      <c r="SSY69" s="317"/>
      <c r="SSZ69" s="317"/>
      <c r="STA69" s="317"/>
      <c r="STB69" s="317"/>
      <c r="STC69" s="317"/>
      <c r="STD69" s="317"/>
      <c r="STE69" s="317"/>
      <c r="STF69" s="317"/>
      <c r="STG69" s="317"/>
      <c r="STH69" s="317"/>
      <c r="STI69" s="317"/>
      <c r="STJ69" s="317"/>
      <c r="STK69" s="317"/>
      <c r="STL69" s="317"/>
      <c r="STM69" s="317"/>
      <c r="STN69" s="317"/>
      <c r="STO69" s="317"/>
      <c r="STP69" s="317"/>
      <c r="STQ69" s="317"/>
      <c r="STR69" s="317"/>
      <c r="STS69" s="317"/>
      <c r="STT69" s="317"/>
      <c r="STU69" s="317"/>
      <c r="STV69" s="317"/>
      <c r="STW69" s="317"/>
      <c r="STX69" s="317"/>
      <c r="STY69" s="317"/>
      <c r="STZ69" s="317"/>
      <c r="SUA69" s="317"/>
      <c r="SUB69" s="317"/>
      <c r="SUC69" s="317"/>
      <c r="SUD69" s="317"/>
      <c r="SUE69" s="317"/>
      <c r="SUF69" s="317"/>
      <c r="SUG69" s="317"/>
      <c r="SUH69" s="317"/>
      <c r="SUI69" s="317"/>
      <c r="SUJ69" s="317"/>
      <c r="SUK69" s="317"/>
      <c r="SUL69" s="317"/>
      <c r="SUM69" s="317"/>
      <c r="SUN69" s="317"/>
      <c r="SUO69" s="317"/>
      <c r="SUP69" s="317"/>
      <c r="SUQ69" s="317"/>
      <c r="SUR69" s="317"/>
      <c r="SUS69" s="317"/>
      <c r="SUT69" s="317"/>
      <c r="SUU69" s="317"/>
      <c r="SUV69" s="317"/>
      <c r="SUW69" s="317"/>
      <c r="SUX69" s="317"/>
      <c r="SUY69" s="317"/>
      <c r="SUZ69" s="317"/>
      <c r="SVA69" s="317"/>
      <c r="SVB69" s="317"/>
      <c r="SVC69" s="317"/>
      <c r="SVD69" s="317"/>
      <c r="SVE69" s="317"/>
      <c r="SVF69" s="317"/>
      <c r="SVG69" s="317"/>
      <c r="SVH69" s="317"/>
      <c r="SVI69" s="317"/>
      <c r="SVJ69" s="317"/>
      <c r="SVK69" s="317"/>
      <c r="SVL69" s="317"/>
      <c r="SVM69" s="317"/>
      <c r="SVN69" s="317"/>
      <c r="SVO69" s="317"/>
      <c r="SVP69" s="317"/>
      <c r="SVQ69" s="317"/>
      <c r="SVR69" s="317"/>
      <c r="SVS69" s="317"/>
      <c r="SVT69" s="317"/>
      <c r="SVU69" s="317"/>
      <c r="SVV69" s="317"/>
      <c r="SVW69" s="317"/>
      <c r="SVX69" s="317"/>
      <c r="SVY69" s="317"/>
      <c r="SVZ69" s="317"/>
      <c r="SWA69" s="317"/>
      <c r="SWB69" s="317"/>
      <c r="SWC69" s="317"/>
      <c r="SWD69" s="317"/>
      <c r="SWE69" s="317"/>
      <c r="SWF69" s="317"/>
      <c r="SWG69" s="317"/>
      <c r="SWH69" s="317"/>
      <c r="SWI69" s="317"/>
      <c r="SWJ69" s="317"/>
      <c r="SWK69" s="317"/>
      <c r="SWL69" s="317"/>
      <c r="SWM69" s="317"/>
      <c r="SWN69" s="317"/>
      <c r="SWO69" s="317"/>
      <c r="SWP69" s="317"/>
      <c r="SWQ69" s="317"/>
      <c r="SWR69" s="317"/>
      <c r="SWS69" s="317"/>
      <c r="SWT69" s="317"/>
      <c r="SWU69" s="317"/>
      <c r="SWV69" s="317"/>
      <c r="SWW69" s="317"/>
      <c r="SWX69" s="317"/>
      <c r="SWY69" s="317"/>
      <c r="SWZ69" s="317"/>
      <c r="SXA69" s="317"/>
      <c r="SXB69" s="317"/>
      <c r="SXC69" s="317"/>
      <c r="SXD69" s="317"/>
      <c r="SXE69" s="317"/>
      <c r="SXF69" s="317"/>
      <c r="SXG69" s="317"/>
      <c r="SXH69" s="317"/>
      <c r="SXI69" s="317"/>
      <c r="SXJ69" s="317"/>
      <c r="SXK69" s="317"/>
      <c r="SXL69" s="317"/>
      <c r="SXM69" s="317"/>
      <c r="SXN69" s="317"/>
      <c r="SXO69" s="317"/>
      <c r="SXP69" s="317"/>
      <c r="SXQ69" s="317"/>
      <c r="SXR69" s="317"/>
      <c r="SXS69" s="317"/>
      <c r="SXT69" s="317"/>
      <c r="SXU69" s="317"/>
      <c r="SXV69" s="317"/>
      <c r="SXW69" s="317"/>
      <c r="SXX69" s="317"/>
      <c r="SXY69" s="317"/>
      <c r="SXZ69" s="317"/>
      <c r="SYA69" s="317"/>
      <c r="SYB69" s="317"/>
      <c r="SYC69" s="317"/>
      <c r="SYD69" s="317"/>
      <c r="SYE69" s="317"/>
      <c r="SYF69" s="317"/>
      <c r="SYG69" s="317"/>
      <c r="SYH69" s="317"/>
      <c r="SYI69" s="317"/>
      <c r="SYJ69" s="317"/>
      <c r="SYK69" s="317"/>
      <c r="SYL69" s="317"/>
      <c r="SYM69" s="317"/>
      <c r="SYN69" s="317"/>
      <c r="SYO69" s="317"/>
      <c r="SYP69" s="317"/>
      <c r="SYQ69" s="317"/>
      <c r="SYR69" s="317"/>
      <c r="SYS69" s="317"/>
      <c r="SYT69" s="317"/>
      <c r="SYU69" s="317"/>
      <c r="SYV69" s="317"/>
      <c r="SYW69" s="317"/>
      <c r="SYX69" s="317"/>
      <c r="SYY69" s="317"/>
      <c r="SYZ69" s="317"/>
      <c r="SZA69" s="317"/>
      <c r="SZB69" s="317"/>
      <c r="SZC69" s="317"/>
      <c r="SZD69" s="317"/>
      <c r="SZE69" s="317"/>
      <c r="SZF69" s="317"/>
      <c r="SZG69" s="317"/>
      <c r="SZH69" s="317"/>
      <c r="SZI69" s="317"/>
      <c r="SZJ69" s="317"/>
      <c r="SZK69" s="317"/>
      <c r="SZL69" s="317"/>
      <c r="SZM69" s="317"/>
      <c r="SZN69" s="317"/>
      <c r="SZO69" s="317"/>
      <c r="SZP69" s="317"/>
      <c r="SZQ69" s="317"/>
      <c r="SZR69" s="317"/>
      <c r="SZS69" s="317"/>
      <c r="SZT69" s="317"/>
      <c r="SZU69" s="317"/>
      <c r="SZV69" s="317"/>
      <c r="SZW69" s="317"/>
      <c r="SZX69" s="317"/>
      <c r="SZY69" s="317"/>
      <c r="SZZ69" s="317"/>
      <c r="TAA69" s="317"/>
      <c r="TAB69" s="317"/>
      <c r="TAC69" s="317"/>
      <c r="TAD69" s="317"/>
      <c r="TAE69" s="317"/>
      <c r="TAF69" s="317"/>
      <c r="TAG69" s="317"/>
      <c r="TAH69" s="317"/>
      <c r="TAI69" s="317"/>
      <c r="TAJ69" s="317"/>
      <c r="TAK69" s="317"/>
      <c r="TAL69" s="317"/>
      <c r="TAM69" s="317"/>
      <c r="TAN69" s="317"/>
      <c r="TAO69" s="317"/>
      <c r="TAP69" s="317"/>
      <c r="TAQ69" s="317"/>
      <c r="TAR69" s="317"/>
      <c r="TAS69" s="317"/>
      <c r="TAT69" s="317"/>
      <c r="TAU69" s="317"/>
      <c r="TAV69" s="317"/>
      <c r="TAW69" s="317"/>
      <c r="TAX69" s="317"/>
      <c r="TAY69" s="317"/>
      <c r="TAZ69" s="317"/>
      <c r="TBA69" s="317"/>
      <c r="TBB69" s="317"/>
      <c r="TBC69" s="317"/>
      <c r="TBD69" s="317"/>
      <c r="TBE69" s="317"/>
      <c r="TBF69" s="317"/>
      <c r="TBG69" s="317"/>
      <c r="TBH69" s="317"/>
      <c r="TBI69" s="317"/>
      <c r="TBJ69" s="317"/>
      <c r="TBK69" s="317"/>
      <c r="TBL69" s="317"/>
      <c r="TBM69" s="317"/>
      <c r="TBN69" s="317"/>
      <c r="TBO69" s="317"/>
      <c r="TBP69" s="317"/>
      <c r="TBQ69" s="317"/>
      <c r="TBR69" s="317"/>
      <c r="TBS69" s="317"/>
      <c r="TBT69" s="317"/>
      <c r="TBU69" s="317"/>
      <c r="TBV69" s="317"/>
      <c r="TBW69" s="317"/>
      <c r="TBX69" s="317"/>
      <c r="TBY69" s="317"/>
      <c r="TBZ69" s="317"/>
      <c r="TCA69" s="317"/>
      <c r="TCB69" s="317"/>
      <c r="TCC69" s="317"/>
      <c r="TCD69" s="317"/>
      <c r="TCE69" s="317"/>
      <c r="TCF69" s="317"/>
      <c r="TCG69" s="317"/>
      <c r="TCH69" s="317"/>
      <c r="TCI69" s="317"/>
      <c r="TCJ69" s="317"/>
      <c r="TCK69" s="317"/>
      <c r="TCL69" s="317"/>
      <c r="TCM69" s="317"/>
      <c r="TCN69" s="317"/>
      <c r="TCO69" s="317"/>
      <c r="TCP69" s="317"/>
      <c r="TCQ69" s="317"/>
      <c r="TCR69" s="317"/>
      <c r="TCS69" s="317"/>
      <c r="TCT69" s="317"/>
      <c r="TCU69" s="317"/>
      <c r="TCV69" s="317"/>
      <c r="TCW69" s="317"/>
      <c r="TCX69" s="317"/>
      <c r="TCY69" s="317"/>
      <c r="TCZ69" s="317"/>
      <c r="TDA69" s="317"/>
      <c r="TDB69" s="317"/>
      <c r="TDC69" s="317"/>
      <c r="TDD69" s="317"/>
      <c r="TDE69" s="317"/>
      <c r="TDF69" s="317"/>
      <c r="TDG69" s="317"/>
      <c r="TDH69" s="317"/>
      <c r="TDI69" s="317"/>
      <c r="TDJ69" s="317"/>
      <c r="TDK69" s="317"/>
      <c r="TDL69" s="317"/>
      <c r="TDM69" s="317"/>
      <c r="TDN69" s="317"/>
      <c r="TDO69" s="317"/>
      <c r="TDP69" s="317"/>
      <c r="TDQ69" s="317"/>
      <c r="TDR69" s="317"/>
      <c r="TDS69" s="317"/>
      <c r="TDT69" s="317"/>
      <c r="TDU69" s="317"/>
      <c r="TDV69" s="317"/>
      <c r="TDW69" s="317"/>
      <c r="TDX69" s="317"/>
      <c r="TDY69" s="317"/>
      <c r="TDZ69" s="317"/>
      <c r="TEA69" s="317"/>
      <c r="TEB69" s="317"/>
      <c r="TEC69" s="317"/>
      <c r="TED69" s="317"/>
      <c r="TEE69" s="317"/>
      <c r="TEF69" s="317"/>
      <c r="TEG69" s="317"/>
      <c r="TEH69" s="317"/>
      <c r="TEI69" s="317"/>
      <c r="TEJ69" s="317"/>
      <c r="TEK69" s="317"/>
      <c r="TEL69" s="317"/>
      <c r="TEM69" s="317"/>
      <c r="TEN69" s="317"/>
      <c r="TEO69" s="317"/>
      <c r="TEP69" s="317"/>
      <c r="TEQ69" s="317"/>
      <c r="TER69" s="317"/>
      <c r="TES69" s="317"/>
      <c r="TET69" s="317"/>
      <c r="TEU69" s="317"/>
      <c r="TEV69" s="317"/>
      <c r="TEW69" s="317"/>
      <c r="TEX69" s="317"/>
      <c r="TEY69" s="317"/>
      <c r="TEZ69" s="317"/>
      <c r="TFA69" s="317"/>
      <c r="TFB69" s="317"/>
      <c r="TFC69" s="317"/>
      <c r="TFD69" s="317"/>
      <c r="TFE69" s="317"/>
      <c r="TFF69" s="317"/>
      <c r="TFG69" s="317"/>
      <c r="TFH69" s="317"/>
      <c r="TFI69" s="317"/>
      <c r="TFJ69" s="317"/>
      <c r="TFK69" s="317"/>
      <c r="TFL69" s="317"/>
      <c r="TFM69" s="317"/>
      <c r="TFN69" s="317"/>
      <c r="TFO69" s="317"/>
      <c r="TFP69" s="317"/>
      <c r="TFQ69" s="317"/>
      <c r="TFR69" s="317"/>
      <c r="TFS69" s="317"/>
      <c r="TFT69" s="317"/>
      <c r="TFU69" s="317"/>
      <c r="TFV69" s="317"/>
      <c r="TFW69" s="317"/>
      <c r="TFX69" s="317"/>
      <c r="TFY69" s="317"/>
      <c r="TFZ69" s="317"/>
      <c r="TGA69" s="317"/>
      <c r="TGB69" s="317"/>
      <c r="TGC69" s="317"/>
      <c r="TGD69" s="317"/>
      <c r="TGE69" s="317"/>
      <c r="TGF69" s="317"/>
      <c r="TGG69" s="317"/>
      <c r="TGH69" s="317"/>
      <c r="TGI69" s="317"/>
      <c r="TGJ69" s="317"/>
      <c r="TGK69" s="317"/>
      <c r="TGL69" s="317"/>
      <c r="TGM69" s="317"/>
      <c r="TGN69" s="317"/>
      <c r="TGO69" s="317"/>
      <c r="TGP69" s="317"/>
      <c r="TGQ69" s="317"/>
      <c r="TGR69" s="317"/>
      <c r="TGS69" s="317"/>
      <c r="TGT69" s="317"/>
      <c r="TGU69" s="317"/>
      <c r="TGV69" s="317"/>
      <c r="TGW69" s="317"/>
      <c r="TGX69" s="317"/>
      <c r="TGY69" s="317"/>
      <c r="TGZ69" s="317"/>
      <c r="THA69" s="317"/>
      <c r="THB69" s="317"/>
      <c r="THC69" s="317"/>
      <c r="THD69" s="317"/>
      <c r="THE69" s="317"/>
      <c r="THF69" s="317"/>
      <c r="THG69" s="317"/>
      <c r="THH69" s="317"/>
      <c r="THI69" s="317"/>
      <c r="THJ69" s="317"/>
      <c r="THK69" s="317"/>
      <c r="THL69" s="317"/>
      <c r="THM69" s="317"/>
      <c r="THN69" s="317"/>
      <c r="THO69" s="317"/>
      <c r="THP69" s="317"/>
      <c r="THQ69" s="317"/>
      <c r="THR69" s="317"/>
      <c r="THS69" s="317"/>
      <c r="THT69" s="317"/>
      <c r="THU69" s="317"/>
      <c r="THV69" s="317"/>
      <c r="THW69" s="317"/>
      <c r="THX69" s="317"/>
      <c r="THY69" s="317"/>
      <c r="THZ69" s="317"/>
      <c r="TIA69" s="317"/>
      <c r="TIB69" s="317"/>
      <c r="TIC69" s="317"/>
      <c r="TID69" s="317"/>
      <c r="TIE69" s="317"/>
      <c r="TIF69" s="317"/>
      <c r="TIG69" s="317"/>
      <c r="TIH69" s="317"/>
      <c r="TII69" s="317"/>
      <c r="TIJ69" s="317"/>
      <c r="TIK69" s="317"/>
      <c r="TIL69" s="317"/>
      <c r="TIM69" s="317"/>
      <c r="TIN69" s="317"/>
      <c r="TIO69" s="317"/>
      <c r="TIP69" s="317"/>
      <c r="TIQ69" s="317"/>
      <c r="TIR69" s="317"/>
      <c r="TIS69" s="317"/>
      <c r="TIT69" s="317"/>
      <c r="TIU69" s="317"/>
      <c r="TIV69" s="317"/>
      <c r="TIW69" s="317"/>
      <c r="TIX69" s="317"/>
      <c r="TIY69" s="317"/>
      <c r="TIZ69" s="317"/>
      <c r="TJA69" s="317"/>
      <c r="TJB69" s="317"/>
      <c r="TJC69" s="317"/>
      <c r="TJD69" s="317"/>
      <c r="TJE69" s="317"/>
      <c r="TJF69" s="317"/>
      <c r="TJG69" s="317"/>
      <c r="TJH69" s="317"/>
      <c r="TJI69" s="317"/>
      <c r="TJJ69" s="317"/>
      <c r="TJK69" s="317"/>
      <c r="TJL69" s="317"/>
      <c r="TJM69" s="317"/>
      <c r="TJN69" s="317"/>
      <c r="TJO69" s="317"/>
      <c r="TJP69" s="317"/>
      <c r="TJQ69" s="317"/>
      <c r="TJR69" s="317"/>
      <c r="TJS69" s="317"/>
      <c r="TJT69" s="317"/>
      <c r="TJU69" s="317"/>
      <c r="TJV69" s="317"/>
      <c r="TJW69" s="317"/>
      <c r="TJX69" s="317"/>
      <c r="TJY69" s="317"/>
      <c r="TJZ69" s="317"/>
      <c r="TKA69" s="317"/>
      <c r="TKB69" s="317"/>
      <c r="TKC69" s="317"/>
      <c r="TKD69" s="317"/>
      <c r="TKE69" s="317"/>
      <c r="TKF69" s="317"/>
      <c r="TKG69" s="317"/>
      <c r="TKH69" s="317"/>
      <c r="TKI69" s="317"/>
      <c r="TKJ69" s="317"/>
      <c r="TKK69" s="317"/>
      <c r="TKL69" s="317"/>
      <c r="TKM69" s="317"/>
      <c r="TKN69" s="317"/>
      <c r="TKO69" s="317"/>
      <c r="TKP69" s="317"/>
      <c r="TKQ69" s="317"/>
      <c r="TKR69" s="317"/>
      <c r="TKS69" s="317"/>
      <c r="TKT69" s="317"/>
      <c r="TKU69" s="317"/>
      <c r="TKV69" s="317"/>
      <c r="TKW69" s="317"/>
      <c r="TKX69" s="317"/>
      <c r="TKY69" s="317"/>
      <c r="TKZ69" s="317"/>
      <c r="TLA69" s="317"/>
      <c r="TLB69" s="317"/>
      <c r="TLC69" s="317"/>
      <c r="TLD69" s="317"/>
      <c r="TLE69" s="317"/>
      <c r="TLF69" s="317"/>
      <c r="TLG69" s="317"/>
      <c r="TLH69" s="317"/>
      <c r="TLI69" s="317"/>
      <c r="TLJ69" s="317"/>
      <c r="TLK69" s="317"/>
      <c r="TLL69" s="317"/>
      <c r="TLM69" s="317"/>
      <c r="TLN69" s="317"/>
      <c r="TLO69" s="317"/>
      <c r="TLP69" s="317"/>
      <c r="TLQ69" s="317"/>
      <c r="TLR69" s="317"/>
      <c r="TLS69" s="317"/>
      <c r="TLT69" s="317"/>
      <c r="TLU69" s="317"/>
      <c r="TLV69" s="317"/>
      <c r="TLW69" s="317"/>
      <c r="TLX69" s="317"/>
      <c r="TLY69" s="317"/>
      <c r="TLZ69" s="317"/>
      <c r="TMA69" s="317"/>
      <c r="TMB69" s="317"/>
      <c r="TMC69" s="317"/>
      <c r="TMD69" s="317"/>
      <c r="TME69" s="317"/>
      <c r="TMF69" s="317"/>
      <c r="TMG69" s="317"/>
      <c r="TMH69" s="317"/>
      <c r="TMI69" s="317"/>
      <c r="TMJ69" s="317"/>
      <c r="TMK69" s="317"/>
      <c r="TML69" s="317"/>
      <c r="TMM69" s="317"/>
      <c r="TMN69" s="317"/>
      <c r="TMO69" s="317"/>
      <c r="TMP69" s="317"/>
      <c r="TMQ69" s="317"/>
      <c r="TMR69" s="317"/>
      <c r="TMS69" s="317"/>
      <c r="TMT69" s="317"/>
      <c r="TMU69" s="317"/>
      <c r="TMV69" s="317"/>
      <c r="TMW69" s="317"/>
      <c r="TMX69" s="317"/>
      <c r="TMY69" s="317"/>
      <c r="TMZ69" s="317"/>
      <c r="TNA69" s="317"/>
      <c r="TNB69" s="317"/>
      <c r="TNC69" s="317"/>
      <c r="TND69" s="317"/>
      <c r="TNE69" s="317"/>
      <c r="TNF69" s="317"/>
      <c r="TNG69" s="317"/>
      <c r="TNH69" s="317"/>
      <c r="TNI69" s="317"/>
      <c r="TNJ69" s="317"/>
      <c r="TNK69" s="317"/>
      <c r="TNL69" s="317"/>
      <c r="TNM69" s="317"/>
      <c r="TNN69" s="317"/>
      <c r="TNO69" s="317"/>
      <c r="TNP69" s="317"/>
      <c r="TNQ69" s="317"/>
      <c r="TNR69" s="317"/>
      <c r="TNS69" s="317"/>
      <c r="TNT69" s="317"/>
      <c r="TNU69" s="317"/>
      <c r="TNV69" s="317"/>
      <c r="TNW69" s="317"/>
      <c r="TNX69" s="317"/>
      <c r="TNY69" s="317"/>
      <c r="TNZ69" s="317"/>
      <c r="TOA69" s="317"/>
      <c r="TOB69" s="317"/>
      <c r="TOC69" s="317"/>
      <c r="TOD69" s="317"/>
      <c r="TOE69" s="317"/>
      <c r="TOF69" s="317"/>
      <c r="TOG69" s="317"/>
      <c r="TOH69" s="317"/>
      <c r="TOI69" s="317"/>
      <c r="TOJ69" s="317"/>
      <c r="TOK69" s="317"/>
      <c r="TOL69" s="317"/>
      <c r="TOM69" s="317"/>
      <c r="TON69" s="317"/>
      <c r="TOO69" s="317"/>
      <c r="TOP69" s="317"/>
      <c r="TOQ69" s="317"/>
      <c r="TOR69" s="317"/>
      <c r="TOS69" s="317"/>
      <c r="TOT69" s="317"/>
      <c r="TOU69" s="317"/>
      <c r="TOV69" s="317"/>
      <c r="TOW69" s="317"/>
      <c r="TOX69" s="317"/>
      <c r="TOY69" s="317"/>
      <c r="TOZ69" s="317"/>
      <c r="TPA69" s="317"/>
      <c r="TPB69" s="317"/>
      <c r="TPC69" s="317"/>
      <c r="TPD69" s="317"/>
      <c r="TPE69" s="317"/>
      <c r="TPF69" s="317"/>
      <c r="TPG69" s="317"/>
      <c r="TPH69" s="317"/>
      <c r="TPI69" s="317"/>
      <c r="TPJ69" s="317"/>
      <c r="TPK69" s="317"/>
      <c r="TPL69" s="317"/>
      <c r="TPM69" s="317"/>
      <c r="TPN69" s="317"/>
      <c r="TPO69" s="317"/>
      <c r="TPP69" s="317"/>
      <c r="TPQ69" s="317"/>
      <c r="TPR69" s="317"/>
      <c r="TPS69" s="317"/>
      <c r="TPT69" s="317"/>
      <c r="TPU69" s="317"/>
      <c r="TPV69" s="317"/>
      <c r="TPW69" s="317"/>
      <c r="TPX69" s="317"/>
      <c r="TPY69" s="317"/>
      <c r="TPZ69" s="317"/>
      <c r="TQA69" s="317"/>
      <c r="TQB69" s="317"/>
      <c r="TQC69" s="317"/>
      <c r="TQD69" s="317"/>
      <c r="TQE69" s="317"/>
      <c r="TQF69" s="317"/>
      <c r="TQG69" s="317"/>
      <c r="TQH69" s="317"/>
      <c r="TQI69" s="317"/>
      <c r="TQJ69" s="317"/>
      <c r="TQK69" s="317"/>
      <c r="TQL69" s="317"/>
      <c r="TQM69" s="317"/>
      <c r="TQN69" s="317"/>
      <c r="TQO69" s="317"/>
      <c r="TQP69" s="317"/>
      <c r="TQQ69" s="317"/>
      <c r="TQR69" s="317"/>
      <c r="TQS69" s="317"/>
      <c r="TQT69" s="317"/>
      <c r="TQU69" s="317"/>
      <c r="TQV69" s="317"/>
      <c r="TQW69" s="317"/>
      <c r="TQX69" s="317"/>
      <c r="TQY69" s="317"/>
      <c r="TQZ69" s="317"/>
      <c r="TRA69" s="317"/>
      <c r="TRB69" s="317"/>
      <c r="TRC69" s="317"/>
      <c r="TRD69" s="317"/>
      <c r="TRE69" s="317"/>
      <c r="TRF69" s="317"/>
      <c r="TRG69" s="317"/>
      <c r="TRH69" s="317"/>
      <c r="TRI69" s="317"/>
      <c r="TRJ69" s="317"/>
      <c r="TRK69" s="317"/>
      <c r="TRL69" s="317"/>
      <c r="TRM69" s="317"/>
      <c r="TRN69" s="317"/>
      <c r="TRO69" s="317"/>
      <c r="TRP69" s="317"/>
      <c r="TRQ69" s="317"/>
      <c r="TRR69" s="317"/>
      <c r="TRS69" s="317"/>
      <c r="TRT69" s="317"/>
      <c r="TRU69" s="317"/>
      <c r="TRV69" s="317"/>
      <c r="TRW69" s="317"/>
      <c r="TRX69" s="317"/>
      <c r="TRY69" s="317"/>
      <c r="TRZ69" s="317"/>
      <c r="TSA69" s="317"/>
      <c r="TSB69" s="317"/>
      <c r="TSC69" s="317"/>
      <c r="TSD69" s="317"/>
      <c r="TSE69" s="317"/>
      <c r="TSF69" s="317"/>
      <c r="TSG69" s="317"/>
      <c r="TSH69" s="317"/>
      <c r="TSI69" s="317"/>
      <c r="TSJ69" s="317"/>
      <c r="TSK69" s="317"/>
      <c r="TSL69" s="317"/>
      <c r="TSM69" s="317"/>
      <c r="TSN69" s="317"/>
      <c r="TSO69" s="317"/>
      <c r="TSP69" s="317"/>
      <c r="TSQ69" s="317"/>
      <c r="TSR69" s="317"/>
      <c r="TSS69" s="317"/>
      <c r="TST69" s="317"/>
      <c r="TSU69" s="317"/>
      <c r="TSV69" s="317"/>
      <c r="TSW69" s="317"/>
      <c r="TSX69" s="317"/>
      <c r="TSY69" s="317"/>
      <c r="TSZ69" s="317"/>
      <c r="TTA69" s="317"/>
      <c r="TTB69" s="317"/>
      <c r="TTC69" s="317"/>
      <c r="TTD69" s="317"/>
      <c r="TTE69" s="317"/>
      <c r="TTF69" s="317"/>
      <c r="TTG69" s="317"/>
      <c r="TTH69" s="317"/>
      <c r="TTI69" s="317"/>
      <c r="TTJ69" s="317"/>
      <c r="TTK69" s="317"/>
      <c r="TTL69" s="317"/>
      <c r="TTM69" s="317"/>
      <c r="TTN69" s="317"/>
      <c r="TTO69" s="317"/>
      <c r="TTP69" s="317"/>
      <c r="TTQ69" s="317"/>
      <c r="TTR69" s="317"/>
      <c r="TTS69" s="317"/>
      <c r="TTT69" s="317"/>
      <c r="TTU69" s="317"/>
      <c r="TTV69" s="317"/>
      <c r="TTW69" s="317"/>
      <c r="TTX69" s="317"/>
      <c r="TTY69" s="317"/>
      <c r="TTZ69" s="317"/>
      <c r="TUA69" s="317"/>
      <c r="TUB69" s="317"/>
      <c r="TUC69" s="317"/>
      <c r="TUD69" s="317"/>
      <c r="TUE69" s="317"/>
      <c r="TUF69" s="317"/>
      <c r="TUG69" s="317"/>
      <c r="TUH69" s="317"/>
      <c r="TUI69" s="317"/>
      <c r="TUJ69" s="317"/>
      <c r="TUK69" s="317"/>
      <c r="TUL69" s="317"/>
      <c r="TUM69" s="317"/>
      <c r="TUN69" s="317"/>
      <c r="TUO69" s="317"/>
      <c r="TUP69" s="317"/>
      <c r="TUQ69" s="317"/>
      <c r="TUR69" s="317"/>
      <c r="TUS69" s="317"/>
      <c r="TUT69" s="317"/>
      <c r="TUU69" s="317"/>
      <c r="TUV69" s="317"/>
      <c r="TUW69" s="317"/>
      <c r="TUX69" s="317"/>
      <c r="TUY69" s="317"/>
      <c r="TUZ69" s="317"/>
      <c r="TVA69" s="317"/>
      <c r="TVB69" s="317"/>
      <c r="TVC69" s="317"/>
      <c r="TVD69" s="317"/>
      <c r="TVE69" s="317"/>
      <c r="TVF69" s="317"/>
      <c r="TVG69" s="317"/>
      <c r="TVH69" s="317"/>
      <c r="TVI69" s="317"/>
      <c r="TVJ69" s="317"/>
      <c r="TVK69" s="317"/>
      <c r="TVL69" s="317"/>
      <c r="TVM69" s="317"/>
      <c r="TVN69" s="317"/>
      <c r="TVO69" s="317"/>
      <c r="TVP69" s="317"/>
      <c r="TVQ69" s="317"/>
      <c r="TVR69" s="317"/>
      <c r="TVS69" s="317"/>
      <c r="TVT69" s="317"/>
      <c r="TVU69" s="317"/>
      <c r="TVV69" s="317"/>
      <c r="TVW69" s="317"/>
      <c r="TVX69" s="317"/>
      <c r="TVY69" s="317"/>
      <c r="TVZ69" s="317"/>
      <c r="TWA69" s="317"/>
      <c r="TWB69" s="317"/>
      <c r="TWC69" s="317"/>
      <c r="TWD69" s="317"/>
      <c r="TWE69" s="317"/>
      <c r="TWF69" s="317"/>
      <c r="TWG69" s="317"/>
      <c r="TWH69" s="317"/>
      <c r="TWI69" s="317"/>
      <c r="TWJ69" s="317"/>
      <c r="TWK69" s="317"/>
      <c r="TWL69" s="317"/>
      <c r="TWM69" s="317"/>
      <c r="TWN69" s="317"/>
      <c r="TWO69" s="317"/>
      <c r="TWP69" s="317"/>
      <c r="TWQ69" s="317"/>
      <c r="TWR69" s="317"/>
      <c r="TWS69" s="317"/>
      <c r="TWT69" s="317"/>
      <c r="TWU69" s="317"/>
      <c r="TWV69" s="317"/>
      <c r="TWW69" s="317"/>
      <c r="TWX69" s="317"/>
      <c r="TWY69" s="317"/>
      <c r="TWZ69" s="317"/>
      <c r="TXA69" s="317"/>
      <c r="TXB69" s="317"/>
      <c r="TXC69" s="317"/>
      <c r="TXD69" s="317"/>
      <c r="TXE69" s="317"/>
      <c r="TXF69" s="317"/>
      <c r="TXG69" s="317"/>
      <c r="TXH69" s="317"/>
      <c r="TXI69" s="317"/>
      <c r="TXJ69" s="317"/>
      <c r="TXK69" s="317"/>
      <c r="TXL69" s="317"/>
      <c r="TXM69" s="317"/>
      <c r="TXN69" s="317"/>
      <c r="TXO69" s="317"/>
      <c r="TXP69" s="317"/>
      <c r="TXQ69" s="317"/>
      <c r="TXR69" s="317"/>
      <c r="TXS69" s="317"/>
      <c r="TXT69" s="317"/>
      <c r="TXU69" s="317"/>
      <c r="TXV69" s="317"/>
      <c r="TXW69" s="317"/>
      <c r="TXX69" s="317"/>
      <c r="TXY69" s="317"/>
      <c r="TXZ69" s="317"/>
      <c r="TYA69" s="317"/>
      <c r="TYB69" s="317"/>
      <c r="TYC69" s="317"/>
      <c r="TYD69" s="317"/>
      <c r="TYE69" s="317"/>
      <c r="TYF69" s="317"/>
      <c r="TYG69" s="317"/>
      <c r="TYH69" s="317"/>
      <c r="TYI69" s="317"/>
      <c r="TYJ69" s="317"/>
      <c r="TYK69" s="317"/>
      <c r="TYL69" s="317"/>
      <c r="TYM69" s="317"/>
      <c r="TYN69" s="317"/>
      <c r="TYO69" s="317"/>
      <c r="TYP69" s="317"/>
      <c r="TYQ69" s="317"/>
      <c r="TYR69" s="317"/>
      <c r="TYS69" s="317"/>
      <c r="TYT69" s="317"/>
      <c r="TYU69" s="317"/>
      <c r="TYV69" s="317"/>
      <c r="TYW69" s="317"/>
      <c r="TYX69" s="317"/>
      <c r="TYY69" s="317"/>
      <c r="TYZ69" s="317"/>
      <c r="TZA69" s="317"/>
      <c r="TZB69" s="317"/>
      <c r="TZC69" s="317"/>
      <c r="TZD69" s="317"/>
      <c r="TZE69" s="317"/>
      <c r="TZF69" s="317"/>
      <c r="TZG69" s="317"/>
      <c r="TZH69" s="317"/>
      <c r="TZI69" s="317"/>
      <c r="TZJ69" s="317"/>
      <c r="TZK69" s="317"/>
      <c r="TZL69" s="317"/>
      <c r="TZM69" s="317"/>
      <c r="TZN69" s="317"/>
      <c r="TZO69" s="317"/>
      <c r="TZP69" s="317"/>
      <c r="TZQ69" s="317"/>
      <c r="TZR69" s="317"/>
      <c r="TZS69" s="317"/>
      <c r="TZT69" s="317"/>
      <c r="TZU69" s="317"/>
      <c r="TZV69" s="317"/>
      <c r="TZW69" s="317"/>
      <c r="TZX69" s="317"/>
      <c r="TZY69" s="317"/>
      <c r="TZZ69" s="317"/>
      <c r="UAA69" s="317"/>
      <c r="UAB69" s="317"/>
      <c r="UAC69" s="317"/>
      <c r="UAD69" s="317"/>
      <c r="UAE69" s="317"/>
      <c r="UAF69" s="317"/>
      <c r="UAG69" s="317"/>
      <c r="UAH69" s="317"/>
      <c r="UAI69" s="317"/>
      <c r="UAJ69" s="317"/>
      <c r="UAK69" s="317"/>
      <c r="UAL69" s="317"/>
      <c r="UAM69" s="317"/>
      <c r="UAN69" s="317"/>
      <c r="UAO69" s="317"/>
      <c r="UAP69" s="317"/>
      <c r="UAQ69" s="317"/>
      <c r="UAR69" s="317"/>
      <c r="UAS69" s="317"/>
      <c r="UAT69" s="317"/>
      <c r="UAU69" s="317"/>
      <c r="UAV69" s="317"/>
      <c r="UAW69" s="317"/>
      <c r="UAX69" s="317"/>
      <c r="UAY69" s="317"/>
      <c r="UAZ69" s="317"/>
      <c r="UBA69" s="317"/>
      <c r="UBB69" s="317"/>
      <c r="UBC69" s="317"/>
      <c r="UBD69" s="317"/>
      <c r="UBE69" s="317"/>
      <c r="UBF69" s="317"/>
      <c r="UBG69" s="317"/>
      <c r="UBH69" s="317"/>
      <c r="UBI69" s="317"/>
      <c r="UBJ69" s="317"/>
      <c r="UBK69" s="317"/>
      <c r="UBL69" s="317"/>
      <c r="UBM69" s="317"/>
      <c r="UBN69" s="317"/>
      <c r="UBO69" s="317"/>
      <c r="UBP69" s="317"/>
      <c r="UBQ69" s="317"/>
      <c r="UBR69" s="317"/>
      <c r="UBS69" s="317"/>
      <c r="UBT69" s="317"/>
      <c r="UBU69" s="317"/>
      <c r="UBV69" s="317"/>
      <c r="UBW69" s="317"/>
      <c r="UBX69" s="317"/>
      <c r="UBY69" s="317"/>
      <c r="UBZ69" s="317"/>
      <c r="UCA69" s="317"/>
      <c r="UCB69" s="317"/>
      <c r="UCC69" s="317"/>
      <c r="UCD69" s="317"/>
      <c r="UCE69" s="317"/>
      <c r="UCF69" s="317"/>
      <c r="UCG69" s="317"/>
      <c r="UCH69" s="317"/>
      <c r="UCI69" s="317"/>
      <c r="UCJ69" s="317"/>
      <c r="UCK69" s="317"/>
      <c r="UCL69" s="317"/>
      <c r="UCM69" s="317"/>
      <c r="UCN69" s="317"/>
      <c r="UCO69" s="317"/>
      <c r="UCP69" s="317"/>
      <c r="UCQ69" s="317"/>
      <c r="UCR69" s="317"/>
      <c r="UCS69" s="317"/>
      <c r="UCT69" s="317"/>
      <c r="UCU69" s="317"/>
      <c r="UCV69" s="317"/>
      <c r="UCW69" s="317"/>
      <c r="UCX69" s="317"/>
      <c r="UCY69" s="317"/>
      <c r="UCZ69" s="317"/>
      <c r="UDA69" s="317"/>
      <c r="UDB69" s="317"/>
      <c r="UDC69" s="317"/>
      <c r="UDD69" s="317"/>
      <c r="UDE69" s="317"/>
      <c r="UDF69" s="317"/>
      <c r="UDG69" s="317"/>
      <c r="UDH69" s="317"/>
      <c r="UDI69" s="317"/>
      <c r="UDJ69" s="317"/>
      <c r="UDK69" s="317"/>
      <c r="UDL69" s="317"/>
      <c r="UDM69" s="317"/>
      <c r="UDN69" s="317"/>
      <c r="UDO69" s="317"/>
      <c r="UDP69" s="317"/>
      <c r="UDQ69" s="317"/>
      <c r="UDR69" s="317"/>
      <c r="UDS69" s="317"/>
      <c r="UDT69" s="317"/>
      <c r="UDU69" s="317"/>
      <c r="UDV69" s="317"/>
      <c r="UDW69" s="317"/>
      <c r="UDX69" s="317"/>
      <c r="UDY69" s="317"/>
      <c r="UDZ69" s="317"/>
      <c r="UEA69" s="317"/>
      <c r="UEB69" s="317"/>
      <c r="UEC69" s="317"/>
      <c r="UED69" s="317"/>
      <c r="UEE69" s="317"/>
      <c r="UEF69" s="317"/>
      <c r="UEG69" s="317"/>
      <c r="UEH69" s="317"/>
      <c r="UEI69" s="317"/>
      <c r="UEJ69" s="317"/>
      <c r="UEK69" s="317"/>
      <c r="UEL69" s="317"/>
      <c r="UEM69" s="317"/>
      <c r="UEN69" s="317"/>
      <c r="UEO69" s="317"/>
      <c r="UEP69" s="317"/>
      <c r="UEQ69" s="317"/>
      <c r="UER69" s="317"/>
      <c r="UES69" s="317"/>
      <c r="UET69" s="317"/>
      <c r="UEU69" s="317"/>
      <c r="UEV69" s="317"/>
      <c r="UEW69" s="317"/>
      <c r="UEX69" s="317"/>
      <c r="UEY69" s="317"/>
      <c r="UEZ69" s="317"/>
      <c r="UFA69" s="317"/>
      <c r="UFB69" s="317"/>
      <c r="UFC69" s="317"/>
      <c r="UFD69" s="317"/>
      <c r="UFE69" s="317"/>
      <c r="UFF69" s="317"/>
      <c r="UFG69" s="317"/>
      <c r="UFH69" s="317"/>
      <c r="UFI69" s="317"/>
      <c r="UFJ69" s="317"/>
      <c r="UFK69" s="317"/>
      <c r="UFL69" s="317"/>
      <c r="UFM69" s="317"/>
      <c r="UFN69" s="317"/>
      <c r="UFO69" s="317"/>
      <c r="UFP69" s="317"/>
      <c r="UFQ69" s="317"/>
      <c r="UFR69" s="317"/>
      <c r="UFS69" s="317"/>
      <c r="UFT69" s="317"/>
      <c r="UFU69" s="317"/>
      <c r="UFV69" s="317"/>
      <c r="UFW69" s="317"/>
      <c r="UFX69" s="317"/>
      <c r="UFY69" s="317"/>
      <c r="UFZ69" s="317"/>
      <c r="UGA69" s="317"/>
      <c r="UGB69" s="317"/>
      <c r="UGC69" s="317"/>
      <c r="UGD69" s="317"/>
      <c r="UGE69" s="317"/>
      <c r="UGF69" s="317"/>
      <c r="UGG69" s="317"/>
      <c r="UGH69" s="317"/>
      <c r="UGI69" s="317"/>
      <c r="UGJ69" s="317"/>
      <c r="UGK69" s="317"/>
      <c r="UGL69" s="317"/>
      <c r="UGM69" s="317"/>
      <c r="UGN69" s="317"/>
      <c r="UGO69" s="317"/>
      <c r="UGP69" s="317"/>
      <c r="UGQ69" s="317"/>
      <c r="UGR69" s="317"/>
      <c r="UGS69" s="317"/>
      <c r="UGT69" s="317"/>
      <c r="UGU69" s="317"/>
      <c r="UGV69" s="317"/>
      <c r="UGW69" s="317"/>
      <c r="UGX69" s="317"/>
      <c r="UGY69" s="317"/>
      <c r="UGZ69" s="317"/>
      <c r="UHA69" s="317"/>
      <c r="UHB69" s="317"/>
      <c r="UHC69" s="317"/>
      <c r="UHD69" s="317"/>
      <c r="UHE69" s="317"/>
      <c r="UHF69" s="317"/>
      <c r="UHG69" s="317"/>
      <c r="UHH69" s="317"/>
      <c r="UHI69" s="317"/>
      <c r="UHJ69" s="317"/>
      <c r="UHK69" s="317"/>
      <c r="UHL69" s="317"/>
      <c r="UHM69" s="317"/>
      <c r="UHN69" s="317"/>
      <c r="UHO69" s="317"/>
      <c r="UHP69" s="317"/>
      <c r="UHQ69" s="317"/>
      <c r="UHR69" s="317"/>
      <c r="UHS69" s="317"/>
      <c r="UHT69" s="317"/>
      <c r="UHU69" s="317"/>
      <c r="UHV69" s="317"/>
      <c r="UHW69" s="317"/>
      <c r="UHX69" s="317"/>
      <c r="UHY69" s="317"/>
      <c r="UHZ69" s="317"/>
      <c r="UIA69" s="317"/>
      <c r="UIB69" s="317"/>
      <c r="UIC69" s="317"/>
      <c r="UID69" s="317"/>
      <c r="UIE69" s="317"/>
      <c r="UIF69" s="317"/>
      <c r="UIG69" s="317"/>
      <c r="UIH69" s="317"/>
      <c r="UII69" s="317"/>
      <c r="UIJ69" s="317"/>
      <c r="UIK69" s="317"/>
      <c r="UIL69" s="317"/>
      <c r="UIM69" s="317"/>
      <c r="UIN69" s="317"/>
      <c r="UIO69" s="317"/>
      <c r="UIP69" s="317"/>
      <c r="UIQ69" s="317"/>
      <c r="UIR69" s="317"/>
      <c r="UIS69" s="317"/>
      <c r="UIT69" s="317"/>
      <c r="UIU69" s="317"/>
      <c r="UIV69" s="317"/>
      <c r="UIW69" s="317"/>
      <c r="UIX69" s="317"/>
      <c r="UIY69" s="317"/>
      <c r="UIZ69" s="317"/>
      <c r="UJA69" s="317"/>
      <c r="UJB69" s="317"/>
      <c r="UJC69" s="317"/>
      <c r="UJD69" s="317"/>
      <c r="UJE69" s="317"/>
      <c r="UJF69" s="317"/>
      <c r="UJG69" s="317"/>
      <c r="UJH69" s="317"/>
      <c r="UJI69" s="317"/>
      <c r="UJJ69" s="317"/>
      <c r="UJK69" s="317"/>
      <c r="UJL69" s="317"/>
      <c r="UJM69" s="317"/>
      <c r="UJN69" s="317"/>
      <c r="UJO69" s="317"/>
      <c r="UJP69" s="317"/>
      <c r="UJQ69" s="317"/>
      <c r="UJR69" s="317"/>
      <c r="UJS69" s="317"/>
      <c r="UJT69" s="317"/>
      <c r="UJU69" s="317"/>
      <c r="UJV69" s="317"/>
      <c r="UJW69" s="317"/>
      <c r="UJX69" s="317"/>
      <c r="UJY69" s="317"/>
      <c r="UJZ69" s="317"/>
      <c r="UKA69" s="317"/>
      <c r="UKB69" s="317"/>
      <c r="UKC69" s="317"/>
      <c r="UKD69" s="317"/>
      <c r="UKE69" s="317"/>
      <c r="UKF69" s="317"/>
      <c r="UKG69" s="317"/>
      <c r="UKH69" s="317"/>
      <c r="UKI69" s="317"/>
      <c r="UKJ69" s="317"/>
      <c r="UKK69" s="317"/>
      <c r="UKL69" s="317"/>
      <c r="UKM69" s="317"/>
      <c r="UKN69" s="317"/>
      <c r="UKO69" s="317"/>
      <c r="UKP69" s="317"/>
      <c r="UKQ69" s="317"/>
      <c r="UKR69" s="317"/>
      <c r="UKS69" s="317"/>
      <c r="UKT69" s="317"/>
      <c r="UKU69" s="317"/>
      <c r="UKV69" s="317"/>
      <c r="UKW69" s="317"/>
      <c r="UKX69" s="317"/>
      <c r="UKY69" s="317"/>
      <c r="UKZ69" s="317"/>
      <c r="ULA69" s="317"/>
      <c r="ULB69" s="317"/>
      <c r="ULC69" s="317"/>
      <c r="ULD69" s="317"/>
      <c r="ULE69" s="317"/>
      <c r="ULF69" s="317"/>
      <c r="ULG69" s="317"/>
      <c r="ULH69" s="317"/>
      <c r="ULI69" s="317"/>
      <c r="ULJ69" s="317"/>
      <c r="ULK69" s="317"/>
      <c r="ULL69" s="317"/>
      <c r="ULM69" s="317"/>
      <c r="ULN69" s="317"/>
      <c r="ULO69" s="317"/>
      <c r="ULP69" s="317"/>
      <c r="ULQ69" s="317"/>
      <c r="ULR69" s="317"/>
      <c r="ULS69" s="317"/>
      <c r="ULT69" s="317"/>
      <c r="ULU69" s="317"/>
      <c r="ULV69" s="317"/>
      <c r="ULW69" s="317"/>
      <c r="ULX69" s="317"/>
      <c r="ULY69" s="317"/>
      <c r="ULZ69" s="317"/>
      <c r="UMA69" s="317"/>
      <c r="UMB69" s="317"/>
      <c r="UMC69" s="317"/>
      <c r="UMD69" s="317"/>
      <c r="UME69" s="317"/>
      <c r="UMF69" s="317"/>
      <c r="UMG69" s="317"/>
      <c r="UMH69" s="317"/>
      <c r="UMI69" s="317"/>
      <c r="UMJ69" s="317"/>
      <c r="UMK69" s="317"/>
      <c r="UML69" s="317"/>
      <c r="UMM69" s="317"/>
      <c r="UMN69" s="317"/>
      <c r="UMO69" s="317"/>
      <c r="UMP69" s="317"/>
      <c r="UMQ69" s="317"/>
      <c r="UMR69" s="317"/>
      <c r="UMS69" s="317"/>
      <c r="UMT69" s="317"/>
      <c r="UMU69" s="317"/>
      <c r="UMV69" s="317"/>
      <c r="UMW69" s="317"/>
      <c r="UMX69" s="317"/>
      <c r="UMY69" s="317"/>
      <c r="UMZ69" s="317"/>
      <c r="UNA69" s="317"/>
      <c r="UNB69" s="317"/>
      <c r="UNC69" s="317"/>
      <c r="UND69" s="317"/>
      <c r="UNE69" s="317"/>
      <c r="UNF69" s="317"/>
      <c r="UNG69" s="317"/>
      <c r="UNH69" s="317"/>
      <c r="UNI69" s="317"/>
      <c r="UNJ69" s="317"/>
      <c r="UNK69" s="317"/>
      <c r="UNL69" s="317"/>
      <c r="UNM69" s="317"/>
      <c r="UNN69" s="317"/>
      <c r="UNO69" s="317"/>
      <c r="UNP69" s="317"/>
      <c r="UNQ69" s="317"/>
      <c r="UNR69" s="317"/>
      <c r="UNS69" s="317"/>
      <c r="UNT69" s="317"/>
      <c r="UNU69" s="317"/>
      <c r="UNV69" s="317"/>
      <c r="UNW69" s="317"/>
      <c r="UNX69" s="317"/>
      <c r="UNY69" s="317"/>
      <c r="UNZ69" s="317"/>
      <c r="UOA69" s="317"/>
      <c r="UOB69" s="317"/>
      <c r="UOC69" s="317"/>
      <c r="UOD69" s="317"/>
      <c r="UOE69" s="317"/>
      <c r="UOF69" s="317"/>
      <c r="UOG69" s="317"/>
      <c r="UOH69" s="317"/>
      <c r="UOI69" s="317"/>
      <c r="UOJ69" s="317"/>
      <c r="UOK69" s="317"/>
      <c r="UOL69" s="317"/>
      <c r="UOM69" s="317"/>
      <c r="UON69" s="317"/>
      <c r="UOO69" s="317"/>
      <c r="UOP69" s="317"/>
      <c r="UOQ69" s="317"/>
      <c r="UOR69" s="317"/>
      <c r="UOS69" s="317"/>
      <c r="UOT69" s="317"/>
      <c r="UOU69" s="317"/>
      <c r="UOV69" s="317"/>
      <c r="UOW69" s="317"/>
      <c r="UOX69" s="317"/>
      <c r="UOY69" s="317"/>
      <c r="UOZ69" s="317"/>
      <c r="UPA69" s="317"/>
      <c r="UPB69" s="317"/>
      <c r="UPC69" s="317"/>
      <c r="UPD69" s="317"/>
      <c r="UPE69" s="317"/>
      <c r="UPF69" s="317"/>
      <c r="UPG69" s="317"/>
      <c r="UPH69" s="317"/>
      <c r="UPI69" s="317"/>
      <c r="UPJ69" s="317"/>
      <c r="UPK69" s="317"/>
      <c r="UPL69" s="317"/>
      <c r="UPM69" s="317"/>
      <c r="UPN69" s="317"/>
      <c r="UPO69" s="317"/>
      <c r="UPP69" s="317"/>
      <c r="UPQ69" s="317"/>
      <c r="UPR69" s="317"/>
      <c r="UPS69" s="317"/>
      <c r="UPT69" s="317"/>
      <c r="UPU69" s="317"/>
      <c r="UPV69" s="317"/>
      <c r="UPW69" s="317"/>
      <c r="UPX69" s="317"/>
      <c r="UPY69" s="317"/>
      <c r="UPZ69" s="317"/>
      <c r="UQA69" s="317"/>
      <c r="UQB69" s="317"/>
      <c r="UQC69" s="317"/>
      <c r="UQD69" s="317"/>
      <c r="UQE69" s="317"/>
      <c r="UQF69" s="317"/>
      <c r="UQG69" s="317"/>
      <c r="UQH69" s="317"/>
      <c r="UQI69" s="317"/>
      <c r="UQJ69" s="317"/>
      <c r="UQK69" s="317"/>
      <c r="UQL69" s="317"/>
      <c r="UQM69" s="317"/>
      <c r="UQN69" s="317"/>
      <c r="UQO69" s="317"/>
      <c r="UQP69" s="317"/>
      <c r="UQQ69" s="317"/>
      <c r="UQR69" s="317"/>
      <c r="UQS69" s="317"/>
      <c r="UQT69" s="317"/>
      <c r="UQU69" s="317"/>
      <c r="UQV69" s="317"/>
      <c r="UQW69" s="317"/>
      <c r="UQX69" s="317"/>
      <c r="UQY69" s="317"/>
      <c r="UQZ69" s="317"/>
      <c r="URA69" s="317"/>
      <c r="URB69" s="317"/>
      <c r="URC69" s="317"/>
      <c r="URD69" s="317"/>
      <c r="URE69" s="317"/>
      <c r="URF69" s="317"/>
      <c r="URG69" s="317"/>
      <c r="URH69" s="317"/>
      <c r="URI69" s="317"/>
      <c r="URJ69" s="317"/>
      <c r="URK69" s="317"/>
      <c r="URL69" s="317"/>
      <c r="URM69" s="317"/>
      <c r="URN69" s="317"/>
      <c r="URO69" s="317"/>
      <c r="URP69" s="317"/>
      <c r="URQ69" s="317"/>
      <c r="URR69" s="317"/>
      <c r="URS69" s="317"/>
      <c r="URT69" s="317"/>
      <c r="URU69" s="317"/>
      <c r="URV69" s="317"/>
      <c r="URW69" s="317"/>
      <c r="URX69" s="317"/>
      <c r="URY69" s="317"/>
      <c r="URZ69" s="317"/>
      <c r="USA69" s="317"/>
      <c r="USB69" s="317"/>
      <c r="USC69" s="317"/>
      <c r="USD69" s="317"/>
      <c r="USE69" s="317"/>
      <c r="USF69" s="317"/>
      <c r="USG69" s="317"/>
      <c r="USH69" s="317"/>
      <c r="USI69" s="317"/>
      <c r="USJ69" s="317"/>
      <c r="USK69" s="317"/>
      <c r="USL69" s="317"/>
      <c r="USM69" s="317"/>
      <c r="USN69" s="317"/>
      <c r="USO69" s="317"/>
      <c r="USP69" s="317"/>
      <c r="USQ69" s="317"/>
      <c r="USR69" s="317"/>
      <c r="USS69" s="317"/>
      <c r="UST69" s="317"/>
      <c r="USU69" s="317"/>
      <c r="USV69" s="317"/>
      <c r="USW69" s="317"/>
      <c r="USX69" s="317"/>
      <c r="USY69" s="317"/>
      <c r="USZ69" s="317"/>
      <c r="UTA69" s="317"/>
      <c r="UTB69" s="317"/>
      <c r="UTC69" s="317"/>
      <c r="UTD69" s="317"/>
      <c r="UTE69" s="317"/>
      <c r="UTF69" s="317"/>
      <c r="UTG69" s="317"/>
      <c r="UTH69" s="317"/>
      <c r="UTI69" s="317"/>
      <c r="UTJ69" s="317"/>
      <c r="UTK69" s="317"/>
      <c r="UTL69" s="317"/>
      <c r="UTM69" s="317"/>
      <c r="UTN69" s="317"/>
      <c r="UTO69" s="317"/>
      <c r="UTP69" s="317"/>
      <c r="UTQ69" s="317"/>
      <c r="UTR69" s="317"/>
      <c r="UTS69" s="317"/>
      <c r="UTT69" s="317"/>
      <c r="UTU69" s="317"/>
      <c r="UTV69" s="317"/>
      <c r="UTW69" s="317"/>
      <c r="UTX69" s="317"/>
      <c r="UTY69" s="317"/>
      <c r="UTZ69" s="317"/>
      <c r="UUA69" s="317"/>
      <c r="UUB69" s="317"/>
      <c r="UUC69" s="317"/>
      <c r="UUD69" s="317"/>
      <c r="UUE69" s="317"/>
      <c r="UUF69" s="317"/>
      <c r="UUG69" s="317"/>
      <c r="UUH69" s="317"/>
      <c r="UUI69" s="317"/>
      <c r="UUJ69" s="317"/>
      <c r="UUK69" s="317"/>
      <c r="UUL69" s="317"/>
      <c r="UUM69" s="317"/>
      <c r="UUN69" s="317"/>
      <c r="UUO69" s="317"/>
      <c r="UUP69" s="317"/>
      <c r="UUQ69" s="317"/>
      <c r="UUR69" s="317"/>
      <c r="UUS69" s="317"/>
      <c r="UUT69" s="317"/>
      <c r="UUU69" s="317"/>
      <c r="UUV69" s="317"/>
      <c r="UUW69" s="317"/>
      <c r="UUX69" s="317"/>
      <c r="UUY69" s="317"/>
      <c r="UUZ69" s="317"/>
      <c r="UVA69" s="317"/>
      <c r="UVB69" s="317"/>
      <c r="UVC69" s="317"/>
      <c r="UVD69" s="317"/>
      <c r="UVE69" s="317"/>
      <c r="UVF69" s="317"/>
      <c r="UVG69" s="317"/>
      <c r="UVH69" s="317"/>
      <c r="UVI69" s="317"/>
      <c r="UVJ69" s="317"/>
      <c r="UVK69" s="317"/>
      <c r="UVL69" s="317"/>
      <c r="UVM69" s="317"/>
      <c r="UVN69" s="317"/>
      <c r="UVO69" s="317"/>
      <c r="UVP69" s="317"/>
      <c r="UVQ69" s="317"/>
      <c r="UVR69" s="317"/>
      <c r="UVS69" s="317"/>
      <c r="UVT69" s="317"/>
      <c r="UVU69" s="317"/>
      <c r="UVV69" s="317"/>
      <c r="UVW69" s="317"/>
      <c r="UVX69" s="317"/>
      <c r="UVY69" s="317"/>
      <c r="UVZ69" s="317"/>
      <c r="UWA69" s="317"/>
      <c r="UWB69" s="317"/>
      <c r="UWC69" s="317"/>
      <c r="UWD69" s="317"/>
      <c r="UWE69" s="317"/>
      <c r="UWF69" s="317"/>
      <c r="UWG69" s="317"/>
      <c r="UWH69" s="317"/>
      <c r="UWI69" s="317"/>
      <c r="UWJ69" s="317"/>
      <c r="UWK69" s="317"/>
      <c r="UWL69" s="317"/>
      <c r="UWM69" s="317"/>
      <c r="UWN69" s="317"/>
      <c r="UWO69" s="317"/>
      <c r="UWP69" s="317"/>
      <c r="UWQ69" s="317"/>
      <c r="UWR69" s="317"/>
      <c r="UWS69" s="317"/>
      <c r="UWT69" s="317"/>
      <c r="UWU69" s="317"/>
      <c r="UWV69" s="317"/>
      <c r="UWW69" s="317"/>
      <c r="UWX69" s="317"/>
      <c r="UWY69" s="317"/>
      <c r="UWZ69" s="317"/>
      <c r="UXA69" s="317"/>
      <c r="UXB69" s="317"/>
      <c r="UXC69" s="317"/>
      <c r="UXD69" s="317"/>
      <c r="UXE69" s="317"/>
      <c r="UXF69" s="317"/>
      <c r="UXG69" s="317"/>
      <c r="UXH69" s="317"/>
      <c r="UXI69" s="317"/>
      <c r="UXJ69" s="317"/>
      <c r="UXK69" s="317"/>
      <c r="UXL69" s="317"/>
      <c r="UXM69" s="317"/>
      <c r="UXN69" s="317"/>
      <c r="UXO69" s="317"/>
      <c r="UXP69" s="317"/>
      <c r="UXQ69" s="317"/>
      <c r="UXR69" s="317"/>
      <c r="UXS69" s="317"/>
      <c r="UXT69" s="317"/>
      <c r="UXU69" s="317"/>
      <c r="UXV69" s="317"/>
      <c r="UXW69" s="317"/>
      <c r="UXX69" s="317"/>
      <c r="UXY69" s="317"/>
      <c r="UXZ69" s="317"/>
      <c r="UYA69" s="317"/>
      <c r="UYB69" s="317"/>
      <c r="UYC69" s="317"/>
      <c r="UYD69" s="317"/>
      <c r="UYE69" s="317"/>
      <c r="UYF69" s="317"/>
      <c r="UYG69" s="317"/>
      <c r="UYH69" s="317"/>
      <c r="UYI69" s="317"/>
      <c r="UYJ69" s="317"/>
      <c r="UYK69" s="317"/>
      <c r="UYL69" s="317"/>
      <c r="UYM69" s="317"/>
      <c r="UYN69" s="317"/>
      <c r="UYO69" s="317"/>
      <c r="UYP69" s="317"/>
      <c r="UYQ69" s="317"/>
      <c r="UYR69" s="317"/>
      <c r="UYS69" s="317"/>
      <c r="UYT69" s="317"/>
      <c r="UYU69" s="317"/>
      <c r="UYV69" s="317"/>
      <c r="UYW69" s="317"/>
      <c r="UYX69" s="317"/>
      <c r="UYY69" s="317"/>
      <c r="UYZ69" s="317"/>
      <c r="UZA69" s="317"/>
      <c r="UZB69" s="317"/>
      <c r="UZC69" s="317"/>
      <c r="UZD69" s="317"/>
      <c r="UZE69" s="317"/>
      <c r="UZF69" s="317"/>
      <c r="UZG69" s="317"/>
      <c r="UZH69" s="317"/>
      <c r="UZI69" s="317"/>
      <c r="UZJ69" s="317"/>
      <c r="UZK69" s="317"/>
      <c r="UZL69" s="317"/>
      <c r="UZM69" s="317"/>
      <c r="UZN69" s="317"/>
      <c r="UZO69" s="317"/>
      <c r="UZP69" s="317"/>
      <c r="UZQ69" s="317"/>
      <c r="UZR69" s="317"/>
      <c r="UZS69" s="317"/>
      <c r="UZT69" s="317"/>
      <c r="UZU69" s="317"/>
      <c r="UZV69" s="317"/>
      <c r="UZW69" s="317"/>
      <c r="UZX69" s="317"/>
      <c r="UZY69" s="317"/>
      <c r="UZZ69" s="317"/>
      <c r="VAA69" s="317"/>
      <c r="VAB69" s="317"/>
      <c r="VAC69" s="317"/>
      <c r="VAD69" s="317"/>
      <c r="VAE69" s="317"/>
      <c r="VAF69" s="317"/>
      <c r="VAG69" s="317"/>
      <c r="VAH69" s="317"/>
      <c r="VAI69" s="317"/>
      <c r="VAJ69" s="317"/>
      <c r="VAK69" s="317"/>
      <c r="VAL69" s="317"/>
      <c r="VAM69" s="317"/>
      <c r="VAN69" s="317"/>
      <c r="VAO69" s="317"/>
      <c r="VAP69" s="317"/>
      <c r="VAQ69" s="317"/>
      <c r="VAR69" s="317"/>
      <c r="VAS69" s="317"/>
      <c r="VAT69" s="317"/>
      <c r="VAU69" s="317"/>
      <c r="VAV69" s="317"/>
      <c r="VAW69" s="317"/>
      <c r="VAX69" s="317"/>
      <c r="VAY69" s="317"/>
      <c r="VAZ69" s="317"/>
      <c r="VBA69" s="317"/>
      <c r="VBB69" s="317"/>
      <c r="VBC69" s="317"/>
      <c r="VBD69" s="317"/>
      <c r="VBE69" s="317"/>
      <c r="VBF69" s="317"/>
      <c r="VBG69" s="317"/>
      <c r="VBH69" s="317"/>
      <c r="VBI69" s="317"/>
      <c r="VBJ69" s="317"/>
      <c r="VBK69" s="317"/>
      <c r="VBL69" s="317"/>
      <c r="VBM69" s="317"/>
      <c r="VBN69" s="317"/>
      <c r="VBO69" s="317"/>
      <c r="VBP69" s="317"/>
      <c r="VBQ69" s="317"/>
      <c r="VBR69" s="317"/>
      <c r="VBS69" s="317"/>
      <c r="VBT69" s="317"/>
      <c r="VBU69" s="317"/>
      <c r="VBV69" s="317"/>
      <c r="VBW69" s="317"/>
      <c r="VBX69" s="317"/>
      <c r="VBY69" s="317"/>
      <c r="VBZ69" s="317"/>
      <c r="VCA69" s="317"/>
      <c r="VCB69" s="317"/>
      <c r="VCC69" s="317"/>
      <c r="VCD69" s="317"/>
      <c r="VCE69" s="317"/>
      <c r="VCF69" s="317"/>
      <c r="VCG69" s="317"/>
      <c r="VCH69" s="317"/>
      <c r="VCI69" s="317"/>
      <c r="VCJ69" s="317"/>
      <c r="VCK69" s="317"/>
      <c r="VCL69" s="317"/>
      <c r="VCM69" s="317"/>
      <c r="VCN69" s="317"/>
      <c r="VCO69" s="317"/>
      <c r="VCP69" s="317"/>
      <c r="VCQ69" s="317"/>
      <c r="VCR69" s="317"/>
      <c r="VCS69" s="317"/>
      <c r="VCT69" s="317"/>
      <c r="VCU69" s="317"/>
      <c r="VCV69" s="317"/>
      <c r="VCW69" s="317"/>
      <c r="VCX69" s="317"/>
      <c r="VCY69" s="317"/>
      <c r="VCZ69" s="317"/>
      <c r="VDA69" s="317"/>
      <c r="VDB69" s="317"/>
      <c r="VDC69" s="317"/>
      <c r="VDD69" s="317"/>
      <c r="VDE69" s="317"/>
      <c r="VDF69" s="317"/>
      <c r="VDG69" s="317"/>
      <c r="VDH69" s="317"/>
      <c r="VDI69" s="317"/>
      <c r="VDJ69" s="317"/>
      <c r="VDK69" s="317"/>
      <c r="VDL69" s="317"/>
      <c r="VDM69" s="317"/>
      <c r="VDN69" s="317"/>
      <c r="VDO69" s="317"/>
      <c r="VDP69" s="317"/>
      <c r="VDQ69" s="317"/>
      <c r="VDR69" s="317"/>
      <c r="VDS69" s="317"/>
      <c r="VDT69" s="317"/>
      <c r="VDU69" s="317"/>
      <c r="VDV69" s="317"/>
      <c r="VDW69" s="317"/>
      <c r="VDX69" s="317"/>
      <c r="VDY69" s="317"/>
      <c r="VDZ69" s="317"/>
      <c r="VEA69" s="317"/>
      <c r="VEB69" s="317"/>
      <c r="VEC69" s="317"/>
      <c r="VED69" s="317"/>
      <c r="VEE69" s="317"/>
      <c r="VEF69" s="317"/>
      <c r="VEG69" s="317"/>
      <c r="VEH69" s="317"/>
      <c r="VEI69" s="317"/>
      <c r="VEJ69" s="317"/>
      <c r="VEK69" s="317"/>
      <c r="VEL69" s="317"/>
      <c r="VEM69" s="317"/>
      <c r="VEN69" s="317"/>
      <c r="VEO69" s="317"/>
      <c r="VEP69" s="317"/>
      <c r="VEQ69" s="317"/>
      <c r="VER69" s="317"/>
      <c r="VES69" s="317"/>
      <c r="VET69" s="317"/>
      <c r="VEU69" s="317"/>
      <c r="VEV69" s="317"/>
      <c r="VEW69" s="317"/>
      <c r="VEX69" s="317"/>
      <c r="VEY69" s="317"/>
      <c r="VEZ69" s="317"/>
      <c r="VFA69" s="317"/>
      <c r="VFB69" s="317"/>
      <c r="VFC69" s="317"/>
      <c r="VFD69" s="317"/>
      <c r="VFE69" s="317"/>
      <c r="VFF69" s="317"/>
      <c r="VFG69" s="317"/>
      <c r="VFH69" s="317"/>
      <c r="VFI69" s="317"/>
      <c r="VFJ69" s="317"/>
      <c r="VFK69" s="317"/>
      <c r="VFL69" s="317"/>
      <c r="VFM69" s="317"/>
      <c r="VFN69" s="317"/>
      <c r="VFO69" s="317"/>
      <c r="VFP69" s="317"/>
      <c r="VFQ69" s="317"/>
      <c r="VFR69" s="317"/>
      <c r="VFS69" s="317"/>
      <c r="VFT69" s="317"/>
      <c r="VFU69" s="317"/>
      <c r="VFV69" s="317"/>
      <c r="VFW69" s="317"/>
      <c r="VFX69" s="317"/>
      <c r="VFY69" s="317"/>
      <c r="VFZ69" s="317"/>
      <c r="VGA69" s="317"/>
      <c r="VGB69" s="317"/>
      <c r="VGC69" s="317"/>
      <c r="VGD69" s="317"/>
      <c r="VGE69" s="317"/>
      <c r="VGF69" s="317"/>
      <c r="VGG69" s="317"/>
      <c r="VGH69" s="317"/>
      <c r="VGI69" s="317"/>
      <c r="VGJ69" s="317"/>
      <c r="VGK69" s="317"/>
      <c r="VGL69" s="317"/>
      <c r="VGM69" s="317"/>
      <c r="VGN69" s="317"/>
      <c r="VGO69" s="317"/>
      <c r="VGP69" s="317"/>
      <c r="VGQ69" s="317"/>
      <c r="VGR69" s="317"/>
      <c r="VGS69" s="317"/>
      <c r="VGT69" s="317"/>
      <c r="VGU69" s="317"/>
      <c r="VGV69" s="317"/>
      <c r="VGW69" s="317"/>
      <c r="VGX69" s="317"/>
      <c r="VGY69" s="317"/>
      <c r="VGZ69" s="317"/>
      <c r="VHA69" s="317"/>
      <c r="VHB69" s="317"/>
      <c r="VHC69" s="317"/>
      <c r="VHD69" s="317"/>
      <c r="VHE69" s="317"/>
      <c r="VHF69" s="317"/>
      <c r="VHG69" s="317"/>
      <c r="VHH69" s="317"/>
      <c r="VHI69" s="317"/>
      <c r="VHJ69" s="317"/>
      <c r="VHK69" s="317"/>
      <c r="VHL69" s="317"/>
      <c r="VHM69" s="317"/>
      <c r="VHN69" s="317"/>
      <c r="VHO69" s="317"/>
      <c r="VHP69" s="317"/>
      <c r="VHQ69" s="317"/>
      <c r="VHR69" s="317"/>
      <c r="VHS69" s="317"/>
      <c r="VHT69" s="317"/>
      <c r="VHU69" s="317"/>
      <c r="VHV69" s="317"/>
      <c r="VHW69" s="317"/>
      <c r="VHX69" s="317"/>
      <c r="VHY69" s="317"/>
      <c r="VHZ69" s="317"/>
      <c r="VIA69" s="317"/>
      <c r="VIB69" s="317"/>
      <c r="VIC69" s="317"/>
      <c r="VID69" s="317"/>
      <c r="VIE69" s="317"/>
      <c r="VIF69" s="317"/>
      <c r="VIG69" s="317"/>
      <c r="VIH69" s="317"/>
      <c r="VII69" s="317"/>
      <c r="VIJ69" s="317"/>
      <c r="VIK69" s="317"/>
      <c r="VIL69" s="317"/>
      <c r="VIM69" s="317"/>
      <c r="VIN69" s="317"/>
      <c r="VIO69" s="317"/>
      <c r="VIP69" s="317"/>
      <c r="VIQ69" s="317"/>
      <c r="VIR69" s="317"/>
      <c r="VIS69" s="317"/>
      <c r="VIT69" s="317"/>
      <c r="VIU69" s="317"/>
      <c r="VIV69" s="317"/>
      <c r="VIW69" s="317"/>
      <c r="VIX69" s="317"/>
      <c r="VIY69" s="317"/>
      <c r="VIZ69" s="317"/>
      <c r="VJA69" s="317"/>
      <c r="VJB69" s="317"/>
      <c r="VJC69" s="317"/>
      <c r="VJD69" s="317"/>
      <c r="VJE69" s="317"/>
      <c r="VJF69" s="317"/>
      <c r="VJG69" s="317"/>
      <c r="VJH69" s="317"/>
      <c r="VJI69" s="317"/>
      <c r="VJJ69" s="317"/>
      <c r="VJK69" s="317"/>
      <c r="VJL69" s="317"/>
      <c r="VJM69" s="317"/>
      <c r="VJN69" s="317"/>
      <c r="VJO69" s="317"/>
      <c r="VJP69" s="317"/>
      <c r="VJQ69" s="317"/>
      <c r="VJR69" s="317"/>
      <c r="VJS69" s="317"/>
      <c r="VJT69" s="317"/>
      <c r="VJU69" s="317"/>
      <c r="VJV69" s="317"/>
      <c r="VJW69" s="317"/>
      <c r="VJX69" s="317"/>
      <c r="VJY69" s="317"/>
      <c r="VJZ69" s="317"/>
      <c r="VKA69" s="317"/>
      <c r="VKB69" s="317"/>
      <c r="VKC69" s="317"/>
      <c r="VKD69" s="317"/>
      <c r="VKE69" s="317"/>
      <c r="VKF69" s="317"/>
      <c r="VKG69" s="317"/>
      <c r="VKH69" s="317"/>
      <c r="VKI69" s="317"/>
      <c r="VKJ69" s="317"/>
      <c r="VKK69" s="317"/>
      <c r="VKL69" s="317"/>
      <c r="VKM69" s="317"/>
      <c r="VKN69" s="317"/>
      <c r="VKO69" s="317"/>
      <c r="VKP69" s="317"/>
      <c r="VKQ69" s="317"/>
      <c r="VKR69" s="317"/>
      <c r="VKS69" s="317"/>
      <c r="VKT69" s="317"/>
      <c r="VKU69" s="317"/>
      <c r="VKV69" s="317"/>
      <c r="VKW69" s="317"/>
      <c r="VKX69" s="317"/>
      <c r="VKY69" s="317"/>
      <c r="VKZ69" s="317"/>
      <c r="VLA69" s="317"/>
      <c r="VLB69" s="317"/>
      <c r="VLC69" s="317"/>
      <c r="VLD69" s="317"/>
      <c r="VLE69" s="317"/>
      <c r="VLF69" s="317"/>
      <c r="VLG69" s="317"/>
      <c r="VLH69" s="317"/>
      <c r="VLI69" s="317"/>
      <c r="VLJ69" s="317"/>
      <c r="VLK69" s="317"/>
      <c r="VLL69" s="317"/>
      <c r="VLM69" s="317"/>
      <c r="VLN69" s="317"/>
      <c r="VLO69" s="317"/>
      <c r="VLP69" s="317"/>
      <c r="VLQ69" s="317"/>
      <c r="VLR69" s="317"/>
      <c r="VLS69" s="317"/>
      <c r="VLT69" s="317"/>
      <c r="VLU69" s="317"/>
      <c r="VLV69" s="317"/>
      <c r="VLW69" s="317"/>
      <c r="VLX69" s="317"/>
      <c r="VLY69" s="317"/>
      <c r="VLZ69" s="317"/>
      <c r="VMA69" s="317"/>
      <c r="VMB69" s="317"/>
      <c r="VMC69" s="317"/>
      <c r="VMD69" s="317"/>
      <c r="VME69" s="317"/>
      <c r="VMF69" s="317"/>
      <c r="VMG69" s="317"/>
      <c r="VMH69" s="317"/>
      <c r="VMI69" s="317"/>
      <c r="VMJ69" s="317"/>
      <c r="VMK69" s="317"/>
      <c r="VML69" s="317"/>
      <c r="VMM69" s="317"/>
      <c r="VMN69" s="317"/>
      <c r="VMO69" s="317"/>
      <c r="VMP69" s="317"/>
      <c r="VMQ69" s="317"/>
      <c r="VMR69" s="317"/>
      <c r="VMS69" s="317"/>
      <c r="VMT69" s="317"/>
      <c r="VMU69" s="317"/>
      <c r="VMV69" s="317"/>
      <c r="VMW69" s="317"/>
      <c r="VMX69" s="317"/>
      <c r="VMY69" s="317"/>
      <c r="VMZ69" s="317"/>
      <c r="VNA69" s="317"/>
      <c r="VNB69" s="317"/>
      <c r="VNC69" s="317"/>
      <c r="VND69" s="317"/>
      <c r="VNE69" s="317"/>
      <c r="VNF69" s="317"/>
      <c r="VNG69" s="317"/>
      <c r="VNH69" s="317"/>
      <c r="VNI69" s="317"/>
      <c r="VNJ69" s="317"/>
      <c r="VNK69" s="317"/>
      <c r="VNL69" s="317"/>
      <c r="VNM69" s="317"/>
      <c r="VNN69" s="317"/>
      <c r="VNO69" s="317"/>
      <c r="VNP69" s="317"/>
      <c r="VNQ69" s="317"/>
      <c r="VNR69" s="317"/>
      <c r="VNS69" s="317"/>
      <c r="VNT69" s="317"/>
      <c r="VNU69" s="317"/>
      <c r="VNV69" s="317"/>
      <c r="VNW69" s="317"/>
      <c r="VNX69" s="317"/>
      <c r="VNY69" s="317"/>
      <c r="VNZ69" s="317"/>
      <c r="VOA69" s="317"/>
      <c r="VOB69" s="317"/>
      <c r="VOC69" s="317"/>
      <c r="VOD69" s="317"/>
      <c r="VOE69" s="317"/>
      <c r="VOF69" s="317"/>
      <c r="VOG69" s="317"/>
      <c r="VOH69" s="317"/>
      <c r="VOI69" s="317"/>
      <c r="VOJ69" s="317"/>
      <c r="VOK69" s="317"/>
      <c r="VOL69" s="317"/>
      <c r="VOM69" s="317"/>
      <c r="VON69" s="317"/>
      <c r="VOO69" s="317"/>
      <c r="VOP69" s="317"/>
      <c r="VOQ69" s="317"/>
      <c r="VOR69" s="317"/>
      <c r="VOS69" s="317"/>
      <c r="VOT69" s="317"/>
      <c r="VOU69" s="317"/>
      <c r="VOV69" s="317"/>
      <c r="VOW69" s="317"/>
      <c r="VOX69" s="317"/>
      <c r="VOY69" s="317"/>
      <c r="VOZ69" s="317"/>
      <c r="VPA69" s="317"/>
      <c r="VPB69" s="317"/>
      <c r="VPC69" s="317"/>
      <c r="VPD69" s="317"/>
      <c r="VPE69" s="317"/>
      <c r="VPF69" s="317"/>
      <c r="VPG69" s="317"/>
      <c r="VPH69" s="317"/>
      <c r="VPI69" s="317"/>
      <c r="VPJ69" s="317"/>
      <c r="VPK69" s="317"/>
      <c r="VPL69" s="317"/>
      <c r="VPM69" s="317"/>
      <c r="VPN69" s="317"/>
      <c r="VPO69" s="317"/>
      <c r="VPP69" s="317"/>
      <c r="VPQ69" s="317"/>
      <c r="VPR69" s="317"/>
      <c r="VPS69" s="317"/>
      <c r="VPT69" s="317"/>
      <c r="VPU69" s="317"/>
      <c r="VPV69" s="317"/>
      <c r="VPW69" s="317"/>
      <c r="VPX69" s="317"/>
      <c r="VPY69" s="317"/>
      <c r="VPZ69" s="317"/>
      <c r="VQA69" s="317"/>
      <c r="VQB69" s="317"/>
      <c r="VQC69" s="317"/>
      <c r="VQD69" s="317"/>
      <c r="VQE69" s="317"/>
      <c r="VQF69" s="317"/>
      <c r="VQG69" s="317"/>
      <c r="VQH69" s="317"/>
      <c r="VQI69" s="317"/>
      <c r="VQJ69" s="317"/>
      <c r="VQK69" s="317"/>
      <c r="VQL69" s="317"/>
      <c r="VQM69" s="317"/>
      <c r="VQN69" s="317"/>
      <c r="VQO69" s="317"/>
      <c r="VQP69" s="317"/>
      <c r="VQQ69" s="317"/>
      <c r="VQR69" s="317"/>
      <c r="VQS69" s="317"/>
      <c r="VQT69" s="317"/>
      <c r="VQU69" s="317"/>
      <c r="VQV69" s="317"/>
      <c r="VQW69" s="317"/>
      <c r="VQX69" s="317"/>
      <c r="VQY69" s="317"/>
      <c r="VQZ69" s="317"/>
      <c r="VRA69" s="317"/>
      <c r="VRB69" s="317"/>
      <c r="VRC69" s="317"/>
      <c r="VRD69" s="317"/>
      <c r="VRE69" s="317"/>
      <c r="VRF69" s="317"/>
      <c r="VRG69" s="317"/>
      <c r="VRH69" s="317"/>
      <c r="VRI69" s="317"/>
      <c r="VRJ69" s="317"/>
      <c r="VRK69" s="317"/>
      <c r="VRL69" s="317"/>
      <c r="VRM69" s="317"/>
      <c r="VRN69" s="317"/>
      <c r="VRO69" s="317"/>
      <c r="VRP69" s="317"/>
      <c r="VRQ69" s="317"/>
      <c r="VRR69" s="317"/>
      <c r="VRS69" s="317"/>
      <c r="VRT69" s="317"/>
      <c r="VRU69" s="317"/>
      <c r="VRV69" s="317"/>
      <c r="VRW69" s="317"/>
      <c r="VRX69" s="317"/>
      <c r="VRY69" s="317"/>
      <c r="VRZ69" s="317"/>
      <c r="VSA69" s="317"/>
      <c r="VSB69" s="317"/>
      <c r="VSC69" s="317"/>
      <c r="VSD69" s="317"/>
      <c r="VSE69" s="317"/>
      <c r="VSF69" s="317"/>
      <c r="VSG69" s="317"/>
      <c r="VSH69" s="317"/>
      <c r="VSI69" s="317"/>
      <c r="VSJ69" s="317"/>
      <c r="VSK69" s="317"/>
      <c r="VSL69" s="317"/>
      <c r="VSM69" s="317"/>
      <c r="VSN69" s="317"/>
      <c r="VSO69" s="317"/>
      <c r="VSP69" s="317"/>
      <c r="VSQ69" s="317"/>
      <c r="VSR69" s="317"/>
      <c r="VSS69" s="317"/>
      <c r="VST69" s="317"/>
      <c r="VSU69" s="317"/>
      <c r="VSV69" s="317"/>
      <c r="VSW69" s="317"/>
      <c r="VSX69" s="317"/>
      <c r="VSY69" s="317"/>
      <c r="VSZ69" s="317"/>
      <c r="VTA69" s="317"/>
      <c r="VTB69" s="317"/>
      <c r="VTC69" s="317"/>
      <c r="VTD69" s="317"/>
      <c r="VTE69" s="317"/>
      <c r="VTF69" s="317"/>
      <c r="VTG69" s="317"/>
      <c r="VTH69" s="317"/>
      <c r="VTI69" s="317"/>
      <c r="VTJ69" s="317"/>
      <c r="VTK69" s="317"/>
      <c r="VTL69" s="317"/>
      <c r="VTM69" s="317"/>
      <c r="VTN69" s="317"/>
      <c r="VTO69" s="317"/>
      <c r="VTP69" s="317"/>
      <c r="VTQ69" s="317"/>
      <c r="VTR69" s="317"/>
      <c r="VTS69" s="317"/>
      <c r="VTT69" s="317"/>
      <c r="VTU69" s="317"/>
      <c r="VTV69" s="317"/>
      <c r="VTW69" s="317"/>
      <c r="VTX69" s="317"/>
      <c r="VTY69" s="317"/>
      <c r="VTZ69" s="317"/>
      <c r="VUA69" s="317"/>
      <c r="VUB69" s="317"/>
      <c r="VUC69" s="317"/>
      <c r="VUD69" s="317"/>
      <c r="VUE69" s="317"/>
      <c r="VUF69" s="317"/>
      <c r="VUG69" s="317"/>
      <c r="VUH69" s="317"/>
      <c r="VUI69" s="317"/>
      <c r="VUJ69" s="317"/>
      <c r="VUK69" s="317"/>
      <c r="VUL69" s="317"/>
      <c r="VUM69" s="317"/>
      <c r="VUN69" s="317"/>
      <c r="VUO69" s="317"/>
      <c r="VUP69" s="317"/>
      <c r="VUQ69" s="317"/>
      <c r="VUR69" s="317"/>
      <c r="VUS69" s="317"/>
      <c r="VUT69" s="317"/>
      <c r="VUU69" s="317"/>
      <c r="VUV69" s="317"/>
      <c r="VUW69" s="317"/>
      <c r="VUX69" s="317"/>
      <c r="VUY69" s="317"/>
      <c r="VUZ69" s="317"/>
      <c r="VVA69" s="317"/>
      <c r="VVB69" s="317"/>
      <c r="VVC69" s="317"/>
      <c r="VVD69" s="317"/>
      <c r="VVE69" s="317"/>
      <c r="VVF69" s="317"/>
      <c r="VVG69" s="317"/>
      <c r="VVH69" s="317"/>
      <c r="VVI69" s="317"/>
      <c r="VVJ69" s="317"/>
      <c r="VVK69" s="317"/>
      <c r="VVL69" s="317"/>
      <c r="VVM69" s="317"/>
      <c r="VVN69" s="317"/>
      <c r="VVO69" s="317"/>
      <c r="VVP69" s="317"/>
      <c r="VVQ69" s="317"/>
      <c r="VVR69" s="317"/>
      <c r="VVS69" s="317"/>
      <c r="VVT69" s="317"/>
      <c r="VVU69" s="317"/>
      <c r="VVV69" s="317"/>
      <c r="VVW69" s="317"/>
      <c r="VVX69" s="317"/>
      <c r="VVY69" s="317"/>
      <c r="VVZ69" s="317"/>
      <c r="VWA69" s="317"/>
      <c r="VWB69" s="317"/>
      <c r="VWC69" s="317"/>
      <c r="VWD69" s="317"/>
      <c r="VWE69" s="317"/>
      <c r="VWF69" s="317"/>
      <c r="VWG69" s="317"/>
      <c r="VWH69" s="317"/>
      <c r="VWI69" s="317"/>
      <c r="VWJ69" s="317"/>
      <c r="VWK69" s="317"/>
      <c r="VWL69" s="317"/>
      <c r="VWM69" s="317"/>
      <c r="VWN69" s="317"/>
      <c r="VWO69" s="317"/>
      <c r="VWP69" s="317"/>
      <c r="VWQ69" s="317"/>
      <c r="VWR69" s="317"/>
      <c r="VWS69" s="317"/>
      <c r="VWT69" s="317"/>
      <c r="VWU69" s="317"/>
      <c r="VWV69" s="317"/>
      <c r="VWW69" s="317"/>
      <c r="VWX69" s="317"/>
      <c r="VWY69" s="317"/>
      <c r="VWZ69" s="317"/>
      <c r="VXA69" s="317"/>
      <c r="VXB69" s="317"/>
      <c r="VXC69" s="317"/>
      <c r="VXD69" s="317"/>
      <c r="VXE69" s="317"/>
      <c r="VXF69" s="317"/>
      <c r="VXG69" s="317"/>
      <c r="VXH69" s="317"/>
      <c r="VXI69" s="317"/>
      <c r="VXJ69" s="317"/>
      <c r="VXK69" s="317"/>
      <c r="VXL69" s="317"/>
      <c r="VXM69" s="317"/>
      <c r="VXN69" s="317"/>
      <c r="VXO69" s="317"/>
      <c r="VXP69" s="317"/>
      <c r="VXQ69" s="317"/>
      <c r="VXR69" s="317"/>
      <c r="VXS69" s="317"/>
      <c r="VXT69" s="317"/>
      <c r="VXU69" s="317"/>
      <c r="VXV69" s="317"/>
      <c r="VXW69" s="317"/>
      <c r="VXX69" s="317"/>
      <c r="VXY69" s="317"/>
      <c r="VXZ69" s="317"/>
      <c r="VYA69" s="317"/>
      <c r="VYB69" s="317"/>
      <c r="VYC69" s="317"/>
      <c r="VYD69" s="317"/>
      <c r="VYE69" s="317"/>
      <c r="VYF69" s="317"/>
      <c r="VYG69" s="317"/>
      <c r="VYH69" s="317"/>
      <c r="VYI69" s="317"/>
      <c r="VYJ69" s="317"/>
      <c r="VYK69" s="317"/>
      <c r="VYL69" s="317"/>
      <c r="VYM69" s="317"/>
      <c r="VYN69" s="317"/>
      <c r="VYO69" s="317"/>
      <c r="VYP69" s="317"/>
      <c r="VYQ69" s="317"/>
      <c r="VYR69" s="317"/>
      <c r="VYS69" s="317"/>
      <c r="VYT69" s="317"/>
      <c r="VYU69" s="317"/>
      <c r="VYV69" s="317"/>
      <c r="VYW69" s="317"/>
      <c r="VYX69" s="317"/>
      <c r="VYY69" s="317"/>
      <c r="VYZ69" s="317"/>
      <c r="VZA69" s="317"/>
      <c r="VZB69" s="317"/>
      <c r="VZC69" s="317"/>
      <c r="VZD69" s="317"/>
      <c r="VZE69" s="317"/>
      <c r="VZF69" s="317"/>
      <c r="VZG69" s="317"/>
      <c r="VZH69" s="317"/>
      <c r="VZI69" s="317"/>
      <c r="VZJ69" s="317"/>
      <c r="VZK69" s="317"/>
      <c r="VZL69" s="317"/>
      <c r="VZM69" s="317"/>
      <c r="VZN69" s="317"/>
      <c r="VZO69" s="317"/>
      <c r="VZP69" s="317"/>
      <c r="VZQ69" s="317"/>
      <c r="VZR69" s="317"/>
      <c r="VZS69" s="317"/>
      <c r="VZT69" s="317"/>
      <c r="VZU69" s="317"/>
      <c r="VZV69" s="317"/>
      <c r="VZW69" s="317"/>
      <c r="VZX69" s="317"/>
      <c r="VZY69" s="317"/>
      <c r="VZZ69" s="317"/>
      <c r="WAA69" s="317"/>
      <c r="WAB69" s="317"/>
      <c r="WAC69" s="317"/>
      <c r="WAD69" s="317"/>
      <c r="WAE69" s="317"/>
      <c r="WAF69" s="317"/>
      <c r="WAG69" s="317"/>
      <c r="WAH69" s="317"/>
      <c r="WAI69" s="317"/>
      <c r="WAJ69" s="317"/>
      <c r="WAK69" s="317"/>
      <c r="WAL69" s="317"/>
      <c r="WAM69" s="317"/>
      <c r="WAN69" s="317"/>
      <c r="WAO69" s="317"/>
      <c r="WAP69" s="317"/>
      <c r="WAQ69" s="317"/>
      <c r="WAR69" s="317"/>
      <c r="WAS69" s="317"/>
      <c r="WAT69" s="317"/>
      <c r="WAU69" s="317"/>
      <c r="WAV69" s="317"/>
      <c r="WAW69" s="317"/>
      <c r="WAX69" s="317"/>
      <c r="WAY69" s="317"/>
      <c r="WAZ69" s="317"/>
      <c r="WBA69" s="317"/>
      <c r="WBB69" s="317"/>
      <c r="WBC69" s="317"/>
      <c r="WBD69" s="317"/>
      <c r="WBE69" s="317"/>
      <c r="WBF69" s="317"/>
      <c r="WBG69" s="317"/>
      <c r="WBH69" s="317"/>
      <c r="WBI69" s="317"/>
      <c r="WBJ69" s="317"/>
      <c r="WBK69" s="317"/>
      <c r="WBL69" s="317"/>
      <c r="WBM69" s="317"/>
      <c r="WBN69" s="317"/>
      <c r="WBO69" s="317"/>
      <c r="WBP69" s="317"/>
      <c r="WBQ69" s="317"/>
      <c r="WBR69" s="317"/>
      <c r="WBS69" s="317"/>
      <c r="WBT69" s="317"/>
      <c r="WBU69" s="317"/>
      <c r="WBV69" s="317"/>
      <c r="WBW69" s="317"/>
      <c r="WBX69" s="317"/>
      <c r="WBY69" s="317"/>
      <c r="WBZ69" s="317"/>
      <c r="WCA69" s="317"/>
      <c r="WCB69" s="317"/>
      <c r="WCC69" s="317"/>
      <c r="WCD69" s="317"/>
      <c r="WCE69" s="317"/>
      <c r="WCF69" s="317"/>
      <c r="WCG69" s="317"/>
      <c r="WCH69" s="317"/>
      <c r="WCI69" s="317"/>
      <c r="WCJ69" s="317"/>
      <c r="WCK69" s="317"/>
      <c r="WCL69" s="317"/>
      <c r="WCM69" s="317"/>
      <c r="WCN69" s="317"/>
      <c r="WCO69" s="317"/>
      <c r="WCP69" s="317"/>
      <c r="WCQ69" s="317"/>
      <c r="WCR69" s="317"/>
      <c r="WCS69" s="317"/>
      <c r="WCT69" s="317"/>
      <c r="WCU69" s="317"/>
      <c r="WCV69" s="317"/>
      <c r="WCW69" s="317"/>
      <c r="WCX69" s="317"/>
      <c r="WCY69" s="317"/>
      <c r="WCZ69" s="317"/>
      <c r="WDA69" s="317"/>
      <c r="WDB69" s="317"/>
      <c r="WDC69" s="317"/>
      <c r="WDD69" s="317"/>
      <c r="WDE69" s="317"/>
      <c r="WDF69" s="317"/>
      <c r="WDG69" s="317"/>
      <c r="WDH69" s="317"/>
      <c r="WDI69" s="317"/>
      <c r="WDJ69" s="317"/>
      <c r="WDK69" s="317"/>
      <c r="WDL69" s="317"/>
      <c r="WDM69" s="317"/>
      <c r="WDN69" s="317"/>
      <c r="WDO69" s="317"/>
      <c r="WDP69" s="317"/>
      <c r="WDQ69" s="317"/>
      <c r="WDR69" s="317"/>
      <c r="WDS69" s="317"/>
      <c r="WDT69" s="317"/>
      <c r="WDU69" s="317"/>
      <c r="WDV69" s="317"/>
      <c r="WDW69" s="317"/>
      <c r="WDX69" s="317"/>
      <c r="WDY69" s="317"/>
      <c r="WDZ69" s="317"/>
      <c r="WEA69" s="317"/>
      <c r="WEB69" s="317"/>
      <c r="WEC69" s="317"/>
      <c r="WED69" s="317"/>
      <c r="WEE69" s="317"/>
      <c r="WEF69" s="317"/>
      <c r="WEG69" s="317"/>
      <c r="WEH69" s="317"/>
      <c r="WEI69" s="317"/>
      <c r="WEJ69" s="317"/>
      <c r="WEK69" s="317"/>
      <c r="WEL69" s="317"/>
      <c r="WEM69" s="317"/>
      <c r="WEN69" s="317"/>
      <c r="WEO69" s="317"/>
      <c r="WEP69" s="317"/>
      <c r="WEQ69" s="317"/>
      <c r="WER69" s="317"/>
      <c r="WES69" s="317"/>
      <c r="WET69" s="317"/>
      <c r="WEU69" s="317"/>
      <c r="WEV69" s="317"/>
      <c r="WEW69" s="317"/>
      <c r="WEX69" s="317"/>
      <c r="WEY69" s="317"/>
      <c r="WEZ69" s="317"/>
      <c r="WFA69" s="317"/>
      <c r="WFB69" s="317"/>
      <c r="WFC69" s="317"/>
      <c r="WFD69" s="317"/>
      <c r="WFE69" s="317"/>
      <c r="WFF69" s="317"/>
      <c r="WFG69" s="317"/>
      <c r="WFH69" s="317"/>
      <c r="WFI69" s="317"/>
      <c r="WFJ69" s="317"/>
      <c r="WFK69" s="317"/>
      <c r="WFL69" s="317"/>
      <c r="WFM69" s="317"/>
      <c r="WFN69" s="317"/>
      <c r="WFO69" s="317"/>
      <c r="WFP69" s="317"/>
      <c r="WFQ69" s="317"/>
      <c r="WFR69" s="317"/>
      <c r="WFS69" s="317"/>
      <c r="WFT69" s="317"/>
      <c r="WFU69" s="317"/>
      <c r="WFV69" s="317"/>
      <c r="WFW69" s="317"/>
      <c r="WFX69" s="317"/>
      <c r="WFY69" s="317"/>
      <c r="WFZ69" s="317"/>
      <c r="WGA69" s="317"/>
      <c r="WGB69" s="317"/>
      <c r="WGC69" s="317"/>
      <c r="WGD69" s="317"/>
      <c r="WGE69" s="317"/>
      <c r="WGF69" s="317"/>
      <c r="WGG69" s="317"/>
      <c r="WGH69" s="317"/>
      <c r="WGI69" s="317"/>
      <c r="WGJ69" s="317"/>
      <c r="WGK69" s="317"/>
      <c r="WGL69" s="317"/>
      <c r="WGM69" s="317"/>
      <c r="WGN69" s="317"/>
      <c r="WGO69" s="317"/>
      <c r="WGP69" s="317"/>
      <c r="WGQ69" s="317"/>
      <c r="WGR69" s="317"/>
      <c r="WGS69" s="317"/>
      <c r="WGT69" s="317"/>
      <c r="WGU69" s="317"/>
      <c r="WGV69" s="317"/>
      <c r="WGW69" s="317"/>
      <c r="WGX69" s="317"/>
      <c r="WGY69" s="317"/>
      <c r="WGZ69" s="317"/>
      <c r="WHA69" s="317"/>
      <c r="WHB69" s="317"/>
      <c r="WHC69" s="317"/>
      <c r="WHD69" s="317"/>
      <c r="WHE69" s="317"/>
      <c r="WHF69" s="317"/>
      <c r="WHG69" s="317"/>
      <c r="WHH69" s="317"/>
      <c r="WHI69" s="317"/>
      <c r="WHJ69" s="317"/>
      <c r="WHK69" s="317"/>
      <c r="WHL69" s="317"/>
      <c r="WHM69" s="317"/>
      <c r="WHN69" s="317"/>
      <c r="WHO69" s="317"/>
      <c r="WHP69" s="317"/>
      <c r="WHQ69" s="317"/>
      <c r="WHR69" s="317"/>
      <c r="WHS69" s="317"/>
      <c r="WHT69" s="317"/>
      <c r="WHU69" s="317"/>
      <c r="WHV69" s="317"/>
      <c r="WHW69" s="317"/>
      <c r="WHX69" s="317"/>
      <c r="WHY69" s="317"/>
      <c r="WHZ69" s="317"/>
      <c r="WIA69" s="317"/>
      <c r="WIB69" s="317"/>
      <c r="WIC69" s="317"/>
      <c r="WID69" s="317"/>
      <c r="WIE69" s="317"/>
      <c r="WIF69" s="317"/>
      <c r="WIG69" s="317"/>
      <c r="WIH69" s="317"/>
      <c r="WII69" s="317"/>
      <c r="WIJ69" s="317"/>
      <c r="WIK69" s="317"/>
      <c r="WIL69" s="317"/>
      <c r="WIM69" s="317"/>
      <c r="WIN69" s="317"/>
      <c r="WIO69" s="317"/>
      <c r="WIP69" s="317"/>
      <c r="WIQ69" s="317"/>
      <c r="WIR69" s="317"/>
      <c r="WIS69" s="317"/>
      <c r="WIT69" s="317"/>
      <c r="WIU69" s="317"/>
      <c r="WIV69" s="317"/>
      <c r="WIW69" s="317"/>
      <c r="WIX69" s="317"/>
      <c r="WIY69" s="317"/>
      <c r="WIZ69" s="317"/>
      <c r="WJA69" s="317"/>
      <c r="WJB69" s="317"/>
      <c r="WJC69" s="317"/>
      <c r="WJD69" s="317"/>
      <c r="WJE69" s="317"/>
      <c r="WJF69" s="317"/>
      <c r="WJG69" s="317"/>
      <c r="WJH69" s="317"/>
      <c r="WJI69" s="317"/>
      <c r="WJJ69" s="317"/>
      <c r="WJK69" s="317"/>
      <c r="WJL69" s="317"/>
      <c r="WJM69" s="317"/>
      <c r="WJN69" s="317"/>
      <c r="WJO69" s="317"/>
      <c r="WJP69" s="317"/>
      <c r="WJQ69" s="317"/>
      <c r="WJR69" s="317"/>
      <c r="WJS69" s="317"/>
      <c r="WJT69" s="317"/>
      <c r="WJU69" s="317"/>
      <c r="WJV69" s="317"/>
      <c r="WJW69" s="317"/>
      <c r="WJX69" s="317"/>
      <c r="WJY69" s="317"/>
      <c r="WJZ69" s="317"/>
      <c r="WKA69" s="317"/>
      <c r="WKB69" s="317"/>
      <c r="WKC69" s="317"/>
      <c r="WKD69" s="317"/>
      <c r="WKE69" s="317"/>
      <c r="WKF69" s="317"/>
      <c r="WKG69" s="317"/>
      <c r="WKH69" s="317"/>
      <c r="WKI69" s="317"/>
      <c r="WKJ69" s="317"/>
      <c r="WKK69" s="317"/>
      <c r="WKL69" s="317"/>
      <c r="WKM69" s="317"/>
      <c r="WKN69" s="317"/>
      <c r="WKO69" s="317"/>
      <c r="WKP69" s="317"/>
      <c r="WKQ69" s="317"/>
      <c r="WKR69" s="317"/>
      <c r="WKS69" s="317"/>
      <c r="WKT69" s="317"/>
      <c r="WKU69" s="317"/>
      <c r="WKV69" s="317"/>
      <c r="WKW69" s="317"/>
      <c r="WKX69" s="317"/>
      <c r="WKY69" s="317"/>
      <c r="WKZ69" s="317"/>
      <c r="WLA69" s="317"/>
      <c r="WLB69" s="317"/>
      <c r="WLC69" s="317"/>
      <c r="WLD69" s="317"/>
      <c r="WLE69" s="317"/>
      <c r="WLF69" s="317"/>
      <c r="WLG69" s="317"/>
      <c r="WLH69" s="317"/>
      <c r="WLI69" s="317"/>
      <c r="WLJ69" s="317"/>
      <c r="WLK69" s="317"/>
      <c r="WLL69" s="317"/>
      <c r="WLM69" s="317"/>
      <c r="WLN69" s="317"/>
      <c r="WLO69" s="317"/>
      <c r="WLP69" s="317"/>
      <c r="WLQ69" s="317"/>
      <c r="WLR69" s="317"/>
      <c r="WLS69" s="317"/>
      <c r="WLT69" s="317"/>
      <c r="WLU69" s="317"/>
      <c r="WLV69" s="317"/>
      <c r="WLW69" s="317"/>
      <c r="WLX69" s="317"/>
      <c r="WLY69" s="317"/>
      <c r="WLZ69" s="317"/>
      <c r="WMA69" s="317"/>
      <c r="WMB69" s="317"/>
      <c r="WMC69" s="317"/>
      <c r="WMD69" s="317"/>
      <c r="WME69" s="317"/>
      <c r="WMF69" s="317"/>
      <c r="WMG69" s="317"/>
      <c r="WMH69" s="317"/>
      <c r="WMI69" s="317"/>
      <c r="WMJ69" s="317"/>
      <c r="WMK69" s="317"/>
      <c r="WML69" s="317"/>
      <c r="WMM69" s="317"/>
      <c r="WMN69" s="317"/>
      <c r="WMO69" s="317"/>
      <c r="WMP69" s="317"/>
      <c r="WMQ69" s="317"/>
      <c r="WMR69" s="317"/>
      <c r="WMS69" s="317"/>
      <c r="WMT69" s="317"/>
      <c r="WMU69" s="317"/>
      <c r="WMV69" s="317"/>
      <c r="WMW69" s="317"/>
      <c r="WMX69" s="317"/>
      <c r="WMY69" s="317"/>
      <c r="WMZ69" s="317"/>
      <c r="WNA69" s="317"/>
      <c r="WNB69" s="317"/>
      <c r="WNC69" s="317"/>
      <c r="WND69" s="317"/>
      <c r="WNE69" s="317"/>
      <c r="WNF69" s="317"/>
      <c r="WNG69" s="317"/>
      <c r="WNH69" s="317"/>
      <c r="WNI69" s="317"/>
      <c r="WNJ69" s="317"/>
      <c r="WNK69" s="317"/>
      <c r="WNL69" s="317"/>
      <c r="WNM69" s="317"/>
      <c r="WNN69" s="317"/>
      <c r="WNO69" s="317"/>
      <c r="WNP69" s="317"/>
      <c r="WNQ69" s="317"/>
      <c r="WNR69" s="317"/>
      <c r="WNS69" s="317"/>
      <c r="WNT69" s="317"/>
      <c r="WNU69" s="317"/>
      <c r="WNV69" s="317"/>
      <c r="WNW69" s="317"/>
      <c r="WNX69" s="317"/>
      <c r="WNY69" s="317"/>
      <c r="WNZ69" s="317"/>
      <c r="WOA69" s="317"/>
      <c r="WOB69" s="317"/>
      <c r="WOC69" s="317"/>
      <c r="WOD69" s="317"/>
      <c r="WOE69" s="317"/>
      <c r="WOF69" s="317"/>
      <c r="WOG69" s="317"/>
      <c r="WOH69" s="317"/>
      <c r="WOI69" s="317"/>
      <c r="WOJ69" s="317"/>
      <c r="WOK69" s="317"/>
      <c r="WOL69" s="317"/>
      <c r="WOM69" s="317"/>
      <c r="WON69" s="317"/>
      <c r="WOO69" s="317"/>
      <c r="WOP69" s="317"/>
      <c r="WOQ69" s="317"/>
      <c r="WOR69" s="317"/>
      <c r="WOS69" s="317"/>
      <c r="WOT69" s="317"/>
      <c r="WOU69" s="317"/>
      <c r="WOV69" s="317"/>
      <c r="WOW69" s="317"/>
      <c r="WOX69" s="317"/>
      <c r="WOY69" s="317"/>
      <c r="WOZ69" s="317"/>
      <c r="WPA69" s="317"/>
      <c r="WPB69" s="317"/>
      <c r="WPC69" s="317"/>
      <c r="WPD69" s="317"/>
      <c r="WPE69" s="317"/>
      <c r="WPF69" s="317"/>
      <c r="WPG69" s="317"/>
      <c r="WPH69" s="317"/>
      <c r="WPI69" s="317"/>
      <c r="WPJ69" s="317"/>
      <c r="WPK69" s="317"/>
      <c r="WPL69" s="317"/>
      <c r="WPM69" s="317"/>
      <c r="WPN69" s="317"/>
      <c r="WPO69" s="317"/>
      <c r="WPP69" s="317"/>
      <c r="WPQ69" s="317"/>
      <c r="WPR69" s="317"/>
      <c r="WPS69" s="317"/>
      <c r="WPT69" s="317"/>
      <c r="WPU69" s="317"/>
      <c r="WPV69" s="317"/>
      <c r="WPW69" s="317"/>
      <c r="WPX69" s="317"/>
      <c r="WPY69" s="317"/>
      <c r="WPZ69" s="317"/>
      <c r="WQA69" s="317"/>
      <c r="WQB69" s="317"/>
      <c r="WQC69" s="317"/>
      <c r="WQD69" s="317"/>
      <c r="WQE69" s="317"/>
      <c r="WQF69" s="317"/>
      <c r="WQG69" s="317"/>
      <c r="WQH69" s="317"/>
      <c r="WQI69" s="317"/>
      <c r="WQJ69" s="317"/>
      <c r="WQK69" s="317"/>
      <c r="WQL69" s="317"/>
      <c r="WQM69" s="317"/>
      <c r="WQN69" s="317"/>
      <c r="WQO69" s="317"/>
      <c r="WQP69" s="317"/>
      <c r="WQQ69" s="317"/>
      <c r="WQR69" s="317"/>
      <c r="WQS69" s="317"/>
      <c r="WQT69" s="317"/>
      <c r="WQU69" s="317"/>
      <c r="WQV69" s="317"/>
      <c r="WQW69" s="317"/>
      <c r="WQX69" s="317"/>
      <c r="WQY69" s="317"/>
      <c r="WQZ69" s="317"/>
      <c r="WRA69" s="317"/>
      <c r="WRB69" s="317"/>
      <c r="WRC69" s="317"/>
      <c r="WRD69" s="317"/>
      <c r="WRE69" s="317"/>
      <c r="WRF69" s="317"/>
      <c r="WRG69" s="317"/>
      <c r="WRH69" s="317"/>
      <c r="WRI69" s="317"/>
      <c r="WRJ69" s="317"/>
      <c r="WRK69" s="317"/>
      <c r="WRL69" s="317"/>
      <c r="WRM69" s="317"/>
      <c r="WRN69" s="317"/>
      <c r="WRO69" s="317"/>
      <c r="WRP69" s="317"/>
      <c r="WRQ69" s="317"/>
      <c r="WRR69" s="317"/>
      <c r="WRS69" s="317"/>
      <c r="WRT69" s="317"/>
      <c r="WRU69" s="317"/>
      <c r="WRV69" s="317"/>
      <c r="WRW69" s="317"/>
      <c r="WRX69" s="317"/>
      <c r="WRY69" s="317"/>
      <c r="WRZ69" s="317"/>
      <c r="WSA69" s="317"/>
      <c r="WSB69" s="317"/>
      <c r="WSC69" s="317"/>
      <c r="WSD69" s="317"/>
      <c r="WSE69" s="317"/>
      <c r="WSF69" s="317"/>
      <c r="WSG69" s="317"/>
      <c r="WSH69" s="317"/>
      <c r="WSI69" s="317"/>
      <c r="WSJ69" s="317"/>
      <c r="WSK69" s="317"/>
      <c r="WSL69" s="317"/>
      <c r="WSM69" s="317"/>
      <c r="WSN69" s="317"/>
      <c r="WSO69" s="317"/>
      <c r="WSP69" s="317"/>
      <c r="WSQ69" s="317"/>
      <c r="WSR69" s="317"/>
      <c r="WSS69" s="317"/>
      <c r="WST69" s="317"/>
      <c r="WSU69" s="317"/>
      <c r="WSV69" s="317"/>
      <c r="WSW69" s="317"/>
      <c r="WSX69" s="317"/>
      <c r="WSY69" s="317"/>
      <c r="WSZ69" s="317"/>
      <c r="WTA69" s="317"/>
      <c r="WTB69" s="317"/>
      <c r="WTC69" s="317"/>
      <c r="WTD69" s="317"/>
      <c r="WTE69" s="317"/>
      <c r="WTF69" s="317"/>
      <c r="WTG69" s="317"/>
      <c r="WTH69" s="317"/>
      <c r="WTI69" s="317"/>
      <c r="WTJ69" s="317"/>
      <c r="WTK69" s="317"/>
      <c r="WTL69" s="317"/>
      <c r="WTM69" s="317"/>
      <c r="WTN69" s="317"/>
      <c r="WTO69" s="317"/>
      <c r="WTP69" s="317"/>
      <c r="WTQ69" s="317"/>
      <c r="WTR69" s="317"/>
      <c r="WTS69" s="317"/>
      <c r="WTT69" s="317"/>
      <c r="WTU69" s="317"/>
      <c r="WTV69" s="317"/>
      <c r="WTW69" s="317"/>
      <c r="WTX69" s="317"/>
      <c r="WTY69" s="317"/>
      <c r="WTZ69" s="317"/>
      <c r="WUA69" s="317"/>
      <c r="WUB69" s="317"/>
      <c r="WUC69" s="317"/>
      <c r="WUD69" s="317"/>
      <c r="WUE69" s="317"/>
      <c r="WUF69" s="317"/>
      <c r="WUG69" s="317"/>
      <c r="WUH69" s="317"/>
      <c r="WUI69" s="317"/>
      <c r="WUJ69" s="317"/>
      <c r="WUK69" s="317"/>
      <c r="WUL69" s="317"/>
      <c r="WUM69" s="317"/>
      <c r="WUN69" s="317"/>
      <c r="WUO69" s="317"/>
      <c r="WUP69" s="317"/>
      <c r="WUQ69" s="317"/>
      <c r="WUR69" s="317"/>
      <c r="WUS69" s="317"/>
      <c r="WUT69" s="317"/>
      <c r="WUU69" s="317"/>
      <c r="WUV69" s="317"/>
      <c r="WUW69" s="317"/>
      <c r="WUX69" s="317"/>
      <c r="WUY69" s="317"/>
      <c r="WUZ69" s="317"/>
      <c r="WVA69" s="317"/>
      <c r="WVB69" s="317"/>
      <c r="WVC69" s="317"/>
      <c r="WVD69" s="317"/>
      <c r="WVE69" s="317"/>
      <c r="WVF69" s="317"/>
      <c r="WVG69" s="317"/>
      <c r="WVH69" s="317"/>
      <c r="WVI69" s="317"/>
      <c r="WVJ69" s="317"/>
      <c r="WVK69" s="317"/>
      <c r="WVL69" s="317"/>
      <c r="WVM69" s="317"/>
      <c r="WVN69" s="317"/>
      <c r="WVO69" s="317"/>
      <c r="WVP69" s="317"/>
      <c r="WVQ69" s="317"/>
      <c r="WVR69" s="317"/>
      <c r="WVS69" s="317"/>
      <c r="WVT69" s="317"/>
      <c r="WVU69" s="317"/>
      <c r="WVV69" s="317"/>
      <c r="WVW69" s="317"/>
      <c r="WVX69" s="317"/>
      <c r="WVY69" s="317"/>
      <c r="WVZ69" s="317"/>
      <c r="WWA69" s="317"/>
      <c r="WWB69" s="317"/>
      <c r="WWC69" s="317"/>
      <c r="WWD69" s="317"/>
      <c r="WWE69" s="317"/>
      <c r="WWF69" s="317"/>
      <c r="WWG69" s="317"/>
      <c r="WWH69" s="317"/>
      <c r="WWI69" s="317"/>
      <c r="WWJ69" s="317"/>
      <c r="WWK69" s="317"/>
      <c r="WWL69" s="317"/>
      <c r="WWM69" s="317"/>
      <c r="WWN69" s="317"/>
      <c r="WWO69" s="317"/>
      <c r="WWP69" s="317"/>
      <c r="WWQ69" s="317"/>
      <c r="WWR69" s="317"/>
      <c r="WWS69" s="317"/>
      <c r="WWT69" s="317"/>
      <c r="WWU69" s="317"/>
      <c r="WWV69" s="317"/>
      <c r="WWW69" s="317"/>
      <c r="WWX69" s="317"/>
      <c r="WWY69" s="317"/>
      <c r="WWZ69" s="317"/>
      <c r="WXA69" s="317"/>
      <c r="WXB69" s="317"/>
      <c r="WXC69" s="317"/>
      <c r="WXD69" s="317"/>
      <c r="WXE69" s="317"/>
      <c r="WXF69" s="317"/>
      <c r="WXG69" s="317"/>
      <c r="WXH69" s="317"/>
      <c r="WXI69" s="317"/>
      <c r="WXJ69" s="317"/>
      <c r="WXK69" s="317"/>
      <c r="WXL69" s="317"/>
      <c r="WXM69" s="317"/>
      <c r="WXN69" s="317"/>
      <c r="WXO69" s="317"/>
      <c r="WXP69" s="317"/>
      <c r="WXQ69" s="317"/>
      <c r="WXR69" s="317"/>
      <c r="WXS69" s="317"/>
      <c r="WXT69" s="317"/>
      <c r="WXU69" s="317"/>
      <c r="WXV69" s="317"/>
      <c r="WXW69" s="317"/>
      <c r="WXX69" s="317"/>
      <c r="WXY69" s="317"/>
      <c r="WXZ69" s="317"/>
      <c r="WYA69" s="317"/>
      <c r="WYB69" s="317"/>
      <c r="WYC69" s="317"/>
      <c r="WYD69" s="317"/>
      <c r="WYE69" s="317"/>
      <c r="WYF69" s="317"/>
      <c r="WYG69" s="317"/>
      <c r="WYH69" s="317"/>
      <c r="WYI69" s="317"/>
      <c r="WYJ69" s="317"/>
      <c r="WYK69" s="317"/>
      <c r="WYL69" s="317"/>
      <c r="WYM69" s="317"/>
      <c r="WYN69" s="317"/>
      <c r="WYO69" s="317"/>
      <c r="WYP69" s="317"/>
      <c r="WYQ69" s="317"/>
      <c r="WYR69" s="317"/>
      <c r="WYS69" s="317"/>
      <c r="WYT69" s="317"/>
      <c r="WYU69" s="317"/>
      <c r="WYV69" s="317"/>
      <c r="WYW69" s="317"/>
      <c r="WYX69" s="317"/>
      <c r="WYY69" s="317"/>
      <c r="WYZ69" s="317"/>
      <c r="WZA69" s="317"/>
      <c r="WZB69" s="317"/>
      <c r="WZC69" s="317"/>
      <c r="WZD69" s="317"/>
      <c r="WZE69" s="317"/>
      <c r="WZF69" s="317"/>
      <c r="WZG69" s="317"/>
      <c r="WZH69" s="317"/>
      <c r="WZI69" s="317"/>
      <c r="WZJ69" s="317"/>
      <c r="WZK69" s="317"/>
      <c r="WZL69" s="317"/>
      <c r="WZM69" s="317"/>
      <c r="WZN69" s="317"/>
      <c r="WZO69" s="317"/>
      <c r="WZP69" s="317"/>
      <c r="WZQ69" s="317"/>
      <c r="WZR69" s="317"/>
      <c r="WZS69" s="317"/>
      <c r="WZT69" s="317"/>
      <c r="WZU69" s="317"/>
      <c r="WZV69" s="317"/>
      <c r="WZW69" s="317"/>
      <c r="WZX69" s="317"/>
      <c r="WZY69" s="317"/>
      <c r="WZZ69" s="317"/>
      <c r="XAA69" s="317"/>
      <c r="XAB69" s="317"/>
      <c r="XAC69" s="317"/>
      <c r="XAD69" s="317"/>
      <c r="XAE69" s="317"/>
      <c r="XAF69" s="317"/>
      <c r="XAG69" s="317"/>
      <c r="XAH69" s="317"/>
      <c r="XAI69" s="317"/>
      <c r="XAJ69" s="317"/>
      <c r="XAK69" s="317"/>
      <c r="XAL69" s="317"/>
      <c r="XAM69" s="317"/>
      <c r="XAN69" s="317"/>
      <c r="XAO69" s="317"/>
      <c r="XAP69" s="317"/>
      <c r="XAQ69" s="317"/>
      <c r="XAR69" s="317"/>
      <c r="XAS69" s="317"/>
      <c r="XAT69" s="317"/>
      <c r="XAU69" s="317"/>
      <c r="XAV69" s="317"/>
      <c r="XAW69" s="317"/>
      <c r="XAX69" s="317"/>
      <c r="XAY69" s="317"/>
      <c r="XAZ69" s="317"/>
      <c r="XBA69" s="317"/>
      <c r="XBB69" s="317"/>
      <c r="XBC69" s="317"/>
      <c r="XBD69" s="317"/>
      <c r="XBE69" s="317"/>
      <c r="XBF69" s="317"/>
      <c r="XBG69" s="317"/>
      <c r="XBH69" s="317"/>
      <c r="XBI69" s="317"/>
      <c r="XBJ69" s="317"/>
      <c r="XBK69" s="317"/>
      <c r="XBL69" s="317"/>
      <c r="XBM69" s="317"/>
      <c r="XBN69" s="317"/>
      <c r="XBO69" s="317"/>
      <c r="XBP69" s="317"/>
      <c r="XBQ69" s="317"/>
      <c r="XBR69" s="317"/>
      <c r="XBS69" s="317"/>
      <c r="XBT69" s="317"/>
      <c r="XBU69" s="317"/>
      <c r="XBV69" s="317"/>
      <c r="XBW69" s="317"/>
      <c r="XBX69" s="317"/>
      <c r="XBY69" s="317"/>
      <c r="XBZ69" s="317"/>
      <c r="XCA69" s="317"/>
      <c r="XCB69" s="317"/>
      <c r="XCC69" s="317"/>
      <c r="XCD69" s="317"/>
      <c r="XCE69" s="317"/>
      <c r="XCF69" s="317"/>
      <c r="XCG69" s="317"/>
      <c r="XCH69" s="317"/>
      <c r="XCI69" s="317"/>
      <c r="XCJ69" s="317"/>
      <c r="XCK69" s="317"/>
      <c r="XCL69" s="317"/>
      <c r="XCM69" s="317"/>
      <c r="XCN69" s="317"/>
      <c r="XCO69" s="317"/>
      <c r="XCP69" s="317"/>
      <c r="XCQ69" s="317"/>
      <c r="XCR69" s="317"/>
      <c r="XCS69" s="317"/>
      <c r="XCT69" s="317"/>
      <c r="XCU69" s="317"/>
      <c r="XCV69" s="317"/>
      <c r="XCW69" s="317"/>
      <c r="XCX69" s="317"/>
      <c r="XCY69" s="317"/>
      <c r="XCZ69" s="317"/>
      <c r="XDA69" s="317"/>
      <c r="XDB69" s="317"/>
      <c r="XDC69" s="317"/>
      <c r="XDD69" s="317"/>
      <c r="XDE69" s="317"/>
      <c r="XDF69" s="317"/>
      <c r="XDG69" s="317"/>
      <c r="XDH69" s="317"/>
      <c r="XDI69" s="317"/>
      <c r="XDJ69" s="317"/>
      <c r="XDK69" s="317"/>
      <c r="XDL69" s="317"/>
      <c r="XDM69" s="317"/>
      <c r="XDN69" s="317"/>
      <c r="XDO69" s="317"/>
      <c r="XDP69" s="317"/>
      <c r="XDQ69" s="317"/>
      <c r="XDR69" s="317"/>
      <c r="XDS69" s="317"/>
      <c r="XDT69" s="317"/>
      <c r="XDU69" s="317"/>
      <c r="XDV69" s="317"/>
      <c r="XDW69" s="317"/>
      <c r="XDX69" s="317"/>
      <c r="XDY69" s="317"/>
      <c r="XDZ69" s="317"/>
      <c r="XEA69" s="317"/>
      <c r="XEB69" s="317"/>
      <c r="XEC69" s="317"/>
      <c r="XED69" s="317"/>
      <c r="XEE69" s="317"/>
      <c r="XEF69" s="317"/>
      <c r="XEG69" s="317"/>
      <c r="XEH69" s="317"/>
      <c r="XEI69" s="317"/>
      <c r="XEJ69" s="317"/>
      <c r="XEK69" s="317"/>
      <c r="XEL69" s="317"/>
      <c r="XEM69" s="317"/>
    </row>
    <row r="70" spans="1:16367" s="147" customFormat="1" ht="89.25">
      <c r="A70" s="177" t="s">
        <v>527</v>
      </c>
      <c r="B70" s="178" t="s">
        <v>1587</v>
      </c>
      <c r="C70" s="178" t="s">
        <v>391</v>
      </c>
      <c r="D70" s="179" t="s">
        <v>217</v>
      </c>
      <c r="E70" s="179" t="s">
        <v>1542</v>
      </c>
      <c r="F70" s="193">
        <v>60</v>
      </c>
      <c r="G70" s="193">
        <f t="shared" si="5"/>
        <v>1</v>
      </c>
      <c r="H70" s="181" t="s">
        <v>562</v>
      </c>
      <c r="I70" s="181" t="s">
        <v>364</v>
      </c>
      <c r="J70" s="96" t="s">
        <v>402</v>
      </c>
      <c r="K70" s="51" t="s">
        <v>464</v>
      </c>
      <c r="L70" s="43" t="s">
        <v>394</v>
      </c>
      <c r="M70" s="43">
        <v>1</v>
      </c>
      <c r="N70" s="182">
        <v>43282</v>
      </c>
      <c r="O70" s="182">
        <v>43403</v>
      </c>
      <c r="P70" s="79">
        <f t="shared" si="6"/>
        <v>17.3</v>
      </c>
      <c r="Q70" s="176"/>
      <c r="R70" s="46">
        <f t="shared" si="7"/>
        <v>0</v>
      </c>
      <c r="S70" s="79">
        <f t="shared" si="8"/>
        <v>0</v>
      </c>
      <c r="T70" s="79">
        <f t="shared" si="9"/>
        <v>0</v>
      </c>
      <c r="U70" s="79">
        <f t="shared" si="10"/>
        <v>0</v>
      </c>
      <c r="V70" s="76"/>
      <c r="X70" s="147" t="str">
        <f t="shared" si="11"/>
        <v>Comunicación</v>
      </c>
    </row>
    <row r="71" spans="1:16367" s="147" customFormat="1" ht="89.25">
      <c r="A71" s="177" t="s">
        <v>527</v>
      </c>
      <c r="B71" s="178" t="s">
        <v>1587</v>
      </c>
      <c r="C71" s="178" t="s">
        <v>391</v>
      </c>
      <c r="D71" s="179" t="s">
        <v>217</v>
      </c>
      <c r="E71" s="179" t="s">
        <v>1542</v>
      </c>
      <c r="F71" s="193">
        <v>60</v>
      </c>
      <c r="G71" s="193">
        <f t="shared" si="5"/>
        <v>0</v>
      </c>
      <c r="H71" s="181" t="s">
        <v>562</v>
      </c>
      <c r="I71" s="181" t="s">
        <v>364</v>
      </c>
      <c r="J71" s="96" t="s">
        <v>403</v>
      </c>
      <c r="K71" s="51" t="s">
        <v>443</v>
      </c>
      <c r="L71" s="43" t="s">
        <v>254</v>
      </c>
      <c r="M71" s="43">
        <v>1</v>
      </c>
      <c r="N71" s="182">
        <v>43405</v>
      </c>
      <c r="O71" s="182">
        <v>43496</v>
      </c>
      <c r="P71" s="79">
        <f t="shared" si="6"/>
        <v>13</v>
      </c>
      <c r="Q71" s="176"/>
      <c r="R71" s="46">
        <f t="shared" si="7"/>
        <v>0</v>
      </c>
      <c r="S71" s="79">
        <f t="shared" si="8"/>
        <v>0</v>
      </c>
      <c r="T71" s="79">
        <f t="shared" si="9"/>
        <v>0</v>
      </c>
      <c r="U71" s="79">
        <f t="shared" si="10"/>
        <v>0</v>
      </c>
      <c r="V71" s="76"/>
      <c r="X71" s="147" t="str">
        <f t="shared" si="11"/>
        <v>Informe</v>
      </c>
    </row>
    <row r="72" spans="1:16367" s="147" customFormat="1" ht="89.25">
      <c r="A72" s="177" t="s">
        <v>527</v>
      </c>
      <c r="B72" s="178" t="s">
        <v>1587</v>
      </c>
      <c r="C72" s="178" t="s">
        <v>391</v>
      </c>
      <c r="D72" s="179" t="s">
        <v>217</v>
      </c>
      <c r="E72" s="179" t="s">
        <v>1542</v>
      </c>
      <c r="F72" s="193">
        <v>60</v>
      </c>
      <c r="G72" s="193">
        <f t="shared" si="5"/>
        <v>0</v>
      </c>
      <c r="H72" s="181" t="s">
        <v>562</v>
      </c>
      <c r="I72" s="181" t="s">
        <v>364</v>
      </c>
      <c r="J72" s="96" t="s">
        <v>403</v>
      </c>
      <c r="K72" s="51" t="s">
        <v>444</v>
      </c>
      <c r="L72" s="43" t="s">
        <v>254</v>
      </c>
      <c r="M72" s="43">
        <v>2</v>
      </c>
      <c r="N72" s="182">
        <v>43497</v>
      </c>
      <c r="O72" s="182">
        <v>43646</v>
      </c>
      <c r="P72" s="79">
        <f t="shared" si="6"/>
        <v>21.3</v>
      </c>
      <c r="Q72" s="176"/>
      <c r="R72" s="46">
        <f t="shared" si="7"/>
        <v>0</v>
      </c>
      <c r="S72" s="79">
        <f t="shared" si="8"/>
        <v>0</v>
      </c>
      <c r="T72" s="79">
        <f t="shared" si="9"/>
        <v>0</v>
      </c>
      <c r="U72" s="79">
        <f t="shared" si="10"/>
        <v>0</v>
      </c>
      <c r="V72" s="76"/>
      <c r="X72" s="147" t="str">
        <f t="shared" si="11"/>
        <v>Informe</v>
      </c>
    </row>
    <row r="73" spans="1:16367" s="147" customFormat="1" ht="89.25">
      <c r="A73" s="177" t="s">
        <v>527</v>
      </c>
      <c r="B73" s="178" t="s">
        <v>1587</v>
      </c>
      <c r="C73" s="178" t="s">
        <v>391</v>
      </c>
      <c r="D73" s="179" t="s">
        <v>217</v>
      </c>
      <c r="E73" s="179" t="s">
        <v>1542</v>
      </c>
      <c r="F73" s="193">
        <v>60</v>
      </c>
      <c r="G73" s="193">
        <f t="shared" si="5"/>
        <v>0</v>
      </c>
      <c r="H73" s="181" t="s">
        <v>562</v>
      </c>
      <c r="I73" s="181" t="s">
        <v>364</v>
      </c>
      <c r="J73" s="96" t="s">
        <v>403</v>
      </c>
      <c r="K73" s="51" t="s">
        <v>465</v>
      </c>
      <c r="L73" s="43" t="s">
        <v>404</v>
      </c>
      <c r="M73" s="43">
        <v>1</v>
      </c>
      <c r="N73" s="182">
        <v>43313</v>
      </c>
      <c r="O73" s="182">
        <v>43539</v>
      </c>
      <c r="P73" s="79">
        <f t="shared" si="6"/>
        <v>32.299999999999997</v>
      </c>
      <c r="Q73" s="176"/>
      <c r="R73" s="46">
        <f t="shared" si="7"/>
        <v>0</v>
      </c>
      <c r="S73" s="79">
        <f t="shared" si="8"/>
        <v>0</v>
      </c>
      <c r="T73" s="79">
        <f t="shared" si="9"/>
        <v>0</v>
      </c>
      <c r="U73" s="79">
        <f t="shared" si="10"/>
        <v>0</v>
      </c>
      <c r="V73" s="76"/>
      <c r="X73" s="147" t="str">
        <f t="shared" si="11"/>
        <v>Consolidado</v>
      </c>
    </row>
    <row r="74" spans="1:16367" s="147" customFormat="1" ht="165.75">
      <c r="A74" s="177" t="s">
        <v>527</v>
      </c>
      <c r="B74" s="178" t="s">
        <v>1588</v>
      </c>
      <c r="C74" s="178" t="s">
        <v>325</v>
      </c>
      <c r="D74" s="179" t="s">
        <v>217</v>
      </c>
      <c r="E74" s="179" t="s">
        <v>1542</v>
      </c>
      <c r="F74" s="193">
        <v>61</v>
      </c>
      <c r="G74" s="193">
        <f t="shared" si="5"/>
        <v>1</v>
      </c>
      <c r="H74" s="181" t="s">
        <v>563</v>
      </c>
      <c r="I74" s="181" t="s">
        <v>337</v>
      </c>
      <c r="J74" s="96" t="s">
        <v>405</v>
      </c>
      <c r="K74" s="51" t="s">
        <v>466</v>
      </c>
      <c r="L74" s="43" t="s">
        <v>394</v>
      </c>
      <c r="M74" s="43">
        <v>1</v>
      </c>
      <c r="N74" s="182">
        <v>43282</v>
      </c>
      <c r="O74" s="182">
        <v>43403</v>
      </c>
      <c r="P74" s="79">
        <f t="shared" si="6"/>
        <v>17.3</v>
      </c>
      <c r="Q74" s="176"/>
      <c r="R74" s="46">
        <f t="shared" si="7"/>
        <v>0</v>
      </c>
      <c r="S74" s="79">
        <f t="shared" si="8"/>
        <v>0</v>
      </c>
      <c r="T74" s="79">
        <f t="shared" si="9"/>
        <v>0</v>
      </c>
      <c r="U74" s="79">
        <f t="shared" si="10"/>
        <v>0</v>
      </c>
      <c r="V74" s="76"/>
      <c r="X74" s="147" t="str">
        <f t="shared" si="11"/>
        <v>Comunicación</v>
      </c>
    </row>
    <row r="75" spans="1:16367" s="147" customFormat="1" ht="165.75">
      <c r="A75" s="177" t="s">
        <v>527</v>
      </c>
      <c r="B75" s="178" t="s">
        <v>1588</v>
      </c>
      <c r="C75" s="178" t="s">
        <v>325</v>
      </c>
      <c r="D75" s="179" t="s">
        <v>217</v>
      </c>
      <c r="E75" s="179" t="s">
        <v>1542</v>
      </c>
      <c r="F75" s="193">
        <v>61</v>
      </c>
      <c r="G75" s="193">
        <f t="shared" si="5"/>
        <v>0</v>
      </c>
      <c r="H75" s="181" t="s">
        <v>563</v>
      </c>
      <c r="I75" s="181" t="s">
        <v>337</v>
      </c>
      <c r="J75" s="96" t="s">
        <v>405</v>
      </c>
      <c r="K75" s="96" t="s">
        <v>467</v>
      </c>
      <c r="L75" s="43" t="s">
        <v>395</v>
      </c>
      <c r="M75" s="183">
        <v>0.6</v>
      </c>
      <c r="N75" s="182">
        <v>43405</v>
      </c>
      <c r="O75" s="182">
        <v>43646</v>
      </c>
      <c r="P75" s="79">
        <f t="shared" si="6"/>
        <v>34.4</v>
      </c>
      <c r="Q75" s="176"/>
      <c r="R75" s="46">
        <f t="shared" si="7"/>
        <v>0</v>
      </c>
      <c r="S75" s="79">
        <f t="shared" si="8"/>
        <v>0</v>
      </c>
      <c r="T75" s="79">
        <f t="shared" si="9"/>
        <v>0</v>
      </c>
      <c r="U75" s="79">
        <f t="shared" si="10"/>
        <v>0</v>
      </c>
      <c r="V75" s="76"/>
      <c r="X75" s="147" t="str">
        <f t="shared" si="11"/>
        <v>Reporte</v>
      </c>
    </row>
    <row r="76" spans="1:16367" s="147" customFormat="1" ht="165.75">
      <c r="A76" s="177" t="s">
        <v>527</v>
      </c>
      <c r="B76" s="178" t="s">
        <v>1588</v>
      </c>
      <c r="C76" s="178" t="s">
        <v>325</v>
      </c>
      <c r="D76" s="179" t="s">
        <v>217</v>
      </c>
      <c r="E76" s="179" t="s">
        <v>1542</v>
      </c>
      <c r="F76" s="193">
        <v>61</v>
      </c>
      <c r="G76" s="193">
        <f t="shared" si="5"/>
        <v>0</v>
      </c>
      <c r="H76" s="181" t="s">
        <v>563</v>
      </c>
      <c r="I76" s="181" t="s">
        <v>337</v>
      </c>
      <c r="J76" s="96" t="s">
        <v>405</v>
      </c>
      <c r="K76" s="51" t="s">
        <v>468</v>
      </c>
      <c r="L76" s="43" t="s">
        <v>254</v>
      </c>
      <c r="M76" s="43">
        <v>2</v>
      </c>
      <c r="N76" s="182">
        <v>43374</v>
      </c>
      <c r="O76" s="182">
        <v>43646</v>
      </c>
      <c r="P76" s="79">
        <f t="shared" si="6"/>
        <v>38.9</v>
      </c>
      <c r="Q76" s="176"/>
      <c r="R76" s="46">
        <f t="shared" si="7"/>
        <v>0</v>
      </c>
      <c r="S76" s="79">
        <f t="shared" si="8"/>
        <v>0</v>
      </c>
      <c r="T76" s="79">
        <f t="shared" si="9"/>
        <v>0</v>
      </c>
      <c r="U76" s="79">
        <f t="shared" si="10"/>
        <v>0</v>
      </c>
      <c r="V76" s="76"/>
      <c r="X76" s="147" t="str">
        <f t="shared" si="11"/>
        <v>Informe</v>
      </c>
    </row>
    <row r="77" spans="1:16367" s="147" customFormat="1" ht="242.25">
      <c r="A77" s="177" t="s">
        <v>527</v>
      </c>
      <c r="B77" s="178" t="s">
        <v>1589</v>
      </c>
      <c r="C77" s="178" t="s">
        <v>349</v>
      </c>
      <c r="D77" s="179" t="s">
        <v>217</v>
      </c>
      <c r="E77" s="179" t="s">
        <v>1542</v>
      </c>
      <c r="F77" s="193">
        <v>65</v>
      </c>
      <c r="G77" s="193">
        <f t="shared" ref="G77:G140" si="12">+IF(F77=F76,0,1)</f>
        <v>1</v>
      </c>
      <c r="H77" s="181" t="s">
        <v>564</v>
      </c>
      <c r="I77" s="181" t="s">
        <v>336</v>
      </c>
      <c r="J77" s="96" t="s">
        <v>445</v>
      </c>
      <c r="K77" s="96" t="s">
        <v>469</v>
      </c>
      <c r="L77" s="43" t="s">
        <v>406</v>
      </c>
      <c r="M77" s="43">
        <v>1</v>
      </c>
      <c r="N77" s="182">
        <v>43282</v>
      </c>
      <c r="O77" s="182">
        <v>43464</v>
      </c>
      <c r="P77" s="79">
        <f t="shared" ref="P77:P105" si="13">ROUND(((O77-N77)/7),1)</f>
        <v>26</v>
      </c>
      <c r="Q77" s="176"/>
      <c r="R77" s="46">
        <f t="shared" ref="R77:R96" si="14">IF(Q77=0,0,+Q77/M77)</f>
        <v>0</v>
      </c>
      <c r="S77" s="79">
        <f t="shared" ref="S77:S96" si="15">ROUND((P77*R77),1)</f>
        <v>0</v>
      </c>
      <c r="T77" s="79">
        <f t="shared" ref="T77:T96" si="16">IF(O77&lt;=$D$7,S77,0)</f>
        <v>0</v>
      </c>
      <c r="U77" s="79">
        <f t="shared" ref="U77:U96" si="17">IF($D$7&gt;=O77,P77,0)</f>
        <v>0</v>
      </c>
      <c r="V77" s="76"/>
      <c r="X77" s="147" t="str">
        <f t="shared" ref="X77:X140" si="18">+LEFT(L77,350)</f>
        <v>Comprobante</v>
      </c>
    </row>
    <row r="78" spans="1:16367" s="147" customFormat="1" ht="165.75">
      <c r="A78" s="177" t="s">
        <v>527</v>
      </c>
      <c r="B78" s="178" t="s">
        <v>1590</v>
      </c>
      <c r="C78" s="178" t="s">
        <v>348</v>
      </c>
      <c r="D78" s="179" t="s">
        <v>217</v>
      </c>
      <c r="E78" s="179" t="s">
        <v>1542</v>
      </c>
      <c r="F78" s="193">
        <v>70</v>
      </c>
      <c r="G78" s="193">
        <f t="shared" si="12"/>
        <v>1</v>
      </c>
      <c r="H78" s="181" t="s">
        <v>565</v>
      </c>
      <c r="I78" s="181" t="s">
        <v>335</v>
      </c>
      <c r="J78" s="39" t="s">
        <v>416</v>
      </c>
      <c r="K78" s="96" t="s">
        <v>495</v>
      </c>
      <c r="L78" s="43" t="s">
        <v>113</v>
      </c>
      <c r="M78" s="43">
        <v>1</v>
      </c>
      <c r="N78" s="182">
        <v>43282</v>
      </c>
      <c r="O78" s="182">
        <v>43464</v>
      </c>
      <c r="P78" s="79">
        <f t="shared" si="13"/>
        <v>26</v>
      </c>
      <c r="Q78" s="176"/>
      <c r="R78" s="46">
        <f t="shared" si="14"/>
        <v>0</v>
      </c>
      <c r="S78" s="79">
        <f t="shared" si="15"/>
        <v>0</v>
      </c>
      <c r="T78" s="79">
        <f t="shared" si="16"/>
        <v>0</v>
      </c>
      <c r="U78" s="79">
        <f t="shared" si="17"/>
        <v>0</v>
      </c>
      <c r="V78" s="76"/>
      <c r="X78" s="147" t="str">
        <f t="shared" si="18"/>
        <v>Memorando</v>
      </c>
    </row>
    <row r="79" spans="1:16367" s="147" customFormat="1" ht="165.75">
      <c r="A79" s="177" t="s">
        <v>527</v>
      </c>
      <c r="B79" s="178" t="s">
        <v>1590</v>
      </c>
      <c r="C79" s="178" t="s">
        <v>348</v>
      </c>
      <c r="D79" s="179" t="s">
        <v>217</v>
      </c>
      <c r="E79" s="179" t="s">
        <v>1542</v>
      </c>
      <c r="F79" s="193">
        <v>70</v>
      </c>
      <c r="G79" s="193">
        <f t="shared" si="12"/>
        <v>0</v>
      </c>
      <c r="H79" s="181" t="s">
        <v>565</v>
      </c>
      <c r="I79" s="181" t="s">
        <v>335</v>
      </c>
      <c r="J79" s="39" t="s">
        <v>416</v>
      </c>
      <c r="K79" s="51" t="s">
        <v>496</v>
      </c>
      <c r="L79" s="43" t="s">
        <v>423</v>
      </c>
      <c r="M79" s="43">
        <v>3</v>
      </c>
      <c r="N79" s="182">
        <v>43282</v>
      </c>
      <c r="O79" s="182">
        <v>43646</v>
      </c>
      <c r="P79" s="79">
        <f t="shared" si="13"/>
        <v>52</v>
      </c>
      <c r="Q79" s="176"/>
      <c r="R79" s="46">
        <f t="shared" si="14"/>
        <v>0</v>
      </c>
      <c r="S79" s="79">
        <f t="shared" si="15"/>
        <v>0</v>
      </c>
      <c r="T79" s="79">
        <f t="shared" si="16"/>
        <v>0</v>
      </c>
      <c r="U79" s="79">
        <f t="shared" si="17"/>
        <v>0</v>
      </c>
      <c r="V79" s="76"/>
      <c r="X79" s="147" t="str">
        <f t="shared" si="18"/>
        <v>Informe trimestral</v>
      </c>
    </row>
    <row r="80" spans="1:16367" s="147" customFormat="1" ht="140.25">
      <c r="A80" s="177" t="s">
        <v>527</v>
      </c>
      <c r="B80" s="178" t="s">
        <v>1591</v>
      </c>
      <c r="C80" s="178" t="s">
        <v>347</v>
      </c>
      <c r="D80" s="179" t="s">
        <v>217</v>
      </c>
      <c r="E80" s="179" t="s">
        <v>1542</v>
      </c>
      <c r="F80" s="193">
        <v>71</v>
      </c>
      <c r="G80" s="193">
        <f t="shared" si="12"/>
        <v>1</v>
      </c>
      <c r="H80" s="181" t="s">
        <v>566</v>
      </c>
      <c r="I80" s="181" t="s">
        <v>334</v>
      </c>
      <c r="J80" s="51" t="s">
        <v>397</v>
      </c>
      <c r="K80" s="51" t="s">
        <v>455</v>
      </c>
      <c r="L80" s="43" t="s">
        <v>254</v>
      </c>
      <c r="M80" s="43">
        <v>1</v>
      </c>
      <c r="N80" s="182">
        <v>43313</v>
      </c>
      <c r="O80" s="182">
        <v>43708</v>
      </c>
      <c r="P80" s="79">
        <f t="shared" si="13"/>
        <v>56.4</v>
      </c>
      <c r="Q80" s="176"/>
      <c r="R80" s="46">
        <f t="shared" si="14"/>
        <v>0</v>
      </c>
      <c r="S80" s="79">
        <f t="shared" si="15"/>
        <v>0</v>
      </c>
      <c r="T80" s="79">
        <f t="shared" si="16"/>
        <v>0</v>
      </c>
      <c r="U80" s="79">
        <f t="shared" si="17"/>
        <v>0</v>
      </c>
      <c r="V80" s="76"/>
      <c r="X80" s="147" t="str">
        <f t="shared" si="18"/>
        <v>Informe</v>
      </c>
    </row>
    <row r="81" spans="1:24" s="147" customFormat="1" ht="280.5">
      <c r="A81" s="177" t="s">
        <v>527</v>
      </c>
      <c r="B81" s="178" t="s">
        <v>1592</v>
      </c>
      <c r="C81" s="178" t="s">
        <v>346</v>
      </c>
      <c r="D81" s="179" t="s">
        <v>217</v>
      </c>
      <c r="E81" s="179" t="s">
        <v>1542</v>
      </c>
      <c r="F81" s="193">
        <v>74</v>
      </c>
      <c r="G81" s="193">
        <f t="shared" si="12"/>
        <v>1</v>
      </c>
      <c r="H81" s="181" t="s">
        <v>567</v>
      </c>
      <c r="I81" s="181" t="s">
        <v>427</v>
      </c>
      <c r="J81" s="96" t="s">
        <v>425</v>
      </c>
      <c r="K81" s="181" t="s">
        <v>498</v>
      </c>
      <c r="L81" s="43" t="s">
        <v>113</v>
      </c>
      <c r="M81" s="43">
        <v>1</v>
      </c>
      <c r="N81" s="182">
        <v>43282</v>
      </c>
      <c r="O81" s="182">
        <v>43373</v>
      </c>
      <c r="P81" s="79">
        <f t="shared" si="13"/>
        <v>13</v>
      </c>
      <c r="Q81" s="176"/>
      <c r="R81" s="46">
        <f t="shared" si="14"/>
        <v>0</v>
      </c>
      <c r="S81" s="79">
        <f t="shared" si="15"/>
        <v>0</v>
      </c>
      <c r="T81" s="79">
        <f t="shared" si="16"/>
        <v>0</v>
      </c>
      <c r="U81" s="79">
        <f t="shared" si="17"/>
        <v>0</v>
      </c>
      <c r="V81" s="76"/>
      <c r="X81" s="147" t="str">
        <f t="shared" si="18"/>
        <v>Memorando</v>
      </c>
    </row>
    <row r="82" spans="1:24" s="147" customFormat="1" ht="280.5">
      <c r="A82" s="177" t="s">
        <v>527</v>
      </c>
      <c r="B82" s="178" t="s">
        <v>1592</v>
      </c>
      <c r="C82" s="178" t="s">
        <v>346</v>
      </c>
      <c r="D82" s="179" t="s">
        <v>217</v>
      </c>
      <c r="E82" s="179" t="s">
        <v>1542</v>
      </c>
      <c r="F82" s="193">
        <v>74</v>
      </c>
      <c r="G82" s="193">
        <f t="shared" si="12"/>
        <v>0</v>
      </c>
      <c r="H82" s="181" t="s">
        <v>567</v>
      </c>
      <c r="I82" s="181" t="s">
        <v>427</v>
      </c>
      <c r="J82" s="96" t="s">
        <v>425</v>
      </c>
      <c r="K82" s="96" t="s">
        <v>499</v>
      </c>
      <c r="L82" s="43" t="s">
        <v>424</v>
      </c>
      <c r="M82" s="194">
        <v>1</v>
      </c>
      <c r="N82" s="182">
        <v>43282</v>
      </c>
      <c r="O82" s="182">
        <v>43646</v>
      </c>
      <c r="P82" s="79">
        <f t="shared" si="13"/>
        <v>52</v>
      </c>
      <c r="Q82" s="176"/>
      <c r="R82" s="46">
        <f t="shared" si="14"/>
        <v>0</v>
      </c>
      <c r="S82" s="79">
        <f t="shared" si="15"/>
        <v>0</v>
      </c>
      <c r="T82" s="79">
        <f t="shared" si="16"/>
        <v>0</v>
      </c>
      <c r="U82" s="79">
        <f t="shared" si="17"/>
        <v>0</v>
      </c>
      <c r="V82" s="76"/>
      <c r="X82" s="147" t="str">
        <f t="shared" si="18"/>
        <v>Informe con las reclasificaciones</v>
      </c>
    </row>
    <row r="83" spans="1:24" s="147" customFormat="1" ht="165.75">
      <c r="A83" s="177" t="s">
        <v>527</v>
      </c>
      <c r="B83" s="178" t="s">
        <v>1593</v>
      </c>
      <c r="C83" s="178" t="s">
        <v>345</v>
      </c>
      <c r="D83" s="179" t="s">
        <v>217</v>
      </c>
      <c r="E83" s="179" t="s">
        <v>1542</v>
      </c>
      <c r="F83" s="195">
        <v>75</v>
      </c>
      <c r="G83" s="195">
        <f t="shared" si="12"/>
        <v>1</v>
      </c>
      <c r="H83" s="181" t="s">
        <v>568</v>
      </c>
      <c r="I83" s="181" t="s">
        <v>333</v>
      </c>
      <c r="J83" s="51" t="s">
        <v>540</v>
      </c>
      <c r="K83" s="96" t="s">
        <v>491</v>
      </c>
      <c r="L83" s="43" t="s">
        <v>113</v>
      </c>
      <c r="M83" s="43">
        <v>1</v>
      </c>
      <c r="N83" s="182">
        <v>43282</v>
      </c>
      <c r="O83" s="182">
        <v>43373</v>
      </c>
      <c r="P83" s="79">
        <f t="shared" si="13"/>
        <v>13</v>
      </c>
      <c r="Q83" s="176"/>
      <c r="R83" s="46">
        <f t="shared" si="14"/>
        <v>0</v>
      </c>
      <c r="S83" s="79">
        <f t="shared" si="15"/>
        <v>0</v>
      </c>
      <c r="T83" s="79">
        <f t="shared" si="16"/>
        <v>0</v>
      </c>
      <c r="U83" s="79">
        <f t="shared" si="17"/>
        <v>0</v>
      </c>
      <c r="V83" s="76"/>
      <c r="X83" s="147" t="str">
        <f t="shared" si="18"/>
        <v>Memorando</v>
      </c>
    </row>
    <row r="84" spans="1:24" s="147" customFormat="1" ht="165.75">
      <c r="A84" s="177" t="s">
        <v>527</v>
      </c>
      <c r="B84" s="178" t="s">
        <v>1593</v>
      </c>
      <c r="C84" s="178" t="s">
        <v>345</v>
      </c>
      <c r="D84" s="179" t="s">
        <v>217</v>
      </c>
      <c r="E84" s="179" t="s">
        <v>1542</v>
      </c>
      <c r="F84" s="195">
        <v>75</v>
      </c>
      <c r="G84" s="195">
        <f t="shared" si="12"/>
        <v>0</v>
      </c>
      <c r="H84" s="181" t="s">
        <v>568</v>
      </c>
      <c r="I84" s="181" t="s">
        <v>333</v>
      </c>
      <c r="J84" s="51" t="s">
        <v>540</v>
      </c>
      <c r="K84" s="96" t="s">
        <v>492</v>
      </c>
      <c r="L84" s="43" t="s">
        <v>254</v>
      </c>
      <c r="M84" s="43">
        <v>2</v>
      </c>
      <c r="N84" s="182">
        <v>43282</v>
      </c>
      <c r="O84" s="182">
        <v>43646</v>
      </c>
      <c r="P84" s="79">
        <f t="shared" si="13"/>
        <v>52</v>
      </c>
      <c r="Q84" s="176"/>
      <c r="R84" s="46">
        <f t="shared" si="14"/>
        <v>0</v>
      </c>
      <c r="S84" s="79">
        <f t="shared" si="15"/>
        <v>0</v>
      </c>
      <c r="T84" s="79">
        <f t="shared" si="16"/>
        <v>0</v>
      </c>
      <c r="U84" s="79">
        <f t="shared" si="17"/>
        <v>0</v>
      </c>
      <c r="V84" s="76"/>
      <c r="X84" s="147" t="str">
        <f t="shared" si="18"/>
        <v>Informe</v>
      </c>
    </row>
    <row r="85" spans="1:24" s="147" customFormat="1" ht="102">
      <c r="A85" s="177" t="s">
        <v>527</v>
      </c>
      <c r="B85" s="178" t="s">
        <v>1594</v>
      </c>
      <c r="C85" s="178" t="s">
        <v>344</v>
      </c>
      <c r="D85" s="179" t="s">
        <v>217</v>
      </c>
      <c r="E85" s="179" t="s">
        <v>1542</v>
      </c>
      <c r="F85" s="179">
        <v>79</v>
      </c>
      <c r="G85" s="179">
        <f t="shared" si="12"/>
        <v>1</v>
      </c>
      <c r="H85" s="181" t="s">
        <v>569</v>
      </c>
      <c r="I85" s="181" t="s">
        <v>332</v>
      </c>
      <c r="J85" s="96" t="s">
        <v>421</v>
      </c>
      <c r="K85" s="51" t="s">
        <v>503</v>
      </c>
      <c r="L85" s="43" t="s">
        <v>502</v>
      </c>
      <c r="M85" s="43">
        <v>3</v>
      </c>
      <c r="N85" s="182">
        <v>43313</v>
      </c>
      <c r="O85" s="182">
        <v>43646</v>
      </c>
      <c r="P85" s="79">
        <f t="shared" si="13"/>
        <v>47.6</v>
      </c>
      <c r="Q85" s="176"/>
      <c r="R85" s="46">
        <f t="shared" si="14"/>
        <v>0</v>
      </c>
      <c r="S85" s="79">
        <f t="shared" si="15"/>
        <v>0</v>
      </c>
      <c r="T85" s="79">
        <f t="shared" si="16"/>
        <v>0</v>
      </c>
      <c r="U85" s="79">
        <f t="shared" si="17"/>
        <v>0</v>
      </c>
      <c r="V85" s="76"/>
      <c r="X85" s="147" t="str">
        <f t="shared" si="18"/>
        <v>Actas de Reunion y Seguimiento a Compromisos.</v>
      </c>
    </row>
    <row r="86" spans="1:24" s="147" customFormat="1" ht="102">
      <c r="A86" s="177" t="s">
        <v>527</v>
      </c>
      <c r="B86" s="178" t="s">
        <v>1594</v>
      </c>
      <c r="C86" s="178" t="s">
        <v>344</v>
      </c>
      <c r="D86" s="179" t="s">
        <v>217</v>
      </c>
      <c r="E86" s="179" t="s">
        <v>1542</v>
      </c>
      <c r="F86" s="179">
        <v>79</v>
      </c>
      <c r="G86" s="179">
        <f t="shared" si="12"/>
        <v>0</v>
      </c>
      <c r="H86" s="181" t="s">
        <v>569</v>
      </c>
      <c r="I86" s="181" t="s">
        <v>332</v>
      </c>
      <c r="J86" s="196" t="s">
        <v>407</v>
      </c>
      <c r="K86" s="96" t="s">
        <v>470</v>
      </c>
      <c r="L86" s="43" t="s">
        <v>501</v>
      </c>
      <c r="M86" s="43">
        <v>3</v>
      </c>
      <c r="N86" s="182">
        <v>43313</v>
      </c>
      <c r="O86" s="182">
        <v>43646</v>
      </c>
      <c r="P86" s="79">
        <f t="shared" si="13"/>
        <v>47.6</v>
      </c>
      <c r="Q86" s="176"/>
      <c r="R86" s="46">
        <f t="shared" si="14"/>
        <v>0</v>
      </c>
      <c r="S86" s="79">
        <f t="shared" si="15"/>
        <v>0</v>
      </c>
      <c r="T86" s="79">
        <f t="shared" si="16"/>
        <v>0</v>
      </c>
      <c r="U86" s="79">
        <f t="shared" si="17"/>
        <v>0</v>
      </c>
      <c r="V86" s="76"/>
      <c r="X86" s="147" t="str">
        <f t="shared" si="18"/>
        <v>Cuadro Consolidado</v>
      </c>
    </row>
    <row r="87" spans="1:24" s="147" customFormat="1" ht="89.25">
      <c r="A87" s="188" t="s">
        <v>527</v>
      </c>
      <c r="B87" s="178" t="s">
        <v>1595</v>
      </c>
      <c r="C87" s="178" t="s">
        <v>343</v>
      </c>
      <c r="D87" s="179" t="s">
        <v>217</v>
      </c>
      <c r="E87" s="179" t="s">
        <v>1542</v>
      </c>
      <c r="F87" s="179">
        <v>80</v>
      </c>
      <c r="G87" s="179">
        <f t="shared" si="12"/>
        <v>1</v>
      </c>
      <c r="H87" s="181" t="s">
        <v>570</v>
      </c>
      <c r="I87" s="181" t="s">
        <v>331</v>
      </c>
      <c r="J87" s="96" t="s">
        <v>421</v>
      </c>
      <c r="K87" s="51" t="s">
        <v>493</v>
      </c>
      <c r="L87" s="43" t="s">
        <v>422</v>
      </c>
      <c r="M87" s="43">
        <v>1</v>
      </c>
      <c r="N87" s="182">
        <v>43282</v>
      </c>
      <c r="O87" s="182">
        <v>43373</v>
      </c>
      <c r="P87" s="79">
        <f t="shared" si="13"/>
        <v>13</v>
      </c>
      <c r="Q87" s="176"/>
      <c r="R87" s="46">
        <f t="shared" si="14"/>
        <v>0</v>
      </c>
      <c r="S87" s="79">
        <f t="shared" si="15"/>
        <v>0</v>
      </c>
      <c r="T87" s="79">
        <f t="shared" si="16"/>
        <v>0</v>
      </c>
      <c r="U87" s="79">
        <f t="shared" si="17"/>
        <v>0</v>
      </c>
      <c r="V87" s="76"/>
      <c r="X87" s="147" t="str">
        <f t="shared" si="18"/>
        <v>Cronograma</v>
      </c>
    </row>
    <row r="88" spans="1:24" s="147" customFormat="1" ht="89.25">
      <c r="A88" s="188" t="s">
        <v>527</v>
      </c>
      <c r="B88" s="178" t="s">
        <v>1595</v>
      </c>
      <c r="C88" s="178" t="s">
        <v>343</v>
      </c>
      <c r="D88" s="179" t="s">
        <v>217</v>
      </c>
      <c r="E88" s="179" t="s">
        <v>1542</v>
      </c>
      <c r="F88" s="179">
        <v>80</v>
      </c>
      <c r="G88" s="179">
        <f t="shared" si="12"/>
        <v>0</v>
      </c>
      <c r="H88" s="181" t="s">
        <v>570</v>
      </c>
      <c r="I88" s="181" t="s">
        <v>331</v>
      </c>
      <c r="J88" s="96" t="s">
        <v>421</v>
      </c>
      <c r="K88" s="51" t="s">
        <v>500</v>
      </c>
      <c r="L88" s="43" t="s">
        <v>230</v>
      </c>
      <c r="M88" s="43">
        <v>4</v>
      </c>
      <c r="N88" s="182">
        <v>43282</v>
      </c>
      <c r="O88" s="182">
        <v>43646</v>
      </c>
      <c r="P88" s="79">
        <f t="shared" si="13"/>
        <v>52</v>
      </c>
      <c r="Q88" s="176"/>
      <c r="R88" s="46">
        <f t="shared" si="14"/>
        <v>0</v>
      </c>
      <c r="S88" s="79">
        <f t="shared" si="15"/>
        <v>0</v>
      </c>
      <c r="T88" s="79">
        <f t="shared" si="16"/>
        <v>0</v>
      </c>
      <c r="U88" s="79">
        <f t="shared" si="17"/>
        <v>0</v>
      </c>
      <c r="V88" s="76"/>
      <c r="X88" s="147" t="str">
        <f t="shared" si="18"/>
        <v>Actas de Reunion</v>
      </c>
    </row>
    <row r="89" spans="1:24" s="147" customFormat="1" ht="153">
      <c r="A89" s="188" t="s">
        <v>527</v>
      </c>
      <c r="B89" s="178" t="s">
        <v>1596</v>
      </c>
      <c r="C89" s="178" t="s">
        <v>342</v>
      </c>
      <c r="D89" s="179" t="s">
        <v>217</v>
      </c>
      <c r="E89" s="179" t="s">
        <v>1542</v>
      </c>
      <c r="F89" s="179">
        <v>85</v>
      </c>
      <c r="G89" s="179">
        <f t="shared" si="12"/>
        <v>1</v>
      </c>
      <c r="H89" s="181" t="s">
        <v>571</v>
      </c>
      <c r="I89" s="181" t="s">
        <v>330</v>
      </c>
      <c r="J89" s="51" t="s">
        <v>397</v>
      </c>
      <c r="K89" s="51" t="s">
        <v>572</v>
      </c>
      <c r="L89" s="43" t="s">
        <v>254</v>
      </c>
      <c r="M89" s="43">
        <v>1</v>
      </c>
      <c r="N89" s="182">
        <v>43313</v>
      </c>
      <c r="O89" s="182">
        <v>43373</v>
      </c>
      <c r="P89" s="79">
        <f t="shared" si="13"/>
        <v>8.6</v>
      </c>
      <c r="Q89" s="176"/>
      <c r="R89" s="46">
        <f t="shared" si="14"/>
        <v>0</v>
      </c>
      <c r="S89" s="79">
        <f t="shared" si="15"/>
        <v>0</v>
      </c>
      <c r="T89" s="79">
        <f t="shared" si="16"/>
        <v>0</v>
      </c>
      <c r="U89" s="79">
        <f t="shared" si="17"/>
        <v>0</v>
      </c>
      <c r="V89" s="76"/>
      <c r="X89" s="147" t="str">
        <f t="shared" si="18"/>
        <v>Informe</v>
      </c>
    </row>
    <row r="90" spans="1:24" s="147" customFormat="1" ht="229.5">
      <c r="A90" s="188" t="s">
        <v>527</v>
      </c>
      <c r="B90" s="178" t="s">
        <v>1597</v>
      </c>
      <c r="C90" s="178" t="s">
        <v>341</v>
      </c>
      <c r="D90" s="179" t="s">
        <v>217</v>
      </c>
      <c r="E90" s="179" t="s">
        <v>1542</v>
      </c>
      <c r="F90" s="179">
        <v>88</v>
      </c>
      <c r="G90" s="179">
        <f t="shared" si="12"/>
        <v>1</v>
      </c>
      <c r="H90" s="181" t="s">
        <v>573</v>
      </c>
      <c r="I90" s="181" t="s">
        <v>329</v>
      </c>
      <c r="J90" s="51" t="s">
        <v>446</v>
      </c>
      <c r="K90" s="51" t="s">
        <v>471</v>
      </c>
      <c r="L90" s="197" t="s">
        <v>113</v>
      </c>
      <c r="M90" s="43">
        <v>1</v>
      </c>
      <c r="N90" s="182">
        <v>43313</v>
      </c>
      <c r="O90" s="182">
        <v>43342</v>
      </c>
      <c r="P90" s="79">
        <f t="shared" si="13"/>
        <v>4.0999999999999996</v>
      </c>
      <c r="Q90" s="176"/>
      <c r="R90" s="46">
        <f t="shared" si="14"/>
        <v>0</v>
      </c>
      <c r="S90" s="79">
        <f t="shared" si="15"/>
        <v>0</v>
      </c>
      <c r="T90" s="79">
        <f t="shared" si="16"/>
        <v>0</v>
      </c>
      <c r="U90" s="79">
        <f t="shared" si="17"/>
        <v>0</v>
      </c>
      <c r="V90" s="76"/>
      <c r="X90" s="147" t="str">
        <f t="shared" si="18"/>
        <v>Memorando</v>
      </c>
    </row>
    <row r="91" spans="1:24" s="147" customFormat="1" ht="229.5">
      <c r="A91" s="188" t="s">
        <v>527</v>
      </c>
      <c r="B91" s="178" t="s">
        <v>1597</v>
      </c>
      <c r="C91" s="178" t="s">
        <v>341</v>
      </c>
      <c r="D91" s="179" t="s">
        <v>217</v>
      </c>
      <c r="E91" s="179" t="s">
        <v>1542</v>
      </c>
      <c r="F91" s="179">
        <v>88</v>
      </c>
      <c r="G91" s="179">
        <f t="shared" si="12"/>
        <v>0</v>
      </c>
      <c r="H91" s="181" t="s">
        <v>573</v>
      </c>
      <c r="I91" s="181" t="s">
        <v>329</v>
      </c>
      <c r="J91" s="51" t="s">
        <v>446</v>
      </c>
      <c r="K91" s="51" t="s">
        <v>472</v>
      </c>
      <c r="L91" s="197" t="s">
        <v>447</v>
      </c>
      <c r="M91" s="43">
        <v>1</v>
      </c>
      <c r="N91" s="182">
        <v>43282</v>
      </c>
      <c r="O91" s="182">
        <v>43646</v>
      </c>
      <c r="P91" s="79">
        <f t="shared" si="13"/>
        <v>52</v>
      </c>
      <c r="Q91" s="176"/>
      <c r="R91" s="46">
        <f t="shared" si="14"/>
        <v>0</v>
      </c>
      <c r="S91" s="79">
        <f t="shared" si="15"/>
        <v>0</v>
      </c>
      <c r="T91" s="79">
        <f t="shared" si="16"/>
        <v>0</v>
      </c>
      <c r="U91" s="79">
        <f t="shared" si="17"/>
        <v>0</v>
      </c>
      <c r="V91" s="76"/>
      <c r="X91" s="147" t="str">
        <f t="shared" si="18"/>
        <v>Comprobantes</v>
      </c>
    </row>
    <row r="92" spans="1:24" s="147" customFormat="1" ht="127.5">
      <c r="A92" s="188" t="s">
        <v>527</v>
      </c>
      <c r="B92" s="178" t="s">
        <v>1598</v>
      </c>
      <c r="C92" s="178" t="s">
        <v>340</v>
      </c>
      <c r="D92" s="179" t="s">
        <v>217</v>
      </c>
      <c r="E92" s="179" t="s">
        <v>1542</v>
      </c>
      <c r="F92" s="179">
        <v>90</v>
      </c>
      <c r="G92" s="179">
        <f t="shared" si="12"/>
        <v>1</v>
      </c>
      <c r="H92" s="181" t="s">
        <v>574</v>
      </c>
      <c r="I92" s="181" t="s">
        <v>328</v>
      </c>
      <c r="J92" s="96" t="s">
        <v>448</v>
      </c>
      <c r="K92" s="51" t="s">
        <v>473</v>
      </c>
      <c r="L92" s="43" t="s">
        <v>408</v>
      </c>
      <c r="M92" s="183">
        <v>1</v>
      </c>
      <c r="N92" s="182">
        <v>43282</v>
      </c>
      <c r="O92" s="182">
        <v>43403</v>
      </c>
      <c r="P92" s="79">
        <f t="shared" si="13"/>
        <v>17.3</v>
      </c>
      <c r="Q92" s="176"/>
      <c r="R92" s="46">
        <f t="shared" si="14"/>
        <v>0</v>
      </c>
      <c r="S92" s="79">
        <f t="shared" si="15"/>
        <v>0</v>
      </c>
      <c r="T92" s="79">
        <f t="shared" si="16"/>
        <v>0</v>
      </c>
      <c r="U92" s="79">
        <f t="shared" si="17"/>
        <v>0</v>
      </c>
      <c r="V92" s="76"/>
      <c r="X92" s="147" t="str">
        <f t="shared" si="18"/>
        <v>Análisis de utilidad</v>
      </c>
    </row>
    <row r="93" spans="1:24" s="147" customFormat="1" ht="127.5">
      <c r="A93" s="188" t="s">
        <v>527</v>
      </c>
      <c r="B93" s="178" t="s">
        <v>1598</v>
      </c>
      <c r="C93" s="178" t="s">
        <v>340</v>
      </c>
      <c r="D93" s="179" t="s">
        <v>217</v>
      </c>
      <c r="E93" s="179" t="s">
        <v>1542</v>
      </c>
      <c r="F93" s="179">
        <v>90</v>
      </c>
      <c r="G93" s="179">
        <f t="shared" si="12"/>
        <v>0</v>
      </c>
      <c r="H93" s="181" t="s">
        <v>574</v>
      </c>
      <c r="I93" s="181" t="s">
        <v>328</v>
      </c>
      <c r="J93" s="96" t="s">
        <v>449</v>
      </c>
      <c r="K93" s="51" t="s">
        <v>474</v>
      </c>
      <c r="L93" s="43" t="s">
        <v>254</v>
      </c>
      <c r="M93" s="190">
        <v>2</v>
      </c>
      <c r="N93" s="182">
        <v>43388</v>
      </c>
      <c r="O93" s="182">
        <v>43646</v>
      </c>
      <c r="P93" s="79">
        <f t="shared" si="13"/>
        <v>36.9</v>
      </c>
      <c r="Q93" s="176"/>
      <c r="R93" s="46">
        <f t="shared" si="14"/>
        <v>0</v>
      </c>
      <c r="S93" s="79">
        <f t="shared" si="15"/>
        <v>0</v>
      </c>
      <c r="T93" s="79">
        <f t="shared" si="16"/>
        <v>0</v>
      </c>
      <c r="U93" s="79">
        <f t="shared" si="17"/>
        <v>0</v>
      </c>
      <c r="V93" s="76"/>
      <c r="X93" s="147" t="str">
        <f t="shared" si="18"/>
        <v>Informe</v>
      </c>
    </row>
    <row r="94" spans="1:24" s="147" customFormat="1" ht="204">
      <c r="A94" s="188" t="s">
        <v>527</v>
      </c>
      <c r="B94" s="178" t="s">
        <v>1599</v>
      </c>
      <c r="C94" s="178" t="s">
        <v>339</v>
      </c>
      <c r="D94" s="179" t="s">
        <v>217</v>
      </c>
      <c r="E94" s="179" t="s">
        <v>1542</v>
      </c>
      <c r="F94" s="179">
        <v>91</v>
      </c>
      <c r="G94" s="179">
        <f t="shared" si="12"/>
        <v>1</v>
      </c>
      <c r="H94" s="181" t="s">
        <v>575</v>
      </c>
      <c r="I94" s="181" t="s">
        <v>327</v>
      </c>
      <c r="J94" s="196" t="s">
        <v>407</v>
      </c>
      <c r="K94" s="96" t="s">
        <v>470</v>
      </c>
      <c r="L94" s="43" t="s">
        <v>501</v>
      </c>
      <c r="M94" s="43">
        <v>3</v>
      </c>
      <c r="N94" s="182">
        <v>43313</v>
      </c>
      <c r="O94" s="182">
        <v>43646</v>
      </c>
      <c r="P94" s="79">
        <f t="shared" si="13"/>
        <v>47.6</v>
      </c>
      <c r="Q94" s="176"/>
      <c r="R94" s="46">
        <f t="shared" si="14"/>
        <v>0</v>
      </c>
      <c r="S94" s="79">
        <f t="shared" si="15"/>
        <v>0</v>
      </c>
      <c r="T94" s="79">
        <f t="shared" si="16"/>
        <v>0</v>
      </c>
      <c r="U94" s="79">
        <f t="shared" si="17"/>
        <v>0</v>
      </c>
      <c r="V94" s="76"/>
      <c r="X94" s="147" t="str">
        <f t="shared" si="18"/>
        <v>Cuadro Consolidado</v>
      </c>
    </row>
    <row r="95" spans="1:24" s="147" customFormat="1" ht="204">
      <c r="A95" s="188" t="s">
        <v>527</v>
      </c>
      <c r="B95" s="178" t="s">
        <v>1599</v>
      </c>
      <c r="C95" s="178" t="s">
        <v>339</v>
      </c>
      <c r="D95" s="179" t="s">
        <v>217</v>
      </c>
      <c r="E95" s="179" t="s">
        <v>1542</v>
      </c>
      <c r="F95" s="179">
        <v>91</v>
      </c>
      <c r="G95" s="179">
        <f t="shared" si="12"/>
        <v>0</v>
      </c>
      <c r="H95" s="181" t="s">
        <v>575</v>
      </c>
      <c r="I95" s="181" t="s">
        <v>327</v>
      </c>
      <c r="J95" s="96" t="s">
        <v>421</v>
      </c>
      <c r="K95" s="51" t="s">
        <v>505</v>
      </c>
      <c r="L95" s="43" t="s">
        <v>502</v>
      </c>
      <c r="M95" s="43">
        <v>3</v>
      </c>
      <c r="N95" s="182">
        <v>43313</v>
      </c>
      <c r="O95" s="182">
        <v>43646</v>
      </c>
      <c r="P95" s="79">
        <f t="shared" si="13"/>
        <v>47.6</v>
      </c>
      <c r="Q95" s="176"/>
      <c r="R95" s="46">
        <f t="shared" si="14"/>
        <v>0</v>
      </c>
      <c r="S95" s="79">
        <f t="shared" si="15"/>
        <v>0</v>
      </c>
      <c r="T95" s="79">
        <f t="shared" si="16"/>
        <v>0</v>
      </c>
      <c r="U95" s="79">
        <f t="shared" si="17"/>
        <v>0</v>
      </c>
      <c r="V95" s="76"/>
      <c r="X95" s="147" t="str">
        <f t="shared" si="18"/>
        <v>Actas de Reunion y Seguimiento a Compromisos.</v>
      </c>
    </row>
    <row r="96" spans="1:24" s="147" customFormat="1" ht="229.5">
      <c r="A96" s="188" t="s">
        <v>527</v>
      </c>
      <c r="B96" s="178" t="s">
        <v>1600</v>
      </c>
      <c r="C96" s="178" t="s">
        <v>338</v>
      </c>
      <c r="D96" s="179" t="s">
        <v>217</v>
      </c>
      <c r="E96" s="179" t="s">
        <v>1542</v>
      </c>
      <c r="F96" s="179">
        <v>92</v>
      </c>
      <c r="G96" s="179">
        <f t="shared" si="12"/>
        <v>1</v>
      </c>
      <c r="H96" s="181" t="s">
        <v>576</v>
      </c>
      <c r="I96" s="181" t="s">
        <v>326</v>
      </c>
      <c r="J96" s="39" t="s">
        <v>450</v>
      </c>
      <c r="K96" s="96" t="s">
        <v>475</v>
      </c>
      <c r="L96" s="43" t="s">
        <v>409</v>
      </c>
      <c r="M96" s="43">
        <v>1</v>
      </c>
      <c r="N96" s="182">
        <v>43313</v>
      </c>
      <c r="O96" s="182">
        <v>43434</v>
      </c>
      <c r="P96" s="79">
        <f t="shared" si="13"/>
        <v>17.3</v>
      </c>
      <c r="Q96" s="176"/>
      <c r="R96" s="46">
        <f t="shared" si="14"/>
        <v>0</v>
      </c>
      <c r="S96" s="79">
        <f t="shared" si="15"/>
        <v>0</v>
      </c>
      <c r="T96" s="79">
        <f t="shared" si="16"/>
        <v>0</v>
      </c>
      <c r="U96" s="79">
        <f t="shared" si="17"/>
        <v>0</v>
      </c>
      <c r="V96" s="76"/>
      <c r="X96" s="147" t="str">
        <f t="shared" si="18"/>
        <v>Certificado de tradición y libertad actualizado</v>
      </c>
    </row>
    <row r="97" spans="1:24" s="156" customFormat="1" ht="140.25">
      <c r="A97" s="204" t="s">
        <v>527</v>
      </c>
      <c r="B97" s="178" t="s">
        <v>1601</v>
      </c>
      <c r="C97" s="178" t="s">
        <v>577</v>
      </c>
      <c r="D97" s="179" t="s">
        <v>578</v>
      </c>
      <c r="E97" s="179" t="s">
        <v>1543</v>
      </c>
      <c r="F97" s="193">
        <v>55</v>
      </c>
      <c r="G97" s="193">
        <f t="shared" si="12"/>
        <v>1</v>
      </c>
      <c r="H97" s="181" t="s">
        <v>579</v>
      </c>
      <c r="I97" s="181" t="s">
        <v>580</v>
      </c>
      <c r="J97" s="96" t="s">
        <v>581</v>
      </c>
      <c r="K97" s="51" t="s">
        <v>582</v>
      </c>
      <c r="L97" s="43" t="s">
        <v>583</v>
      </c>
      <c r="M97" s="43">
        <v>12</v>
      </c>
      <c r="N97" s="182">
        <v>43282</v>
      </c>
      <c r="O97" s="182">
        <v>43646</v>
      </c>
      <c r="P97" s="205">
        <f t="shared" si="13"/>
        <v>52</v>
      </c>
      <c r="Q97" s="206"/>
      <c r="R97" s="46">
        <f>IF(Q97=0,0,+Q97/M97)</f>
        <v>0</v>
      </c>
      <c r="S97" s="79">
        <f>ROUND((P97*R97),1)</f>
        <v>0</v>
      </c>
      <c r="T97" s="79">
        <f>IF(O97&lt;=$D$7,S97,0)</f>
        <v>0</v>
      </c>
      <c r="U97" s="79">
        <f>IF($D$7&gt;=O97,P97,0)</f>
        <v>0</v>
      </c>
      <c r="V97" s="76"/>
      <c r="X97" s="147" t="str">
        <f t="shared" si="18"/>
        <v xml:space="preserve"> Informe de seguimiento</v>
      </c>
    </row>
    <row r="98" spans="1:24" s="156" customFormat="1" ht="409.5">
      <c r="A98" s="204" t="s">
        <v>527</v>
      </c>
      <c r="B98" s="178" t="s">
        <v>1602</v>
      </c>
      <c r="C98" s="178" t="s">
        <v>577</v>
      </c>
      <c r="D98" s="179" t="s">
        <v>578</v>
      </c>
      <c r="E98" s="179" t="s">
        <v>1543</v>
      </c>
      <c r="F98" s="193">
        <v>58</v>
      </c>
      <c r="G98" s="193">
        <f t="shared" si="12"/>
        <v>1</v>
      </c>
      <c r="H98" s="180" t="s">
        <v>584</v>
      </c>
      <c r="I98" s="181" t="s">
        <v>585</v>
      </c>
      <c r="J98" s="91" t="s">
        <v>586</v>
      </c>
      <c r="K98" s="91" t="s">
        <v>587</v>
      </c>
      <c r="L98" s="43" t="s">
        <v>583</v>
      </c>
      <c r="M98" s="95">
        <v>12</v>
      </c>
      <c r="N98" s="182">
        <v>43282</v>
      </c>
      <c r="O98" s="182">
        <v>43646</v>
      </c>
      <c r="P98" s="205">
        <f t="shared" si="13"/>
        <v>52</v>
      </c>
      <c r="Q98" s="207"/>
      <c r="R98" s="46">
        <f t="shared" ref="R98:R161" si="19">IF(Q98=0,0,+Q98/M98)</f>
        <v>0</v>
      </c>
      <c r="S98" s="79">
        <f t="shared" ref="S98:S161" si="20">ROUND((P98*R98),1)</f>
        <v>0</v>
      </c>
      <c r="T98" s="79">
        <f t="shared" ref="T98:T161" si="21">IF(O98&lt;=$D$7,S98,0)</f>
        <v>0</v>
      </c>
      <c r="U98" s="79">
        <f t="shared" ref="U98:U161" si="22">IF($D$7&gt;=O98,P98,0)</f>
        <v>0</v>
      </c>
      <c r="V98" s="208"/>
      <c r="X98" s="147" t="str">
        <f t="shared" si="18"/>
        <v xml:space="preserve"> Informe de seguimiento</v>
      </c>
    </row>
    <row r="99" spans="1:24" s="156" customFormat="1" ht="409.5">
      <c r="A99" s="204" t="s">
        <v>527</v>
      </c>
      <c r="B99" s="178" t="s">
        <v>1602</v>
      </c>
      <c r="C99" s="178" t="s">
        <v>577</v>
      </c>
      <c r="D99" s="179" t="s">
        <v>578</v>
      </c>
      <c r="E99" s="179" t="s">
        <v>1543</v>
      </c>
      <c r="F99" s="193">
        <v>58</v>
      </c>
      <c r="G99" s="193">
        <f t="shared" si="12"/>
        <v>0</v>
      </c>
      <c r="H99" s="180" t="s">
        <v>584</v>
      </c>
      <c r="I99" s="181" t="s">
        <v>585</v>
      </c>
      <c r="J99" s="91" t="s">
        <v>588</v>
      </c>
      <c r="K99" s="91" t="s">
        <v>589</v>
      </c>
      <c r="L99" s="43" t="s">
        <v>590</v>
      </c>
      <c r="M99" s="95">
        <v>4</v>
      </c>
      <c r="N99" s="182">
        <v>43282</v>
      </c>
      <c r="O99" s="182">
        <v>43646</v>
      </c>
      <c r="P99" s="205">
        <f t="shared" si="13"/>
        <v>52</v>
      </c>
      <c r="Q99" s="207"/>
      <c r="R99" s="46">
        <f t="shared" si="19"/>
        <v>0</v>
      </c>
      <c r="S99" s="79">
        <f t="shared" si="20"/>
        <v>0</v>
      </c>
      <c r="T99" s="79">
        <f t="shared" si="21"/>
        <v>0</v>
      </c>
      <c r="U99" s="79">
        <f t="shared" si="22"/>
        <v>0</v>
      </c>
      <c r="V99" s="208"/>
      <c r="X99" s="147" t="str">
        <f t="shared" si="18"/>
        <v xml:space="preserve">Actas de conciliación                                                                  </v>
      </c>
    </row>
    <row r="100" spans="1:24" s="318" customFormat="1" ht="102">
      <c r="A100" s="209" t="s">
        <v>591</v>
      </c>
      <c r="B100" s="210" t="s">
        <v>1544</v>
      </c>
      <c r="C100" s="211" t="s">
        <v>592</v>
      </c>
      <c r="D100" s="212" t="s">
        <v>578</v>
      </c>
      <c r="E100" s="212" t="s">
        <v>1543</v>
      </c>
      <c r="F100" s="212">
        <v>2</v>
      </c>
      <c r="G100" s="212">
        <f t="shared" si="12"/>
        <v>1</v>
      </c>
      <c r="H100" s="47" t="s">
        <v>593</v>
      </c>
      <c r="I100" s="47" t="s">
        <v>594</v>
      </c>
      <c r="J100" s="47" t="s">
        <v>595</v>
      </c>
      <c r="K100" s="47" t="s">
        <v>596</v>
      </c>
      <c r="L100" s="43" t="s">
        <v>597</v>
      </c>
      <c r="M100" s="213">
        <v>2</v>
      </c>
      <c r="N100" s="214">
        <v>43405</v>
      </c>
      <c r="O100" s="214">
        <v>43646</v>
      </c>
      <c r="P100" s="79">
        <f t="shared" si="13"/>
        <v>34.4</v>
      </c>
      <c r="Q100" s="207"/>
      <c r="R100" s="46">
        <f t="shared" si="19"/>
        <v>0</v>
      </c>
      <c r="S100" s="79">
        <f t="shared" si="20"/>
        <v>0</v>
      </c>
      <c r="T100" s="79">
        <f t="shared" si="21"/>
        <v>0</v>
      </c>
      <c r="U100" s="79">
        <f t="shared" si="22"/>
        <v>0</v>
      </c>
      <c r="V100" s="215"/>
      <c r="X100" s="147" t="str">
        <f t="shared" si="18"/>
        <v xml:space="preserve">Actas de capacitación, Listados de asistencia y Presentación con el temario tratado, agenda y/o programa  desarrollado durante cada una de las capacitaciones </v>
      </c>
    </row>
    <row r="101" spans="1:24" s="318" customFormat="1" ht="102">
      <c r="A101" s="209" t="s">
        <v>591</v>
      </c>
      <c r="B101" s="210" t="s">
        <v>1544</v>
      </c>
      <c r="C101" s="211" t="s">
        <v>592</v>
      </c>
      <c r="D101" s="212" t="s">
        <v>578</v>
      </c>
      <c r="E101" s="212" t="s">
        <v>1543</v>
      </c>
      <c r="F101" s="212">
        <v>2</v>
      </c>
      <c r="G101" s="212">
        <f t="shared" si="12"/>
        <v>0</v>
      </c>
      <c r="H101" s="47" t="s">
        <v>593</v>
      </c>
      <c r="I101" s="47" t="s">
        <v>594</v>
      </c>
      <c r="J101" s="47" t="s">
        <v>598</v>
      </c>
      <c r="K101" s="47" t="s">
        <v>599</v>
      </c>
      <c r="L101" s="43" t="s">
        <v>600</v>
      </c>
      <c r="M101" s="213">
        <v>6</v>
      </c>
      <c r="N101" s="214">
        <v>43282</v>
      </c>
      <c r="O101" s="214">
        <v>43646</v>
      </c>
      <c r="P101" s="79">
        <f t="shared" si="13"/>
        <v>52</v>
      </c>
      <c r="Q101" s="207"/>
      <c r="R101" s="46">
        <f t="shared" si="19"/>
        <v>0</v>
      </c>
      <c r="S101" s="79">
        <f t="shared" si="20"/>
        <v>0</v>
      </c>
      <c r="T101" s="79">
        <f t="shared" si="21"/>
        <v>0</v>
      </c>
      <c r="U101" s="79">
        <f t="shared" si="22"/>
        <v>0</v>
      </c>
      <c r="V101" s="215"/>
      <c r="X101" s="147" t="str">
        <f t="shared" si="18"/>
        <v>Correos electrónicos a los 16 Centros Zonales remitiendo Archivo en Excel de inejecuciones consolidado Regional, detallando inejecución por centro zonal y por contrato</v>
      </c>
    </row>
    <row r="102" spans="1:24" s="318" customFormat="1" ht="178.5">
      <c r="A102" s="209" t="s">
        <v>591</v>
      </c>
      <c r="B102" s="210" t="s">
        <v>1545</v>
      </c>
      <c r="C102" s="211" t="s">
        <v>601</v>
      </c>
      <c r="D102" s="212" t="s">
        <v>578</v>
      </c>
      <c r="E102" s="212" t="s">
        <v>1543</v>
      </c>
      <c r="F102" s="212">
        <v>3</v>
      </c>
      <c r="G102" s="212">
        <f t="shared" si="12"/>
        <v>1</v>
      </c>
      <c r="H102" s="47" t="s">
        <v>602</v>
      </c>
      <c r="I102" s="47" t="s">
        <v>603</v>
      </c>
      <c r="J102" s="47" t="s">
        <v>604</v>
      </c>
      <c r="K102" s="47" t="s">
        <v>605</v>
      </c>
      <c r="L102" s="213" t="s">
        <v>606</v>
      </c>
      <c r="M102" s="213">
        <v>12</v>
      </c>
      <c r="N102" s="214">
        <v>43282</v>
      </c>
      <c r="O102" s="214">
        <v>43646</v>
      </c>
      <c r="P102" s="79">
        <f t="shared" si="13"/>
        <v>52</v>
      </c>
      <c r="Q102" s="207"/>
      <c r="R102" s="46">
        <f t="shared" si="19"/>
        <v>0</v>
      </c>
      <c r="S102" s="79">
        <f t="shared" si="20"/>
        <v>0</v>
      </c>
      <c r="T102" s="79">
        <f t="shared" si="21"/>
        <v>0</v>
      </c>
      <c r="U102" s="79">
        <f t="shared" si="22"/>
        <v>0</v>
      </c>
      <c r="V102" s="76"/>
      <c r="X102" s="147" t="str">
        <f t="shared" si="18"/>
        <v xml:space="preserve"> Archivo en Excel de modificaciones contractuales</v>
      </c>
    </row>
    <row r="103" spans="1:24" s="318" customFormat="1" ht="178.5">
      <c r="A103" s="209" t="s">
        <v>591</v>
      </c>
      <c r="B103" s="210" t="s">
        <v>1545</v>
      </c>
      <c r="C103" s="211" t="s">
        <v>601</v>
      </c>
      <c r="D103" s="212" t="s">
        <v>578</v>
      </c>
      <c r="E103" s="212" t="s">
        <v>1543</v>
      </c>
      <c r="F103" s="212">
        <v>3</v>
      </c>
      <c r="G103" s="212">
        <f t="shared" si="12"/>
        <v>0</v>
      </c>
      <c r="H103" s="47" t="s">
        <v>602</v>
      </c>
      <c r="I103" s="47" t="s">
        <v>603</v>
      </c>
      <c r="J103" s="47" t="s">
        <v>607</v>
      </c>
      <c r="K103" s="47" t="s">
        <v>608</v>
      </c>
      <c r="L103" s="213" t="s">
        <v>609</v>
      </c>
      <c r="M103" s="213">
        <v>3</v>
      </c>
      <c r="N103" s="214">
        <v>43313</v>
      </c>
      <c r="O103" s="214">
        <v>43646</v>
      </c>
      <c r="P103" s="79">
        <f t="shared" si="13"/>
        <v>47.6</v>
      </c>
      <c r="Q103" s="207"/>
      <c r="R103" s="46">
        <f t="shared" si="19"/>
        <v>0</v>
      </c>
      <c r="S103" s="79">
        <f t="shared" si="20"/>
        <v>0</v>
      </c>
      <c r="T103" s="79">
        <f t="shared" si="21"/>
        <v>0</v>
      </c>
      <c r="U103" s="79">
        <f t="shared" si="22"/>
        <v>0</v>
      </c>
      <c r="V103" s="76"/>
      <c r="X103" s="147" t="str">
        <f t="shared" si="18"/>
        <v xml:space="preserve"> Acta de Comité ampliado</v>
      </c>
    </row>
    <row r="104" spans="1:24" s="318" customFormat="1" ht="178.5">
      <c r="A104" s="209" t="s">
        <v>591</v>
      </c>
      <c r="B104" s="210" t="s">
        <v>1546</v>
      </c>
      <c r="C104" s="211" t="s">
        <v>610</v>
      </c>
      <c r="D104" s="212" t="s">
        <v>578</v>
      </c>
      <c r="E104" s="212" t="s">
        <v>1543</v>
      </c>
      <c r="F104" s="212">
        <v>55</v>
      </c>
      <c r="G104" s="212">
        <f t="shared" si="12"/>
        <v>1</v>
      </c>
      <c r="H104" s="47" t="s">
        <v>611</v>
      </c>
      <c r="I104" s="47" t="s">
        <v>612</v>
      </c>
      <c r="J104" s="47" t="s">
        <v>613</v>
      </c>
      <c r="K104" s="47" t="s">
        <v>614</v>
      </c>
      <c r="L104" s="43" t="s">
        <v>615</v>
      </c>
      <c r="M104" s="213">
        <v>16</v>
      </c>
      <c r="N104" s="214">
        <v>43466</v>
      </c>
      <c r="O104" s="214">
        <v>43585</v>
      </c>
      <c r="P104" s="79">
        <f t="shared" si="13"/>
        <v>17</v>
      </c>
      <c r="Q104" s="207"/>
      <c r="R104" s="46">
        <f t="shared" si="19"/>
        <v>0</v>
      </c>
      <c r="S104" s="79">
        <f t="shared" si="20"/>
        <v>0</v>
      </c>
      <c r="T104" s="79">
        <f t="shared" si="21"/>
        <v>0</v>
      </c>
      <c r="U104" s="79">
        <f t="shared" si="22"/>
        <v>0</v>
      </c>
      <c r="V104" s="76"/>
      <c r="X104" s="147" t="str">
        <f t="shared" si="18"/>
        <v>Actas de Comité Técnico</v>
      </c>
    </row>
    <row r="105" spans="1:24" s="318" customFormat="1" ht="178.5">
      <c r="A105" s="209" t="s">
        <v>591</v>
      </c>
      <c r="B105" s="210" t="s">
        <v>1546</v>
      </c>
      <c r="C105" s="211" t="s">
        <v>610</v>
      </c>
      <c r="D105" s="212" t="s">
        <v>578</v>
      </c>
      <c r="E105" s="212" t="s">
        <v>1543</v>
      </c>
      <c r="F105" s="212">
        <v>55</v>
      </c>
      <c r="G105" s="212">
        <f t="shared" si="12"/>
        <v>0</v>
      </c>
      <c r="H105" s="47" t="s">
        <v>611</v>
      </c>
      <c r="I105" s="47" t="s">
        <v>612</v>
      </c>
      <c r="J105" s="96" t="s">
        <v>613</v>
      </c>
      <c r="K105" s="96" t="s">
        <v>616</v>
      </c>
      <c r="L105" s="43" t="s">
        <v>617</v>
      </c>
      <c r="M105" s="213">
        <v>2</v>
      </c>
      <c r="N105" s="214">
        <v>43466</v>
      </c>
      <c r="O105" s="214">
        <v>43585</v>
      </c>
      <c r="P105" s="79">
        <f t="shared" si="13"/>
        <v>17</v>
      </c>
      <c r="Q105" s="207"/>
      <c r="R105" s="46">
        <f t="shared" si="19"/>
        <v>0</v>
      </c>
      <c r="S105" s="79">
        <f t="shared" si="20"/>
        <v>0</v>
      </c>
      <c r="T105" s="79">
        <f t="shared" si="21"/>
        <v>0</v>
      </c>
      <c r="U105" s="79">
        <f t="shared" si="22"/>
        <v>0</v>
      </c>
      <c r="V105" s="76"/>
      <c r="X105" s="147" t="str">
        <f t="shared" si="18"/>
        <v>Actas de Comité Estratégico</v>
      </c>
    </row>
    <row r="106" spans="1:24" s="248" customFormat="1" ht="318.75">
      <c r="A106" s="226" t="s">
        <v>527</v>
      </c>
      <c r="B106" s="192" t="s">
        <v>1559</v>
      </c>
      <c r="C106" s="220" t="s">
        <v>618</v>
      </c>
      <c r="D106" s="193" t="s">
        <v>619</v>
      </c>
      <c r="E106" s="193" t="s">
        <v>1543</v>
      </c>
      <c r="F106" s="193">
        <v>4</v>
      </c>
      <c r="G106" s="193">
        <f t="shared" si="12"/>
        <v>1</v>
      </c>
      <c r="H106" s="180" t="s">
        <v>620</v>
      </c>
      <c r="I106" s="40"/>
      <c r="J106" s="181" t="s">
        <v>621</v>
      </c>
      <c r="K106" s="224" t="s">
        <v>622</v>
      </c>
      <c r="L106" s="43" t="s">
        <v>623</v>
      </c>
      <c r="M106" s="43">
        <v>1</v>
      </c>
      <c r="N106" s="182">
        <v>43299</v>
      </c>
      <c r="O106" s="182">
        <v>43299</v>
      </c>
      <c r="P106" s="205">
        <f t="shared" ref="P106:P124" si="23">+(O106-N106)/7</f>
        <v>0</v>
      </c>
      <c r="Q106" s="176"/>
      <c r="R106" s="46">
        <f t="shared" si="19"/>
        <v>0</v>
      </c>
      <c r="S106" s="79">
        <f t="shared" si="20"/>
        <v>0</v>
      </c>
      <c r="T106" s="79">
        <f t="shared" si="21"/>
        <v>0</v>
      </c>
      <c r="U106" s="79">
        <f t="shared" si="22"/>
        <v>0</v>
      </c>
      <c r="V106" s="335"/>
      <c r="X106" s="147" t="str">
        <f t="shared" si="18"/>
        <v>Acta grupo de estudio</v>
      </c>
    </row>
    <row r="107" spans="1:24" s="147" customFormat="1" ht="318.75">
      <c r="A107" s="219" t="s">
        <v>527</v>
      </c>
      <c r="B107" s="192" t="s">
        <v>1559</v>
      </c>
      <c r="C107" s="220" t="s">
        <v>618</v>
      </c>
      <c r="D107" s="193" t="s">
        <v>619</v>
      </c>
      <c r="E107" s="193" t="s">
        <v>1543</v>
      </c>
      <c r="F107" s="193">
        <v>4</v>
      </c>
      <c r="G107" s="193">
        <f t="shared" si="12"/>
        <v>0</v>
      </c>
      <c r="H107" s="180" t="s">
        <v>620</v>
      </c>
      <c r="I107" s="40"/>
      <c r="J107" s="181" t="s">
        <v>621</v>
      </c>
      <c r="K107" s="221" t="s">
        <v>624</v>
      </c>
      <c r="L107" s="43" t="s">
        <v>625</v>
      </c>
      <c r="M107" s="43">
        <v>1</v>
      </c>
      <c r="N107" s="182">
        <v>43300</v>
      </c>
      <c r="O107" s="182">
        <v>43301</v>
      </c>
      <c r="P107" s="205">
        <f t="shared" si="23"/>
        <v>0.14285714285714285</v>
      </c>
      <c r="Q107" s="176"/>
      <c r="R107" s="46">
        <f t="shared" si="19"/>
        <v>0</v>
      </c>
      <c r="S107" s="79">
        <f t="shared" si="20"/>
        <v>0</v>
      </c>
      <c r="T107" s="79">
        <f t="shared" si="21"/>
        <v>0</v>
      </c>
      <c r="U107" s="79">
        <f t="shared" si="22"/>
        <v>0</v>
      </c>
      <c r="V107" s="222"/>
      <c r="X107" s="147" t="str">
        <f t="shared" si="18"/>
        <v xml:space="preserve">Correo electrónico con el comunicando Cronograma , </v>
      </c>
    </row>
    <row r="108" spans="1:24" s="147" customFormat="1" ht="318.75">
      <c r="A108" s="219" t="s">
        <v>527</v>
      </c>
      <c r="B108" s="192" t="s">
        <v>1559</v>
      </c>
      <c r="C108" s="220" t="s">
        <v>618</v>
      </c>
      <c r="D108" s="193" t="s">
        <v>619</v>
      </c>
      <c r="E108" s="193" t="s">
        <v>1543</v>
      </c>
      <c r="F108" s="193">
        <v>4</v>
      </c>
      <c r="G108" s="193">
        <f t="shared" si="12"/>
        <v>0</v>
      </c>
      <c r="H108" s="180" t="s">
        <v>620</v>
      </c>
      <c r="I108" s="40"/>
      <c r="J108" s="181" t="s">
        <v>621</v>
      </c>
      <c r="K108" s="221" t="s">
        <v>626</v>
      </c>
      <c r="L108" s="43" t="s">
        <v>627</v>
      </c>
      <c r="M108" s="43">
        <v>1</v>
      </c>
      <c r="N108" s="182">
        <v>43282</v>
      </c>
      <c r="O108" s="182">
        <v>43434</v>
      </c>
      <c r="P108" s="205">
        <f t="shared" si="23"/>
        <v>21.714285714285715</v>
      </c>
      <c r="Q108" s="176"/>
      <c r="R108" s="46">
        <f t="shared" si="19"/>
        <v>0</v>
      </c>
      <c r="S108" s="79">
        <f t="shared" si="20"/>
        <v>0</v>
      </c>
      <c r="T108" s="79">
        <f t="shared" si="21"/>
        <v>0</v>
      </c>
      <c r="U108" s="79">
        <f t="shared" si="22"/>
        <v>0</v>
      </c>
      <c r="V108" s="223"/>
      <c r="X108" s="147" t="str">
        <f t="shared" si="18"/>
        <v>Reporte de activos por terceros</v>
      </c>
    </row>
    <row r="109" spans="1:24" s="147" customFormat="1" ht="318.75">
      <c r="A109" s="219" t="s">
        <v>527</v>
      </c>
      <c r="B109" s="192" t="s">
        <v>1559</v>
      </c>
      <c r="C109" s="220" t="s">
        <v>618</v>
      </c>
      <c r="D109" s="193" t="s">
        <v>619</v>
      </c>
      <c r="E109" s="193" t="s">
        <v>1543</v>
      </c>
      <c r="F109" s="193">
        <v>4</v>
      </c>
      <c r="G109" s="193">
        <f t="shared" si="12"/>
        <v>0</v>
      </c>
      <c r="H109" s="180" t="s">
        <v>620</v>
      </c>
      <c r="I109" s="40"/>
      <c r="J109" s="181" t="s">
        <v>621</v>
      </c>
      <c r="K109" s="221" t="s">
        <v>628</v>
      </c>
      <c r="L109" s="43" t="s">
        <v>629</v>
      </c>
      <c r="M109" s="43">
        <v>22</v>
      </c>
      <c r="N109" s="182">
        <v>43300</v>
      </c>
      <c r="O109" s="182">
        <v>43434</v>
      </c>
      <c r="P109" s="205">
        <f t="shared" si="23"/>
        <v>19.142857142857142</v>
      </c>
      <c r="Q109" s="176"/>
      <c r="R109" s="46">
        <f t="shared" si="19"/>
        <v>0</v>
      </c>
      <c r="S109" s="79">
        <f t="shared" si="20"/>
        <v>0</v>
      </c>
      <c r="T109" s="79">
        <f t="shared" si="21"/>
        <v>0</v>
      </c>
      <c r="U109" s="79">
        <f t="shared" si="22"/>
        <v>0</v>
      </c>
      <c r="V109" s="222"/>
      <c r="X109" s="147" t="str">
        <f t="shared" si="18"/>
        <v>Reporte Traslados del servicio a la bodega  con el moviemiento 994</v>
      </c>
    </row>
    <row r="110" spans="1:24" s="147" customFormat="1" ht="318.75">
      <c r="A110" s="219" t="s">
        <v>527</v>
      </c>
      <c r="B110" s="192" t="s">
        <v>1559</v>
      </c>
      <c r="C110" s="220" t="s">
        <v>618</v>
      </c>
      <c r="D110" s="193" t="s">
        <v>619</v>
      </c>
      <c r="E110" s="193" t="s">
        <v>1543</v>
      </c>
      <c r="F110" s="193">
        <v>4</v>
      </c>
      <c r="G110" s="193">
        <f t="shared" si="12"/>
        <v>0</v>
      </c>
      <c r="H110" s="180" t="s">
        <v>620</v>
      </c>
      <c r="I110" s="40"/>
      <c r="J110" s="181" t="s">
        <v>621</v>
      </c>
      <c r="K110" s="224" t="s">
        <v>630</v>
      </c>
      <c r="L110" s="43" t="s">
        <v>631</v>
      </c>
      <c r="M110" s="43">
        <v>2</v>
      </c>
      <c r="N110" s="182">
        <v>43311</v>
      </c>
      <c r="O110" s="182">
        <v>43464</v>
      </c>
      <c r="P110" s="205">
        <f t="shared" si="23"/>
        <v>21.857142857142858</v>
      </c>
      <c r="Q110" s="176"/>
      <c r="R110" s="46">
        <f t="shared" si="19"/>
        <v>0</v>
      </c>
      <c r="S110" s="79">
        <f t="shared" si="20"/>
        <v>0</v>
      </c>
      <c r="T110" s="79">
        <f t="shared" si="21"/>
        <v>0</v>
      </c>
      <c r="U110" s="79">
        <f t="shared" si="22"/>
        <v>0</v>
      </c>
      <c r="V110" s="222"/>
      <c r="X110" s="147" t="str">
        <f t="shared" si="18"/>
        <v>Actade toma física deinventarios</v>
      </c>
    </row>
    <row r="111" spans="1:24" s="248" customFormat="1" ht="331.5">
      <c r="A111" s="225" t="s">
        <v>527</v>
      </c>
      <c r="B111" s="192" t="s">
        <v>1560</v>
      </c>
      <c r="C111" s="220" t="s">
        <v>514</v>
      </c>
      <c r="D111" s="179" t="s">
        <v>619</v>
      </c>
      <c r="E111" s="179" t="s">
        <v>1543</v>
      </c>
      <c r="F111" s="193">
        <v>5</v>
      </c>
      <c r="G111" s="193">
        <f t="shared" si="12"/>
        <v>1</v>
      </c>
      <c r="H111" s="180" t="s">
        <v>632</v>
      </c>
      <c r="I111" s="47"/>
      <c r="J111" s="181" t="s">
        <v>633</v>
      </c>
      <c r="K111" s="224" t="s">
        <v>622</v>
      </c>
      <c r="L111" s="43" t="s">
        <v>623</v>
      </c>
      <c r="M111" s="43">
        <v>1</v>
      </c>
      <c r="N111" s="182">
        <v>43299</v>
      </c>
      <c r="O111" s="182">
        <v>43299</v>
      </c>
      <c r="P111" s="205">
        <f t="shared" si="23"/>
        <v>0</v>
      </c>
      <c r="Q111" s="176"/>
      <c r="R111" s="46">
        <f t="shared" si="19"/>
        <v>0</v>
      </c>
      <c r="S111" s="79">
        <f t="shared" si="20"/>
        <v>0</v>
      </c>
      <c r="T111" s="79">
        <f t="shared" si="21"/>
        <v>0</v>
      </c>
      <c r="U111" s="79">
        <f t="shared" si="22"/>
        <v>0</v>
      </c>
      <c r="V111" s="222"/>
      <c r="X111" s="147" t="str">
        <f t="shared" si="18"/>
        <v>Acta grupo de estudio</v>
      </c>
    </row>
    <row r="112" spans="1:24" s="248" customFormat="1" ht="331.5">
      <c r="A112" s="225" t="s">
        <v>527</v>
      </c>
      <c r="B112" s="192" t="s">
        <v>1560</v>
      </c>
      <c r="C112" s="220" t="s">
        <v>514</v>
      </c>
      <c r="D112" s="179" t="s">
        <v>619</v>
      </c>
      <c r="E112" s="179" t="s">
        <v>1543</v>
      </c>
      <c r="F112" s="193">
        <v>5</v>
      </c>
      <c r="G112" s="193">
        <f t="shared" si="12"/>
        <v>0</v>
      </c>
      <c r="H112" s="180" t="s">
        <v>632</v>
      </c>
      <c r="I112" s="47"/>
      <c r="J112" s="181" t="s">
        <v>633</v>
      </c>
      <c r="K112" s="221" t="s">
        <v>624</v>
      </c>
      <c r="L112" s="43" t="s">
        <v>422</v>
      </c>
      <c r="M112" s="43">
        <v>1</v>
      </c>
      <c r="N112" s="182">
        <v>43300</v>
      </c>
      <c r="O112" s="182">
        <v>43301</v>
      </c>
      <c r="P112" s="205">
        <f t="shared" si="23"/>
        <v>0.14285714285714285</v>
      </c>
      <c r="Q112" s="176"/>
      <c r="R112" s="46">
        <f t="shared" si="19"/>
        <v>0</v>
      </c>
      <c r="S112" s="79">
        <f t="shared" si="20"/>
        <v>0</v>
      </c>
      <c r="T112" s="79">
        <f t="shared" si="21"/>
        <v>0</v>
      </c>
      <c r="U112" s="79">
        <f t="shared" si="22"/>
        <v>0</v>
      </c>
      <c r="V112" s="222"/>
      <c r="X112" s="147" t="str">
        <f t="shared" si="18"/>
        <v>Cronograma</v>
      </c>
    </row>
    <row r="113" spans="1:24" s="248" customFormat="1" ht="331.5">
      <c r="A113" s="225" t="s">
        <v>527</v>
      </c>
      <c r="B113" s="192" t="s">
        <v>1560</v>
      </c>
      <c r="C113" s="220" t="s">
        <v>514</v>
      </c>
      <c r="D113" s="179" t="s">
        <v>619</v>
      </c>
      <c r="E113" s="179" t="s">
        <v>1543</v>
      </c>
      <c r="F113" s="193">
        <v>5</v>
      </c>
      <c r="G113" s="193">
        <f t="shared" si="12"/>
        <v>0</v>
      </c>
      <c r="H113" s="180" t="s">
        <v>632</v>
      </c>
      <c r="I113" s="47"/>
      <c r="J113" s="181" t="s">
        <v>633</v>
      </c>
      <c r="K113" s="221" t="s">
        <v>634</v>
      </c>
      <c r="L113" s="43" t="s">
        <v>635</v>
      </c>
      <c r="M113" s="43">
        <v>1</v>
      </c>
      <c r="N113" s="182">
        <v>43282</v>
      </c>
      <c r="O113" s="182">
        <v>43434</v>
      </c>
      <c r="P113" s="205">
        <f t="shared" si="23"/>
        <v>21.714285714285715</v>
      </c>
      <c r="Q113" s="176"/>
      <c r="R113" s="46">
        <f t="shared" si="19"/>
        <v>0</v>
      </c>
      <c r="S113" s="79">
        <f t="shared" si="20"/>
        <v>0</v>
      </c>
      <c r="T113" s="79">
        <f t="shared" si="21"/>
        <v>0</v>
      </c>
      <c r="U113" s="79">
        <f t="shared" si="22"/>
        <v>0</v>
      </c>
      <c r="V113" s="222"/>
      <c r="X113" s="147" t="str">
        <f t="shared" si="18"/>
        <v xml:space="preserve"> Reporte de activos por terceros</v>
      </c>
    </row>
    <row r="114" spans="1:24" s="248" customFormat="1" ht="331.5">
      <c r="A114" s="225" t="s">
        <v>527</v>
      </c>
      <c r="B114" s="192" t="s">
        <v>1560</v>
      </c>
      <c r="C114" s="220" t="s">
        <v>514</v>
      </c>
      <c r="D114" s="179" t="s">
        <v>619</v>
      </c>
      <c r="E114" s="179" t="s">
        <v>1543</v>
      </c>
      <c r="F114" s="193">
        <v>5</v>
      </c>
      <c r="G114" s="193">
        <f t="shared" si="12"/>
        <v>0</v>
      </c>
      <c r="H114" s="180" t="s">
        <v>632</v>
      </c>
      <c r="I114" s="47"/>
      <c r="J114" s="181" t="s">
        <v>633</v>
      </c>
      <c r="K114" s="221" t="s">
        <v>636</v>
      </c>
      <c r="L114" s="43" t="s">
        <v>637</v>
      </c>
      <c r="M114" s="43">
        <v>22</v>
      </c>
      <c r="N114" s="182">
        <v>43300</v>
      </c>
      <c r="O114" s="182">
        <v>43434</v>
      </c>
      <c r="P114" s="205">
        <f t="shared" si="23"/>
        <v>19.142857142857142</v>
      </c>
      <c r="Q114" s="176"/>
      <c r="R114" s="46">
        <f t="shared" si="19"/>
        <v>0</v>
      </c>
      <c r="S114" s="79">
        <f t="shared" si="20"/>
        <v>0</v>
      </c>
      <c r="T114" s="79">
        <f t="shared" si="21"/>
        <v>0</v>
      </c>
      <c r="U114" s="79">
        <f t="shared" si="22"/>
        <v>0</v>
      </c>
      <c r="V114" s="222"/>
      <c r="X114" s="147" t="str">
        <f t="shared" si="18"/>
        <v>Reporte Traslados del servicio entre usuarios</v>
      </c>
    </row>
    <row r="115" spans="1:24" s="248" customFormat="1" ht="331.5">
      <c r="A115" s="225" t="s">
        <v>527</v>
      </c>
      <c r="B115" s="192" t="s">
        <v>1560</v>
      </c>
      <c r="C115" s="220" t="s">
        <v>514</v>
      </c>
      <c r="D115" s="179" t="s">
        <v>619</v>
      </c>
      <c r="E115" s="179" t="s">
        <v>1543</v>
      </c>
      <c r="F115" s="193">
        <v>5</v>
      </c>
      <c r="G115" s="193">
        <f t="shared" si="12"/>
        <v>0</v>
      </c>
      <c r="H115" s="180" t="s">
        <v>632</v>
      </c>
      <c r="I115" s="47"/>
      <c r="J115" s="181" t="s">
        <v>633</v>
      </c>
      <c r="K115" s="224" t="s">
        <v>638</v>
      </c>
      <c r="L115" s="43" t="s">
        <v>631</v>
      </c>
      <c r="M115" s="43">
        <v>2</v>
      </c>
      <c r="N115" s="182">
        <v>43311</v>
      </c>
      <c r="O115" s="182">
        <v>43464</v>
      </c>
      <c r="P115" s="205">
        <f t="shared" si="23"/>
        <v>21.857142857142858</v>
      </c>
      <c r="Q115" s="176"/>
      <c r="R115" s="46">
        <f t="shared" si="19"/>
        <v>0</v>
      </c>
      <c r="S115" s="79">
        <f t="shared" si="20"/>
        <v>0</v>
      </c>
      <c r="T115" s="79">
        <f t="shared" si="21"/>
        <v>0</v>
      </c>
      <c r="U115" s="79">
        <f t="shared" si="22"/>
        <v>0</v>
      </c>
      <c r="V115" s="222"/>
      <c r="X115" s="147" t="str">
        <f t="shared" si="18"/>
        <v>Actade toma física deinventarios</v>
      </c>
    </row>
    <row r="116" spans="1:24" s="248" customFormat="1" ht="204">
      <c r="A116" s="225" t="s">
        <v>527</v>
      </c>
      <c r="B116" s="192" t="s">
        <v>1561</v>
      </c>
      <c r="C116" s="220" t="s">
        <v>515</v>
      </c>
      <c r="D116" s="179" t="s">
        <v>619</v>
      </c>
      <c r="E116" s="179" t="s">
        <v>1543</v>
      </c>
      <c r="F116" s="193">
        <v>6</v>
      </c>
      <c r="G116" s="193">
        <f t="shared" si="12"/>
        <v>1</v>
      </c>
      <c r="H116" s="180" t="s">
        <v>639</v>
      </c>
      <c r="I116" s="91"/>
      <c r="J116" s="181" t="s">
        <v>640</v>
      </c>
      <c r="K116" s="224" t="s">
        <v>622</v>
      </c>
      <c r="L116" s="43" t="s">
        <v>623</v>
      </c>
      <c r="M116" s="43">
        <v>1</v>
      </c>
      <c r="N116" s="182">
        <v>43299</v>
      </c>
      <c r="O116" s="182">
        <v>43299</v>
      </c>
      <c r="P116" s="205">
        <f t="shared" si="23"/>
        <v>0</v>
      </c>
      <c r="Q116" s="176"/>
      <c r="R116" s="46">
        <f t="shared" si="19"/>
        <v>0</v>
      </c>
      <c r="S116" s="79">
        <f t="shared" si="20"/>
        <v>0</v>
      </c>
      <c r="T116" s="79">
        <f t="shared" si="21"/>
        <v>0</v>
      </c>
      <c r="U116" s="79">
        <f t="shared" si="22"/>
        <v>0</v>
      </c>
      <c r="V116" s="222"/>
      <c r="X116" s="147" t="str">
        <f t="shared" si="18"/>
        <v>Acta grupo de estudio</v>
      </c>
    </row>
    <row r="117" spans="1:24" s="248" customFormat="1" ht="204">
      <c r="A117" s="225" t="s">
        <v>527</v>
      </c>
      <c r="B117" s="192" t="s">
        <v>1561</v>
      </c>
      <c r="C117" s="220" t="s">
        <v>515</v>
      </c>
      <c r="D117" s="179" t="s">
        <v>619</v>
      </c>
      <c r="E117" s="179" t="s">
        <v>1543</v>
      </c>
      <c r="F117" s="193">
        <v>6</v>
      </c>
      <c r="G117" s="193">
        <f t="shared" si="12"/>
        <v>0</v>
      </c>
      <c r="H117" s="180" t="s">
        <v>639</v>
      </c>
      <c r="I117" s="91"/>
      <c r="J117" s="181" t="s">
        <v>640</v>
      </c>
      <c r="K117" s="221" t="s">
        <v>624</v>
      </c>
      <c r="L117" s="43" t="s">
        <v>422</v>
      </c>
      <c r="M117" s="43">
        <v>1</v>
      </c>
      <c r="N117" s="182">
        <v>43300</v>
      </c>
      <c r="O117" s="182">
        <v>43301</v>
      </c>
      <c r="P117" s="205">
        <f t="shared" si="23"/>
        <v>0.14285714285714285</v>
      </c>
      <c r="Q117" s="176"/>
      <c r="R117" s="46">
        <f t="shared" si="19"/>
        <v>0</v>
      </c>
      <c r="S117" s="79">
        <f t="shared" si="20"/>
        <v>0</v>
      </c>
      <c r="T117" s="79">
        <f t="shared" si="21"/>
        <v>0</v>
      </c>
      <c r="U117" s="79">
        <f t="shared" si="22"/>
        <v>0</v>
      </c>
      <c r="V117" s="222"/>
      <c r="X117" s="147" t="str">
        <f t="shared" si="18"/>
        <v>Cronograma</v>
      </c>
    </row>
    <row r="118" spans="1:24" s="248" customFormat="1" ht="204">
      <c r="A118" s="225" t="s">
        <v>527</v>
      </c>
      <c r="B118" s="192" t="s">
        <v>1561</v>
      </c>
      <c r="C118" s="220" t="s">
        <v>515</v>
      </c>
      <c r="D118" s="179" t="s">
        <v>619</v>
      </c>
      <c r="E118" s="179" t="s">
        <v>1543</v>
      </c>
      <c r="F118" s="193">
        <v>6</v>
      </c>
      <c r="G118" s="193">
        <f t="shared" si="12"/>
        <v>0</v>
      </c>
      <c r="H118" s="180" t="s">
        <v>639</v>
      </c>
      <c r="I118" s="91"/>
      <c r="J118" s="181" t="s">
        <v>640</v>
      </c>
      <c r="K118" s="224" t="s">
        <v>641</v>
      </c>
      <c r="L118" s="43" t="s">
        <v>642</v>
      </c>
      <c r="M118" s="43">
        <v>1</v>
      </c>
      <c r="N118" s="182">
        <v>43282</v>
      </c>
      <c r="O118" s="182">
        <v>43434</v>
      </c>
      <c r="P118" s="205">
        <f t="shared" si="23"/>
        <v>21.714285714285715</v>
      </c>
      <c r="Q118" s="176"/>
      <c r="R118" s="46">
        <f t="shared" si="19"/>
        <v>0</v>
      </c>
      <c r="S118" s="79">
        <f t="shared" si="20"/>
        <v>0</v>
      </c>
      <c r="T118" s="79">
        <f t="shared" si="21"/>
        <v>0</v>
      </c>
      <c r="U118" s="79">
        <f t="shared" si="22"/>
        <v>0</v>
      </c>
      <c r="V118" s="222"/>
      <c r="X118" s="147" t="str">
        <f t="shared" si="18"/>
        <v xml:space="preserve"> Reporte de activos por terceros </v>
      </c>
    </row>
    <row r="119" spans="1:24" s="248" customFormat="1" ht="204">
      <c r="A119" s="225" t="s">
        <v>527</v>
      </c>
      <c r="B119" s="192" t="s">
        <v>1561</v>
      </c>
      <c r="C119" s="220" t="s">
        <v>515</v>
      </c>
      <c r="D119" s="179" t="s">
        <v>619</v>
      </c>
      <c r="E119" s="179" t="s">
        <v>1543</v>
      </c>
      <c r="F119" s="193">
        <v>6</v>
      </c>
      <c r="G119" s="193">
        <f t="shared" si="12"/>
        <v>0</v>
      </c>
      <c r="H119" s="180" t="s">
        <v>639</v>
      </c>
      <c r="I119" s="91"/>
      <c r="J119" s="181" t="s">
        <v>640</v>
      </c>
      <c r="K119" s="224" t="s">
        <v>643</v>
      </c>
      <c r="L119" s="43" t="s">
        <v>644</v>
      </c>
      <c r="M119" s="43">
        <v>22</v>
      </c>
      <c r="N119" s="182">
        <v>43300</v>
      </c>
      <c r="O119" s="182">
        <v>43434</v>
      </c>
      <c r="P119" s="205">
        <f t="shared" si="23"/>
        <v>19.142857142857142</v>
      </c>
      <c r="Q119" s="176"/>
      <c r="R119" s="46">
        <f t="shared" si="19"/>
        <v>0</v>
      </c>
      <c r="S119" s="79">
        <f t="shared" si="20"/>
        <v>0</v>
      </c>
      <c r="T119" s="79">
        <f t="shared" si="21"/>
        <v>0</v>
      </c>
      <c r="U119" s="79">
        <f t="shared" si="22"/>
        <v>0</v>
      </c>
      <c r="V119" s="222"/>
      <c r="X119" s="147" t="str">
        <f t="shared" si="18"/>
        <v>Reporte Traslados del servicio a la bodega  con el movimiento 618</v>
      </c>
    </row>
    <row r="120" spans="1:24" s="248" customFormat="1" ht="204">
      <c r="A120" s="225" t="s">
        <v>527</v>
      </c>
      <c r="B120" s="192" t="s">
        <v>1561</v>
      </c>
      <c r="C120" s="220" t="s">
        <v>515</v>
      </c>
      <c r="D120" s="179" t="s">
        <v>619</v>
      </c>
      <c r="E120" s="179" t="s">
        <v>1543</v>
      </c>
      <c r="F120" s="193">
        <v>6</v>
      </c>
      <c r="G120" s="193">
        <f t="shared" si="12"/>
        <v>0</v>
      </c>
      <c r="H120" s="180" t="s">
        <v>639</v>
      </c>
      <c r="I120" s="91"/>
      <c r="J120" s="181" t="s">
        <v>640</v>
      </c>
      <c r="K120" s="224" t="s">
        <v>645</v>
      </c>
      <c r="L120" s="43" t="s">
        <v>631</v>
      </c>
      <c r="M120" s="43">
        <v>2</v>
      </c>
      <c r="N120" s="182">
        <v>43311</v>
      </c>
      <c r="O120" s="182">
        <v>43464</v>
      </c>
      <c r="P120" s="205">
        <f t="shared" si="23"/>
        <v>21.857142857142858</v>
      </c>
      <c r="Q120" s="176"/>
      <c r="R120" s="46">
        <f t="shared" si="19"/>
        <v>0</v>
      </c>
      <c r="S120" s="79">
        <f t="shared" si="20"/>
        <v>0</v>
      </c>
      <c r="T120" s="79">
        <f t="shared" si="21"/>
        <v>0</v>
      </c>
      <c r="U120" s="79">
        <f t="shared" si="22"/>
        <v>0</v>
      </c>
      <c r="V120" s="222"/>
      <c r="X120" s="147" t="str">
        <f t="shared" si="18"/>
        <v>Actade toma física deinventarios</v>
      </c>
    </row>
    <row r="121" spans="1:24" s="248" customFormat="1" ht="409.5">
      <c r="A121" s="226" t="s">
        <v>527</v>
      </c>
      <c r="B121" s="192" t="s">
        <v>1563</v>
      </c>
      <c r="C121" s="179" t="s">
        <v>517</v>
      </c>
      <c r="D121" s="179" t="s">
        <v>619</v>
      </c>
      <c r="E121" s="179" t="s">
        <v>1543</v>
      </c>
      <c r="F121" s="179">
        <v>8</v>
      </c>
      <c r="G121" s="179">
        <f t="shared" si="12"/>
        <v>1</v>
      </c>
      <c r="H121" s="40" t="s">
        <v>646</v>
      </c>
      <c r="I121" s="96"/>
      <c r="J121" s="96" t="s">
        <v>647</v>
      </c>
      <c r="K121" s="96" t="s">
        <v>648</v>
      </c>
      <c r="L121" s="43" t="s">
        <v>649</v>
      </c>
      <c r="M121" s="43">
        <v>1</v>
      </c>
      <c r="N121" s="182">
        <v>43321</v>
      </c>
      <c r="O121" s="182">
        <v>43322</v>
      </c>
      <c r="P121" s="205">
        <f t="shared" si="23"/>
        <v>0.14285714285714285</v>
      </c>
      <c r="Q121" s="176"/>
      <c r="R121" s="46">
        <f t="shared" si="19"/>
        <v>0</v>
      </c>
      <c r="S121" s="79">
        <f t="shared" si="20"/>
        <v>0</v>
      </c>
      <c r="T121" s="79">
        <f t="shared" si="21"/>
        <v>0</v>
      </c>
      <c r="U121" s="79">
        <f t="shared" si="22"/>
        <v>0</v>
      </c>
      <c r="V121" s="222"/>
      <c r="X121" s="147" t="str">
        <f t="shared" si="18"/>
        <v xml:space="preserve">Correo electrónico </v>
      </c>
    </row>
    <row r="122" spans="1:24" s="248" customFormat="1" ht="409.5">
      <c r="A122" s="226" t="s">
        <v>527</v>
      </c>
      <c r="B122" s="192" t="s">
        <v>1563</v>
      </c>
      <c r="C122" s="179" t="s">
        <v>517</v>
      </c>
      <c r="D122" s="179" t="s">
        <v>619</v>
      </c>
      <c r="E122" s="179" t="s">
        <v>1543</v>
      </c>
      <c r="F122" s="179">
        <v>8</v>
      </c>
      <c r="G122" s="179">
        <f t="shared" si="12"/>
        <v>0</v>
      </c>
      <c r="H122" s="40" t="s">
        <v>646</v>
      </c>
      <c r="I122" s="96"/>
      <c r="J122" s="96" t="s">
        <v>647</v>
      </c>
      <c r="K122" s="96" t="s">
        <v>650</v>
      </c>
      <c r="L122" s="43" t="s">
        <v>651</v>
      </c>
      <c r="M122" s="43">
        <v>1</v>
      </c>
      <c r="N122" s="182">
        <v>43335</v>
      </c>
      <c r="O122" s="214">
        <v>43465</v>
      </c>
      <c r="P122" s="205">
        <f t="shared" si="23"/>
        <v>18.571428571428573</v>
      </c>
      <c r="Q122" s="176"/>
      <c r="R122" s="46">
        <f t="shared" si="19"/>
        <v>0</v>
      </c>
      <c r="S122" s="79">
        <f t="shared" si="20"/>
        <v>0</v>
      </c>
      <c r="T122" s="79">
        <f t="shared" si="21"/>
        <v>0</v>
      </c>
      <c r="U122" s="79">
        <f t="shared" si="22"/>
        <v>0</v>
      </c>
      <c r="V122" s="222"/>
      <c r="X122" s="147" t="str">
        <f t="shared" si="18"/>
        <v>correo electrónico</v>
      </c>
    </row>
    <row r="123" spans="1:24" s="248" customFormat="1" ht="409.5">
      <c r="A123" s="226" t="s">
        <v>527</v>
      </c>
      <c r="B123" s="192" t="s">
        <v>1563</v>
      </c>
      <c r="C123" s="179" t="s">
        <v>517</v>
      </c>
      <c r="D123" s="179" t="s">
        <v>619</v>
      </c>
      <c r="E123" s="179" t="s">
        <v>1543</v>
      </c>
      <c r="F123" s="179">
        <v>8</v>
      </c>
      <c r="G123" s="179">
        <f t="shared" si="12"/>
        <v>0</v>
      </c>
      <c r="H123" s="40" t="s">
        <v>646</v>
      </c>
      <c r="I123" s="96"/>
      <c r="J123" s="96" t="s">
        <v>647</v>
      </c>
      <c r="K123" s="96" t="s">
        <v>652</v>
      </c>
      <c r="L123" s="227" t="s">
        <v>653</v>
      </c>
      <c r="M123" s="228">
        <v>1</v>
      </c>
      <c r="N123" s="229">
        <v>43344</v>
      </c>
      <c r="O123" s="230">
        <v>43646</v>
      </c>
      <c r="P123" s="205">
        <f t="shared" si="23"/>
        <v>43.142857142857146</v>
      </c>
      <c r="Q123" s="176"/>
      <c r="R123" s="46">
        <f t="shared" si="19"/>
        <v>0</v>
      </c>
      <c r="S123" s="79">
        <f t="shared" si="20"/>
        <v>0</v>
      </c>
      <c r="T123" s="79">
        <f t="shared" si="21"/>
        <v>0</v>
      </c>
      <c r="U123" s="79">
        <f t="shared" si="22"/>
        <v>0</v>
      </c>
      <c r="V123" s="222"/>
      <c r="X123" s="147" t="str">
        <f t="shared" si="18"/>
        <v>Comprobante deegreso</v>
      </c>
    </row>
    <row r="124" spans="1:24" s="248" customFormat="1" ht="409.5">
      <c r="A124" s="226" t="s">
        <v>527</v>
      </c>
      <c r="B124" s="192" t="s">
        <v>1563</v>
      </c>
      <c r="C124" s="179" t="s">
        <v>517</v>
      </c>
      <c r="D124" s="179" t="s">
        <v>619</v>
      </c>
      <c r="E124" s="179" t="s">
        <v>1543</v>
      </c>
      <c r="F124" s="179">
        <v>8</v>
      </c>
      <c r="G124" s="179">
        <f t="shared" si="12"/>
        <v>0</v>
      </c>
      <c r="H124" s="40" t="s">
        <v>646</v>
      </c>
      <c r="I124" s="96"/>
      <c r="J124" s="96" t="s">
        <v>647</v>
      </c>
      <c r="K124" s="96" t="s">
        <v>654</v>
      </c>
      <c r="L124" s="43" t="s">
        <v>113</v>
      </c>
      <c r="M124" s="43">
        <v>1</v>
      </c>
      <c r="N124" s="182">
        <v>43321</v>
      </c>
      <c r="O124" s="182">
        <v>43371</v>
      </c>
      <c r="P124" s="205">
        <f t="shared" si="23"/>
        <v>7.1428571428571432</v>
      </c>
      <c r="Q124" s="176"/>
      <c r="R124" s="46">
        <f t="shared" si="19"/>
        <v>0</v>
      </c>
      <c r="S124" s="79">
        <f t="shared" si="20"/>
        <v>0</v>
      </c>
      <c r="T124" s="79">
        <f t="shared" si="21"/>
        <v>0</v>
      </c>
      <c r="U124" s="79">
        <f t="shared" si="22"/>
        <v>0</v>
      </c>
      <c r="V124" s="222"/>
      <c r="X124" s="147" t="str">
        <f t="shared" si="18"/>
        <v>Memorando</v>
      </c>
    </row>
    <row r="125" spans="1:24" s="248" customFormat="1" ht="102">
      <c r="A125" s="204" t="s">
        <v>527</v>
      </c>
      <c r="B125" s="178" t="s">
        <v>655</v>
      </c>
      <c r="C125" s="178" t="s">
        <v>656</v>
      </c>
      <c r="D125" s="179" t="s">
        <v>657</v>
      </c>
      <c r="E125" s="179" t="s">
        <v>1543</v>
      </c>
      <c r="F125" s="193">
        <v>62</v>
      </c>
      <c r="G125" s="193">
        <f t="shared" si="12"/>
        <v>1</v>
      </c>
      <c r="H125" s="180" t="s">
        <v>658</v>
      </c>
      <c r="I125" s="181" t="s">
        <v>659</v>
      </c>
      <c r="J125" s="91" t="s">
        <v>660</v>
      </c>
      <c r="K125" s="91" t="s">
        <v>661</v>
      </c>
      <c r="L125" s="95" t="s">
        <v>662</v>
      </c>
      <c r="M125" s="95">
        <v>1</v>
      </c>
      <c r="N125" s="182">
        <v>43252</v>
      </c>
      <c r="O125" s="182">
        <v>43311</v>
      </c>
      <c r="P125" s="205">
        <f t="shared" ref="P125:P132" si="24">ROUND(((O125-N125)/7),1)</f>
        <v>8.4</v>
      </c>
      <c r="Q125" s="234"/>
      <c r="R125" s="46">
        <f t="shared" si="19"/>
        <v>0</v>
      </c>
      <c r="S125" s="79">
        <f t="shared" si="20"/>
        <v>0</v>
      </c>
      <c r="T125" s="79">
        <f t="shared" si="21"/>
        <v>0</v>
      </c>
      <c r="U125" s="79">
        <f t="shared" si="22"/>
        <v>0</v>
      </c>
      <c r="V125" s="222"/>
      <c r="X125" s="147" t="str">
        <f t="shared" si="18"/>
        <v>oficio</v>
      </c>
    </row>
    <row r="126" spans="1:24" s="248" customFormat="1" ht="102">
      <c r="A126" s="204" t="s">
        <v>527</v>
      </c>
      <c r="B126" s="178" t="s">
        <v>655</v>
      </c>
      <c r="C126" s="178" t="s">
        <v>656</v>
      </c>
      <c r="D126" s="179" t="s">
        <v>657</v>
      </c>
      <c r="E126" s="179" t="s">
        <v>1543</v>
      </c>
      <c r="F126" s="193">
        <v>62</v>
      </c>
      <c r="G126" s="193">
        <f t="shared" si="12"/>
        <v>0</v>
      </c>
      <c r="H126" s="180" t="s">
        <v>658</v>
      </c>
      <c r="I126" s="181" t="s">
        <v>659</v>
      </c>
      <c r="J126" s="91" t="s">
        <v>660</v>
      </c>
      <c r="K126" s="91" t="s">
        <v>663</v>
      </c>
      <c r="L126" s="95" t="s">
        <v>664</v>
      </c>
      <c r="M126" s="95">
        <v>1</v>
      </c>
      <c r="N126" s="182">
        <v>43282</v>
      </c>
      <c r="O126" s="182">
        <v>43343</v>
      </c>
      <c r="P126" s="205">
        <f t="shared" si="24"/>
        <v>8.6999999999999993</v>
      </c>
      <c r="Q126" s="234"/>
      <c r="R126" s="46">
        <f t="shared" si="19"/>
        <v>0</v>
      </c>
      <c r="S126" s="79">
        <f t="shared" si="20"/>
        <v>0</v>
      </c>
      <c r="T126" s="79">
        <f t="shared" si="21"/>
        <v>0</v>
      </c>
      <c r="U126" s="79">
        <f t="shared" si="22"/>
        <v>0</v>
      </c>
      <c r="V126" s="222"/>
      <c r="X126" s="147" t="str">
        <f t="shared" si="18"/>
        <v>Acta</v>
      </c>
    </row>
    <row r="127" spans="1:24" s="248" customFormat="1" ht="102">
      <c r="A127" s="204" t="s">
        <v>527</v>
      </c>
      <c r="B127" s="178" t="s">
        <v>655</v>
      </c>
      <c r="C127" s="178" t="s">
        <v>656</v>
      </c>
      <c r="D127" s="179" t="s">
        <v>657</v>
      </c>
      <c r="E127" s="179" t="s">
        <v>1543</v>
      </c>
      <c r="F127" s="193">
        <v>62</v>
      </c>
      <c r="G127" s="193">
        <f t="shared" si="12"/>
        <v>0</v>
      </c>
      <c r="H127" s="180" t="s">
        <v>658</v>
      </c>
      <c r="I127" s="181" t="s">
        <v>659</v>
      </c>
      <c r="J127" s="91" t="s">
        <v>660</v>
      </c>
      <c r="K127" s="91" t="s">
        <v>665</v>
      </c>
      <c r="L127" s="95" t="s">
        <v>666</v>
      </c>
      <c r="M127" s="95">
        <v>1</v>
      </c>
      <c r="N127" s="182">
        <v>43282</v>
      </c>
      <c r="O127" s="182">
        <v>43434</v>
      </c>
      <c r="P127" s="205">
        <f t="shared" si="24"/>
        <v>21.7</v>
      </c>
      <c r="Q127" s="234"/>
      <c r="R127" s="46">
        <f t="shared" si="19"/>
        <v>0</v>
      </c>
      <c r="S127" s="79">
        <f t="shared" si="20"/>
        <v>0</v>
      </c>
      <c r="T127" s="79">
        <f t="shared" si="21"/>
        <v>0</v>
      </c>
      <c r="U127" s="79">
        <f t="shared" si="22"/>
        <v>0</v>
      </c>
      <c r="V127" s="222"/>
      <c r="X127" s="147" t="str">
        <f t="shared" si="18"/>
        <v>informe</v>
      </c>
    </row>
    <row r="128" spans="1:24" s="248" customFormat="1" ht="102">
      <c r="A128" s="204" t="s">
        <v>527</v>
      </c>
      <c r="B128" s="178" t="s">
        <v>655</v>
      </c>
      <c r="C128" s="178" t="s">
        <v>656</v>
      </c>
      <c r="D128" s="179" t="s">
        <v>657</v>
      </c>
      <c r="E128" s="179" t="s">
        <v>1543</v>
      </c>
      <c r="F128" s="193">
        <v>62</v>
      </c>
      <c r="G128" s="193">
        <f t="shared" si="12"/>
        <v>0</v>
      </c>
      <c r="H128" s="180" t="s">
        <v>658</v>
      </c>
      <c r="I128" s="181" t="s">
        <v>659</v>
      </c>
      <c r="J128" s="91" t="s">
        <v>660</v>
      </c>
      <c r="K128" s="91" t="s">
        <v>667</v>
      </c>
      <c r="L128" s="95" t="s">
        <v>666</v>
      </c>
      <c r="M128" s="95">
        <v>1</v>
      </c>
      <c r="N128" s="182">
        <v>43282</v>
      </c>
      <c r="O128" s="182">
        <v>43434</v>
      </c>
      <c r="P128" s="205">
        <f t="shared" si="24"/>
        <v>21.7</v>
      </c>
      <c r="Q128" s="234"/>
      <c r="R128" s="46">
        <f t="shared" si="19"/>
        <v>0</v>
      </c>
      <c r="S128" s="79">
        <f t="shared" si="20"/>
        <v>0</v>
      </c>
      <c r="T128" s="79">
        <f t="shared" si="21"/>
        <v>0</v>
      </c>
      <c r="U128" s="79">
        <f t="shared" si="22"/>
        <v>0</v>
      </c>
      <c r="V128" s="222"/>
      <c r="X128" s="147" t="str">
        <f t="shared" si="18"/>
        <v>informe</v>
      </c>
    </row>
    <row r="129" spans="1:24" s="248" customFormat="1" ht="140.25">
      <c r="A129" s="204" t="s">
        <v>527</v>
      </c>
      <c r="B129" s="178" t="s">
        <v>668</v>
      </c>
      <c r="C129" s="178" t="s">
        <v>669</v>
      </c>
      <c r="D129" s="179" t="s">
        <v>657</v>
      </c>
      <c r="E129" s="179" t="s">
        <v>1543</v>
      </c>
      <c r="F129" s="193">
        <v>63</v>
      </c>
      <c r="G129" s="193">
        <f t="shared" si="12"/>
        <v>1</v>
      </c>
      <c r="H129" s="180" t="s">
        <v>670</v>
      </c>
      <c r="I129" s="181" t="s">
        <v>671</v>
      </c>
      <c r="J129" s="91" t="s">
        <v>672</v>
      </c>
      <c r="K129" s="91" t="s">
        <v>673</v>
      </c>
      <c r="L129" s="95" t="s">
        <v>664</v>
      </c>
      <c r="M129" s="95">
        <v>2</v>
      </c>
      <c r="N129" s="182">
        <v>43282</v>
      </c>
      <c r="O129" s="182">
        <v>43434</v>
      </c>
      <c r="P129" s="205">
        <f t="shared" si="24"/>
        <v>21.7</v>
      </c>
      <c r="Q129" s="234"/>
      <c r="R129" s="46">
        <f t="shared" si="19"/>
        <v>0</v>
      </c>
      <c r="S129" s="79">
        <f t="shared" si="20"/>
        <v>0</v>
      </c>
      <c r="T129" s="79">
        <f t="shared" si="21"/>
        <v>0</v>
      </c>
      <c r="U129" s="79">
        <f t="shared" si="22"/>
        <v>0</v>
      </c>
      <c r="V129" s="222"/>
      <c r="X129" s="147" t="str">
        <f t="shared" si="18"/>
        <v>Acta</v>
      </c>
    </row>
    <row r="130" spans="1:24" s="248" customFormat="1" ht="140.25">
      <c r="A130" s="204" t="s">
        <v>527</v>
      </c>
      <c r="B130" s="178" t="s">
        <v>668</v>
      </c>
      <c r="C130" s="178" t="s">
        <v>669</v>
      </c>
      <c r="D130" s="179" t="s">
        <v>657</v>
      </c>
      <c r="E130" s="179" t="s">
        <v>1543</v>
      </c>
      <c r="F130" s="193">
        <v>63</v>
      </c>
      <c r="G130" s="193">
        <f t="shared" si="12"/>
        <v>0</v>
      </c>
      <c r="H130" s="180" t="s">
        <v>670</v>
      </c>
      <c r="I130" s="181" t="s">
        <v>671</v>
      </c>
      <c r="J130" s="91" t="s">
        <v>672</v>
      </c>
      <c r="K130" s="91" t="s">
        <v>674</v>
      </c>
      <c r="L130" s="95" t="s">
        <v>41</v>
      </c>
      <c r="M130" s="95">
        <v>1</v>
      </c>
      <c r="N130" s="182">
        <v>43282</v>
      </c>
      <c r="O130" s="182">
        <v>43434</v>
      </c>
      <c r="P130" s="205">
        <f t="shared" si="24"/>
        <v>21.7</v>
      </c>
      <c r="Q130" s="234"/>
      <c r="R130" s="46">
        <f t="shared" si="19"/>
        <v>0</v>
      </c>
      <c r="S130" s="79">
        <f t="shared" si="20"/>
        <v>0</v>
      </c>
      <c r="T130" s="79">
        <f t="shared" si="21"/>
        <v>0</v>
      </c>
      <c r="U130" s="79">
        <f t="shared" si="22"/>
        <v>0</v>
      </c>
      <c r="V130" s="222"/>
      <c r="X130" s="147" t="str">
        <f t="shared" si="18"/>
        <v>Oficio</v>
      </c>
    </row>
    <row r="131" spans="1:24" s="248" customFormat="1" ht="140.25">
      <c r="A131" s="204" t="s">
        <v>527</v>
      </c>
      <c r="B131" s="178" t="s">
        <v>668</v>
      </c>
      <c r="C131" s="178" t="s">
        <v>669</v>
      </c>
      <c r="D131" s="179" t="s">
        <v>657</v>
      </c>
      <c r="E131" s="179" t="s">
        <v>1543</v>
      </c>
      <c r="F131" s="193">
        <v>63</v>
      </c>
      <c r="G131" s="193">
        <f t="shared" si="12"/>
        <v>0</v>
      </c>
      <c r="H131" s="180" t="s">
        <v>670</v>
      </c>
      <c r="I131" s="181" t="s">
        <v>671</v>
      </c>
      <c r="J131" s="91" t="s">
        <v>672</v>
      </c>
      <c r="K131" s="91" t="s">
        <v>675</v>
      </c>
      <c r="L131" s="95" t="s">
        <v>664</v>
      </c>
      <c r="M131" s="95">
        <v>1</v>
      </c>
      <c r="N131" s="182">
        <v>43282</v>
      </c>
      <c r="O131" s="182">
        <v>43434</v>
      </c>
      <c r="P131" s="205">
        <f t="shared" si="24"/>
        <v>21.7</v>
      </c>
      <c r="Q131" s="234"/>
      <c r="R131" s="46">
        <f t="shared" si="19"/>
        <v>0</v>
      </c>
      <c r="S131" s="79">
        <f t="shared" si="20"/>
        <v>0</v>
      </c>
      <c r="T131" s="79">
        <f t="shared" si="21"/>
        <v>0</v>
      </c>
      <c r="U131" s="79">
        <f t="shared" si="22"/>
        <v>0</v>
      </c>
      <c r="V131" s="222"/>
      <c r="X131" s="147" t="str">
        <f t="shared" si="18"/>
        <v>Acta</v>
      </c>
    </row>
    <row r="132" spans="1:24" s="235" customFormat="1" ht="89.25">
      <c r="A132" s="193" t="s">
        <v>591</v>
      </c>
      <c r="B132" s="178" t="s">
        <v>676</v>
      </c>
      <c r="C132" s="336" t="s">
        <v>677</v>
      </c>
      <c r="D132" s="193" t="s">
        <v>657</v>
      </c>
      <c r="E132" s="193" t="s">
        <v>1543</v>
      </c>
      <c r="F132" s="193">
        <v>30</v>
      </c>
      <c r="G132" s="193">
        <f t="shared" si="12"/>
        <v>1</v>
      </c>
      <c r="H132" s="181" t="s">
        <v>678</v>
      </c>
      <c r="I132" s="181" t="s">
        <v>679</v>
      </c>
      <c r="J132" s="96" t="s">
        <v>680</v>
      </c>
      <c r="K132" s="96" t="s">
        <v>681</v>
      </c>
      <c r="L132" s="43" t="s">
        <v>254</v>
      </c>
      <c r="M132" s="43">
        <v>1</v>
      </c>
      <c r="N132" s="182">
        <v>43282</v>
      </c>
      <c r="O132" s="182">
        <v>43343</v>
      </c>
      <c r="P132" s="79">
        <f t="shared" si="24"/>
        <v>8.6999999999999993</v>
      </c>
      <c r="Q132" s="337"/>
      <c r="R132" s="46">
        <f t="shared" si="19"/>
        <v>0</v>
      </c>
      <c r="S132" s="79">
        <f t="shared" si="20"/>
        <v>0</v>
      </c>
      <c r="T132" s="79">
        <f t="shared" si="21"/>
        <v>0</v>
      </c>
      <c r="U132" s="79">
        <f t="shared" si="22"/>
        <v>0</v>
      </c>
      <c r="V132" s="338"/>
      <c r="X132" s="147" t="str">
        <f t="shared" si="18"/>
        <v>Informe</v>
      </c>
    </row>
    <row r="133" spans="1:24" s="248" customFormat="1" ht="140.25">
      <c r="A133" s="177" t="s">
        <v>527</v>
      </c>
      <c r="B133" s="192" t="s">
        <v>1564</v>
      </c>
      <c r="C133" s="192" t="s">
        <v>518</v>
      </c>
      <c r="D133" s="179" t="s">
        <v>682</v>
      </c>
      <c r="E133" s="179" t="s">
        <v>1543</v>
      </c>
      <c r="F133" s="193">
        <v>9</v>
      </c>
      <c r="G133" s="193">
        <f t="shared" si="12"/>
        <v>1</v>
      </c>
      <c r="H133" s="181" t="s">
        <v>1514</v>
      </c>
      <c r="I133" s="181"/>
      <c r="J133" s="181" t="s">
        <v>683</v>
      </c>
      <c r="K133" s="96" t="s">
        <v>684</v>
      </c>
      <c r="L133" s="43" t="s">
        <v>685</v>
      </c>
      <c r="M133" s="43">
        <v>2</v>
      </c>
      <c r="N133" s="307">
        <v>43344</v>
      </c>
      <c r="O133" s="307">
        <v>43646</v>
      </c>
      <c r="P133" s="205">
        <f>+(O133-N133)/7</f>
        <v>43.142857142857146</v>
      </c>
      <c r="Q133" s="176"/>
      <c r="R133" s="46">
        <f t="shared" si="19"/>
        <v>0</v>
      </c>
      <c r="S133" s="79">
        <f t="shared" si="20"/>
        <v>0</v>
      </c>
      <c r="T133" s="79">
        <f t="shared" si="21"/>
        <v>0</v>
      </c>
      <c r="U133" s="79">
        <f t="shared" si="22"/>
        <v>0</v>
      </c>
      <c r="V133" s="310"/>
      <c r="X133" s="147" t="str">
        <f t="shared" si="18"/>
        <v>Actas del comité de Bienes de la Regional</v>
      </c>
    </row>
    <row r="134" spans="1:24" s="248" customFormat="1" ht="140.25">
      <c r="A134" s="319" t="s">
        <v>527</v>
      </c>
      <c r="B134" s="192" t="s">
        <v>1564</v>
      </c>
      <c r="C134" s="192" t="s">
        <v>518</v>
      </c>
      <c r="D134" s="179" t="s">
        <v>682</v>
      </c>
      <c r="E134" s="179" t="s">
        <v>1543</v>
      </c>
      <c r="F134" s="193">
        <v>9</v>
      </c>
      <c r="G134" s="193">
        <f t="shared" si="12"/>
        <v>0</v>
      </c>
      <c r="H134" s="181" t="s">
        <v>1515</v>
      </c>
      <c r="I134" s="181"/>
      <c r="J134" s="181" t="s">
        <v>683</v>
      </c>
      <c r="K134" s="181" t="s">
        <v>686</v>
      </c>
      <c r="L134" s="43" t="s">
        <v>685</v>
      </c>
      <c r="M134" s="43">
        <v>2</v>
      </c>
      <c r="N134" s="182">
        <v>43344</v>
      </c>
      <c r="O134" s="307">
        <v>43646</v>
      </c>
      <c r="P134" s="205">
        <f>+(O134-N134)/7</f>
        <v>43.142857142857146</v>
      </c>
      <c r="Q134" s="176"/>
      <c r="R134" s="46">
        <f t="shared" si="19"/>
        <v>0</v>
      </c>
      <c r="S134" s="79">
        <f t="shared" si="20"/>
        <v>0</v>
      </c>
      <c r="T134" s="79">
        <f t="shared" si="21"/>
        <v>0</v>
      </c>
      <c r="U134" s="79">
        <f t="shared" si="22"/>
        <v>0</v>
      </c>
      <c r="V134" s="310"/>
      <c r="X134" s="147" t="str">
        <f t="shared" si="18"/>
        <v>Actas del comité de Bienes de la Regional</v>
      </c>
    </row>
    <row r="135" spans="1:24" s="155" customFormat="1" ht="357">
      <c r="A135" s="320" t="s">
        <v>527</v>
      </c>
      <c r="B135" s="192" t="s">
        <v>1603</v>
      </c>
      <c r="C135" s="192" t="s">
        <v>687</v>
      </c>
      <c r="D135" s="179" t="s">
        <v>682</v>
      </c>
      <c r="E135" s="179" t="s">
        <v>1543</v>
      </c>
      <c r="F135" s="193">
        <v>50</v>
      </c>
      <c r="G135" s="193">
        <f t="shared" si="12"/>
        <v>1</v>
      </c>
      <c r="H135" s="180" t="s">
        <v>1516</v>
      </c>
      <c r="I135" s="181"/>
      <c r="J135" s="47" t="s">
        <v>688</v>
      </c>
      <c r="K135" s="47" t="s">
        <v>689</v>
      </c>
      <c r="L135" s="95" t="s">
        <v>666</v>
      </c>
      <c r="M135" s="95">
        <v>2</v>
      </c>
      <c r="N135" s="182">
        <v>43342</v>
      </c>
      <c r="O135" s="182">
        <v>43434</v>
      </c>
      <c r="P135" s="205">
        <v>13</v>
      </c>
      <c r="Q135" s="176"/>
      <c r="R135" s="46">
        <f t="shared" si="19"/>
        <v>0</v>
      </c>
      <c r="S135" s="79">
        <f t="shared" si="20"/>
        <v>0</v>
      </c>
      <c r="T135" s="79">
        <f t="shared" si="21"/>
        <v>0</v>
      </c>
      <c r="U135" s="79">
        <f t="shared" si="22"/>
        <v>0</v>
      </c>
      <c r="V135" s="310"/>
      <c r="X135" s="147" t="str">
        <f t="shared" si="18"/>
        <v>informe</v>
      </c>
    </row>
    <row r="136" spans="1:24" s="321" customFormat="1" ht="408">
      <c r="A136" s="320" t="s">
        <v>527</v>
      </c>
      <c r="B136" s="192" t="s">
        <v>1604</v>
      </c>
      <c r="C136" s="192" t="s">
        <v>690</v>
      </c>
      <c r="D136" s="179" t="s">
        <v>682</v>
      </c>
      <c r="E136" s="179" t="s">
        <v>1543</v>
      </c>
      <c r="F136" s="193">
        <v>51</v>
      </c>
      <c r="G136" s="193">
        <f t="shared" si="12"/>
        <v>1</v>
      </c>
      <c r="H136" s="180" t="s">
        <v>1517</v>
      </c>
      <c r="I136" s="181"/>
      <c r="J136" s="91" t="s">
        <v>691</v>
      </c>
      <c r="K136" s="91" t="s">
        <v>689</v>
      </c>
      <c r="L136" s="95" t="s">
        <v>666</v>
      </c>
      <c r="M136" s="95">
        <v>2</v>
      </c>
      <c r="N136" s="182">
        <v>43342</v>
      </c>
      <c r="O136" s="182">
        <v>43434</v>
      </c>
      <c r="P136" s="205">
        <v>13</v>
      </c>
      <c r="Q136" s="176"/>
      <c r="R136" s="46">
        <f t="shared" si="19"/>
        <v>0</v>
      </c>
      <c r="S136" s="79">
        <f t="shared" si="20"/>
        <v>0</v>
      </c>
      <c r="T136" s="79">
        <f t="shared" si="21"/>
        <v>0</v>
      </c>
      <c r="U136" s="79">
        <f t="shared" si="22"/>
        <v>0</v>
      </c>
      <c r="V136" s="310"/>
      <c r="X136" s="147" t="str">
        <f t="shared" si="18"/>
        <v>informe</v>
      </c>
    </row>
    <row r="137" spans="1:24" s="321" customFormat="1" ht="331.5">
      <c r="A137" s="320" t="s">
        <v>527</v>
      </c>
      <c r="B137" s="192" t="s">
        <v>1589</v>
      </c>
      <c r="C137" s="192" t="s">
        <v>692</v>
      </c>
      <c r="D137" s="179" t="s">
        <v>682</v>
      </c>
      <c r="E137" s="179" t="s">
        <v>1543</v>
      </c>
      <c r="F137" s="193">
        <v>65</v>
      </c>
      <c r="G137" s="193">
        <f t="shared" si="12"/>
        <v>1</v>
      </c>
      <c r="H137" s="274" t="s">
        <v>1518</v>
      </c>
      <c r="I137" s="47" t="s">
        <v>693</v>
      </c>
      <c r="J137" s="339" t="s">
        <v>694</v>
      </c>
      <c r="K137" s="339" t="s">
        <v>695</v>
      </c>
      <c r="L137" s="95" t="s">
        <v>696</v>
      </c>
      <c r="M137" s="95">
        <v>1</v>
      </c>
      <c r="N137" s="182">
        <v>43405</v>
      </c>
      <c r="O137" s="182">
        <v>43465</v>
      </c>
      <c r="P137" s="205">
        <v>8</v>
      </c>
      <c r="Q137" s="176"/>
      <c r="R137" s="46">
        <f t="shared" si="19"/>
        <v>0</v>
      </c>
      <c r="S137" s="79">
        <f t="shared" si="20"/>
        <v>0</v>
      </c>
      <c r="T137" s="79">
        <f t="shared" si="21"/>
        <v>0</v>
      </c>
      <c r="U137" s="79">
        <f t="shared" si="22"/>
        <v>0</v>
      </c>
      <c r="V137" s="310"/>
      <c r="X137" s="147" t="str">
        <f t="shared" si="18"/>
        <v>Acta de capacitación</v>
      </c>
    </row>
    <row r="138" spans="1:24" s="248" customFormat="1" ht="153">
      <c r="A138" s="177" t="s">
        <v>527</v>
      </c>
      <c r="B138" s="178" t="s">
        <v>1566</v>
      </c>
      <c r="C138" s="178" t="s">
        <v>697</v>
      </c>
      <c r="D138" s="179" t="s">
        <v>698</v>
      </c>
      <c r="E138" s="179" t="s">
        <v>1543</v>
      </c>
      <c r="F138" s="193">
        <v>11</v>
      </c>
      <c r="G138" s="193">
        <f t="shared" si="12"/>
        <v>1</v>
      </c>
      <c r="H138" s="180" t="s">
        <v>1519</v>
      </c>
      <c r="I138" s="181" t="s">
        <v>374</v>
      </c>
      <c r="J138" s="91" t="s">
        <v>699</v>
      </c>
      <c r="K138" s="91" t="s">
        <v>700</v>
      </c>
      <c r="L138" s="95" t="s">
        <v>701</v>
      </c>
      <c r="M138" s="95">
        <v>3</v>
      </c>
      <c r="N138" s="182">
        <v>43297</v>
      </c>
      <c r="O138" s="182">
        <v>43403</v>
      </c>
      <c r="P138" s="205">
        <f>+(O138-N138)/7</f>
        <v>15.142857142857142</v>
      </c>
      <c r="Q138" s="176"/>
      <c r="R138" s="46">
        <f t="shared" si="19"/>
        <v>0</v>
      </c>
      <c r="S138" s="79">
        <f t="shared" si="20"/>
        <v>0</v>
      </c>
      <c r="T138" s="79">
        <f t="shared" si="21"/>
        <v>0</v>
      </c>
      <c r="U138" s="79">
        <f t="shared" si="22"/>
        <v>0</v>
      </c>
      <c r="V138" s="222"/>
      <c r="X138" s="147" t="str">
        <f t="shared" si="18"/>
        <v>Oficios de Requerimiento</v>
      </c>
    </row>
    <row r="139" spans="1:24" s="248" customFormat="1" ht="153">
      <c r="A139" s="177" t="s">
        <v>527</v>
      </c>
      <c r="B139" s="178" t="s">
        <v>1566</v>
      </c>
      <c r="C139" s="178" t="s">
        <v>697</v>
      </c>
      <c r="D139" s="179" t="s">
        <v>698</v>
      </c>
      <c r="E139" s="179" t="s">
        <v>1543</v>
      </c>
      <c r="F139" s="193">
        <v>11</v>
      </c>
      <c r="G139" s="193">
        <f t="shared" si="12"/>
        <v>0</v>
      </c>
      <c r="H139" s="180" t="s">
        <v>1519</v>
      </c>
      <c r="I139" s="181" t="s">
        <v>374</v>
      </c>
      <c r="J139" s="91" t="s">
        <v>699</v>
      </c>
      <c r="K139" s="91" t="s">
        <v>702</v>
      </c>
      <c r="L139" s="95" t="s">
        <v>254</v>
      </c>
      <c r="M139" s="95">
        <v>14</v>
      </c>
      <c r="N139" s="182">
        <v>43297</v>
      </c>
      <c r="O139" s="182">
        <v>43403</v>
      </c>
      <c r="P139" s="205">
        <f t="shared" ref="P139:P151" si="25">+(O139-N139)/7</f>
        <v>15.142857142857142</v>
      </c>
      <c r="Q139" s="176"/>
      <c r="R139" s="46">
        <f t="shared" si="19"/>
        <v>0</v>
      </c>
      <c r="S139" s="79">
        <f t="shared" si="20"/>
        <v>0</v>
      </c>
      <c r="T139" s="79">
        <f t="shared" si="21"/>
        <v>0</v>
      </c>
      <c r="U139" s="79">
        <f t="shared" si="22"/>
        <v>0</v>
      </c>
      <c r="V139" s="222"/>
      <c r="X139" s="147" t="str">
        <f t="shared" si="18"/>
        <v>Informe</v>
      </c>
    </row>
    <row r="140" spans="1:24" s="248" customFormat="1" ht="153">
      <c r="A140" s="177" t="s">
        <v>527</v>
      </c>
      <c r="B140" s="178" t="s">
        <v>1566</v>
      </c>
      <c r="C140" s="178" t="s">
        <v>697</v>
      </c>
      <c r="D140" s="179" t="s">
        <v>698</v>
      </c>
      <c r="E140" s="179" t="s">
        <v>1543</v>
      </c>
      <c r="F140" s="193">
        <v>11</v>
      </c>
      <c r="G140" s="193">
        <f t="shared" si="12"/>
        <v>0</v>
      </c>
      <c r="H140" s="180" t="s">
        <v>1519</v>
      </c>
      <c r="I140" s="181" t="s">
        <v>374</v>
      </c>
      <c r="J140" s="91" t="s">
        <v>699</v>
      </c>
      <c r="K140" s="96" t="s">
        <v>703</v>
      </c>
      <c r="L140" s="95" t="s">
        <v>704</v>
      </c>
      <c r="M140" s="95" t="s">
        <v>705</v>
      </c>
      <c r="N140" s="182">
        <v>43405</v>
      </c>
      <c r="O140" s="182">
        <v>43496</v>
      </c>
      <c r="P140" s="205">
        <f t="shared" si="25"/>
        <v>13</v>
      </c>
      <c r="Q140" s="176"/>
      <c r="R140" s="46">
        <f t="shared" si="19"/>
        <v>0</v>
      </c>
      <c r="S140" s="79">
        <f t="shared" si="20"/>
        <v>0</v>
      </c>
      <c r="T140" s="79">
        <f t="shared" si="21"/>
        <v>0</v>
      </c>
      <c r="U140" s="79">
        <f t="shared" si="22"/>
        <v>0</v>
      </c>
      <c r="V140" s="222"/>
      <c r="X140" s="147" t="str">
        <f t="shared" si="18"/>
        <v>Matriculas Inmobiliarias</v>
      </c>
    </row>
    <row r="141" spans="1:24" s="248" customFormat="1" ht="153">
      <c r="A141" s="177" t="s">
        <v>527</v>
      </c>
      <c r="B141" s="178" t="s">
        <v>1566</v>
      </c>
      <c r="C141" s="178" t="s">
        <v>697</v>
      </c>
      <c r="D141" s="179" t="s">
        <v>698</v>
      </c>
      <c r="E141" s="179" t="s">
        <v>1543</v>
      </c>
      <c r="F141" s="193">
        <v>11</v>
      </c>
      <c r="G141" s="193">
        <f t="shared" ref="G141:G204" si="26">+IF(F141=F140,0,1)</f>
        <v>0</v>
      </c>
      <c r="H141" s="180" t="s">
        <v>1519</v>
      </c>
      <c r="I141" s="181" t="s">
        <v>374</v>
      </c>
      <c r="J141" s="91" t="s">
        <v>699</v>
      </c>
      <c r="K141" s="96" t="s">
        <v>706</v>
      </c>
      <c r="L141" s="95" t="s">
        <v>254</v>
      </c>
      <c r="M141" s="95">
        <v>1</v>
      </c>
      <c r="N141" s="182">
        <v>43497</v>
      </c>
      <c r="O141" s="182">
        <v>43585</v>
      </c>
      <c r="P141" s="205">
        <f t="shared" si="25"/>
        <v>12.571428571428571</v>
      </c>
      <c r="Q141" s="176"/>
      <c r="R141" s="46">
        <f t="shared" si="19"/>
        <v>0</v>
      </c>
      <c r="S141" s="79">
        <f t="shared" si="20"/>
        <v>0</v>
      </c>
      <c r="T141" s="79">
        <f t="shared" si="21"/>
        <v>0</v>
      </c>
      <c r="U141" s="79">
        <f t="shared" si="22"/>
        <v>0</v>
      </c>
      <c r="V141" s="222"/>
      <c r="X141" s="147" t="str">
        <f t="shared" ref="X141:X204" si="27">+LEFT(L141,350)</f>
        <v>Informe</v>
      </c>
    </row>
    <row r="142" spans="1:24" s="248" customFormat="1" ht="114.75">
      <c r="A142" s="177" t="s">
        <v>527</v>
      </c>
      <c r="B142" s="178" t="s">
        <v>1605</v>
      </c>
      <c r="C142" s="178" t="s">
        <v>707</v>
      </c>
      <c r="D142" s="179" t="s">
        <v>698</v>
      </c>
      <c r="E142" s="179" t="s">
        <v>1543</v>
      </c>
      <c r="F142" s="193">
        <v>12</v>
      </c>
      <c r="G142" s="193">
        <f t="shared" si="26"/>
        <v>1</v>
      </c>
      <c r="H142" s="180" t="s">
        <v>1520</v>
      </c>
      <c r="I142" s="181" t="s">
        <v>708</v>
      </c>
      <c r="J142" s="91" t="s">
        <v>1521</v>
      </c>
      <c r="K142" s="91" t="s">
        <v>709</v>
      </c>
      <c r="L142" s="95" t="s">
        <v>710</v>
      </c>
      <c r="M142" s="95">
        <v>1</v>
      </c>
      <c r="N142" s="182">
        <v>43304</v>
      </c>
      <c r="O142" s="182">
        <v>43329</v>
      </c>
      <c r="P142" s="205">
        <f t="shared" si="25"/>
        <v>3.5714285714285716</v>
      </c>
      <c r="Q142" s="176"/>
      <c r="R142" s="46">
        <f t="shared" si="19"/>
        <v>0</v>
      </c>
      <c r="S142" s="79">
        <f t="shared" si="20"/>
        <v>0</v>
      </c>
      <c r="T142" s="79">
        <f t="shared" si="21"/>
        <v>0</v>
      </c>
      <c r="U142" s="79">
        <f t="shared" si="22"/>
        <v>0</v>
      </c>
      <c r="V142" s="311"/>
      <c r="X142" s="147" t="str">
        <f t="shared" si="27"/>
        <v>Informe consolidado de verificación de Dotación en las visitas a las 3 UDS</v>
      </c>
    </row>
    <row r="143" spans="1:24" s="248" customFormat="1" ht="114.75">
      <c r="A143" s="177" t="s">
        <v>527</v>
      </c>
      <c r="B143" s="178" t="s">
        <v>1605</v>
      </c>
      <c r="C143" s="178" t="s">
        <v>707</v>
      </c>
      <c r="D143" s="179" t="s">
        <v>698</v>
      </c>
      <c r="E143" s="179" t="s">
        <v>1543</v>
      </c>
      <c r="F143" s="193">
        <v>12</v>
      </c>
      <c r="G143" s="193">
        <f t="shared" si="26"/>
        <v>0</v>
      </c>
      <c r="H143" s="180" t="s">
        <v>1520</v>
      </c>
      <c r="I143" s="181" t="s">
        <v>708</v>
      </c>
      <c r="J143" s="91" t="s">
        <v>1521</v>
      </c>
      <c r="K143" s="91" t="s">
        <v>711</v>
      </c>
      <c r="L143" s="95" t="s">
        <v>712</v>
      </c>
      <c r="M143" s="95">
        <v>1</v>
      </c>
      <c r="N143" s="182">
        <v>43333</v>
      </c>
      <c r="O143" s="182">
        <v>43646</v>
      </c>
      <c r="P143" s="205">
        <f t="shared" si="25"/>
        <v>44.714285714285715</v>
      </c>
      <c r="Q143" s="176"/>
      <c r="R143" s="46">
        <f t="shared" si="19"/>
        <v>0</v>
      </c>
      <c r="S143" s="79">
        <f t="shared" si="20"/>
        <v>0</v>
      </c>
      <c r="T143" s="79">
        <f t="shared" si="21"/>
        <v>0</v>
      </c>
      <c r="U143" s="79">
        <f t="shared" si="22"/>
        <v>0</v>
      </c>
      <c r="V143" s="222"/>
      <c r="X143" s="147" t="str">
        <f t="shared" si="27"/>
        <v xml:space="preserve">Comprobante de Ingresos de bienes en Almacen en  SEVEN  ERP del Contrato 0874-2016  </v>
      </c>
    </row>
    <row r="144" spans="1:24" s="248" customFormat="1" ht="114.75">
      <c r="A144" s="177" t="s">
        <v>527</v>
      </c>
      <c r="B144" s="178" t="s">
        <v>1605</v>
      </c>
      <c r="C144" s="178" t="s">
        <v>707</v>
      </c>
      <c r="D144" s="179" t="s">
        <v>698</v>
      </c>
      <c r="E144" s="179" t="s">
        <v>1543</v>
      </c>
      <c r="F144" s="193">
        <v>12</v>
      </c>
      <c r="G144" s="193">
        <f t="shared" si="26"/>
        <v>0</v>
      </c>
      <c r="H144" s="180" t="s">
        <v>1520</v>
      </c>
      <c r="I144" s="181" t="s">
        <v>708</v>
      </c>
      <c r="J144" s="91" t="s">
        <v>713</v>
      </c>
      <c r="K144" s="91" t="s">
        <v>714</v>
      </c>
      <c r="L144" s="95" t="s">
        <v>715</v>
      </c>
      <c r="M144" s="95">
        <v>1</v>
      </c>
      <c r="N144" s="182">
        <v>43313</v>
      </c>
      <c r="O144" s="182">
        <v>43404</v>
      </c>
      <c r="P144" s="205">
        <f t="shared" si="25"/>
        <v>13</v>
      </c>
      <c r="Q144" s="176"/>
      <c r="R144" s="46">
        <f t="shared" si="19"/>
        <v>0</v>
      </c>
      <c r="S144" s="79">
        <f t="shared" si="20"/>
        <v>0</v>
      </c>
      <c r="T144" s="79">
        <f t="shared" si="21"/>
        <v>0</v>
      </c>
      <c r="U144" s="79">
        <f t="shared" si="22"/>
        <v>0</v>
      </c>
      <c r="V144" s="222"/>
      <c r="X144" s="147" t="str">
        <f t="shared" si="27"/>
        <v xml:space="preserve">Informe de resultados en Taller de capacitación y listado de asistencia. </v>
      </c>
    </row>
    <row r="145" spans="1:24" s="248" customFormat="1" ht="114.75">
      <c r="A145" s="177" t="s">
        <v>527</v>
      </c>
      <c r="B145" s="178" t="s">
        <v>1567</v>
      </c>
      <c r="C145" s="178" t="s">
        <v>716</v>
      </c>
      <c r="D145" s="179" t="s">
        <v>698</v>
      </c>
      <c r="E145" s="179" t="s">
        <v>1543</v>
      </c>
      <c r="F145" s="193">
        <v>13</v>
      </c>
      <c r="G145" s="193">
        <f t="shared" si="26"/>
        <v>1</v>
      </c>
      <c r="H145" s="274" t="s">
        <v>1522</v>
      </c>
      <c r="I145" s="181" t="s">
        <v>717</v>
      </c>
      <c r="J145" s="47" t="s">
        <v>718</v>
      </c>
      <c r="K145" s="274" t="s">
        <v>719</v>
      </c>
      <c r="L145" s="95" t="s">
        <v>720</v>
      </c>
      <c r="M145" s="95">
        <v>1</v>
      </c>
      <c r="N145" s="182">
        <v>43305</v>
      </c>
      <c r="O145" s="182">
        <v>43312</v>
      </c>
      <c r="P145" s="205">
        <f t="shared" si="25"/>
        <v>1</v>
      </c>
      <c r="Q145" s="176"/>
      <c r="R145" s="46">
        <f t="shared" si="19"/>
        <v>0</v>
      </c>
      <c r="S145" s="79">
        <f t="shared" si="20"/>
        <v>0</v>
      </c>
      <c r="T145" s="79">
        <f t="shared" si="21"/>
        <v>0</v>
      </c>
      <c r="U145" s="79">
        <f t="shared" si="22"/>
        <v>0</v>
      </c>
      <c r="V145" s="222"/>
      <c r="X145" s="147" t="str">
        <f t="shared" si="27"/>
        <v>Entregable del Plan de Contingencia</v>
      </c>
    </row>
    <row r="146" spans="1:24" s="248" customFormat="1" ht="114.75">
      <c r="A146" s="177" t="s">
        <v>527</v>
      </c>
      <c r="B146" s="178" t="s">
        <v>1567</v>
      </c>
      <c r="C146" s="178" t="s">
        <v>716</v>
      </c>
      <c r="D146" s="179" t="s">
        <v>698</v>
      </c>
      <c r="E146" s="179" t="s">
        <v>1543</v>
      </c>
      <c r="F146" s="193">
        <v>13</v>
      </c>
      <c r="G146" s="193">
        <f t="shared" si="26"/>
        <v>0</v>
      </c>
      <c r="H146" s="274" t="s">
        <v>1522</v>
      </c>
      <c r="I146" s="181" t="s">
        <v>717</v>
      </c>
      <c r="J146" s="47" t="s">
        <v>718</v>
      </c>
      <c r="K146" s="274" t="s">
        <v>721</v>
      </c>
      <c r="L146" s="95" t="s">
        <v>722</v>
      </c>
      <c r="M146" s="95">
        <v>8</v>
      </c>
      <c r="N146" s="182">
        <v>43313</v>
      </c>
      <c r="O146" s="182">
        <v>43403</v>
      </c>
      <c r="P146" s="205">
        <f t="shared" si="25"/>
        <v>12.857142857142858</v>
      </c>
      <c r="Q146" s="176"/>
      <c r="R146" s="46">
        <f t="shared" si="19"/>
        <v>0</v>
      </c>
      <c r="S146" s="79">
        <f t="shared" si="20"/>
        <v>0</v>
      </c>
      <c r="T146" s="79">
        <f t="shared" si="21"/>
        <v>0</v>
      </c>
      <c r="U146" s="79">
        <f t="shared" si="22"/>
        <v>0</v>
      </c>
      <c r="V146" s="222"/>
      <c r="X146" s="147" t="str">
        <f t="shared" si="27"/>
        <v>Informes por CZ de la Revisión de la documentación</v>
      </c>
    </row>
    <row r="147" spans="1:24" s="248" customFormat="1" ht="114.75">
      <c r="A147" s="177" t="s">
        <v>527</v>
      </c>
      <c r="B147" s="178" t="s">
        <v>1567</v>
      </c>
      <c r="C147" s="178" t="s">
        <v>716</v>
      </c>
      <c r="D147" s="179" t="s">
        <v>698</v>
      </c>
      <c r="E147" s="179" t="s">
        <v>1543</v>
      </c>
      <c r="F147" s="193">
        <v>13</v>
      </c>
      <c r="G147" s="193">
        <f t="shared" si="26"/>
        <v>0</v>
      </c>
      <c r="H147" s="274" t="s">
        <v>1522</v>
      </c>
      <c r="I147" s="181" t="s">
        <v>717</v>
      </c>
      <c r="J147" s="47" t="s">
        <v>718</v>
      </c>
      <c r="K147" s="274" t="s">
        <v>723</v>
      </c>
      <c r="L147" s="95" t="s">
        <v>724</v>
      </c>
      <c r="M147" s="95" t="s">
        <v>725</v>
      </c>
      <c r="N147" s="182">
        <v>43344</v>
      </c>
      <c r="O147" s="182">
        <v>43646</v>
      </c>
      <c r="P147" s="205">
        <f t="shared" si="25"/>
        <v>43.142857142857146</v>
      </c>
      <c r="Q147" s="176"/>
      <c r="R147" s="46">
        <f t="shared" si="19"/>
        <v>0</v>
      </c>
      <c r="S147" s="79">
        <f t="shared" si="20"/>
        <v>0</v>
      </c>
      <c r="T147" s="79">
        <f t="shared" si="21"/>
        <v>0</v>
      </c>
      <c r="U147" s="79">
        <f t="shared" si="22"/>
        <v>0</v>
      </c>
      <c r="V147" s="222"/>
      <c r="X147" s="147" t="str">
        <f t="shared" si="27"/>
        <v>Comprobante de Ingresos de bienes en Almacen en  SEVEN  ERP por cada Contrato</v>
      </c>
    </row>
    <row r="148" spans="1:24" s="248" customFormat="1" ht="114.75">
      <c r="A148" s="177" t="s">
        <v>527</v>
      </c>
      <c r="B148" s="178" t="s">
        <v>726</v>
      </c>
      <c r="C148" s="178" t="s">
        <v>390</v>
      </c>
      <c r="D148" s="179" t="s">
        <v>698</v>
      </c>
      <c r="E148" s="179" t="s">
        <v>1543</v>
      </c>
      <c r="F148" s="193">
        <v>45</v>
      </c>
      <c r="G148" s="193">
        <f t="shared" si="26"/>
        <v>1</v>
      </c>
      <c r="H148" s="180" t="s">
        <v>1523</v>
      </c>
      <c r="I148" s="181" t="s">
        <v>727</v>
      </c>
      <c r="J148" s="181" t="s">
        <v>728</v>
      </c>
      <c r="K148" s="47" t="s">
        <v>729</v>
      </c>
      <c r="L148" s="95" t="s">
        <v>730</v>
      </c>
      <c r="M148" s="95">
        <v>1</v>
      </c>
      <c r="N148" s="182">
        <v>43297</v>
      </c>
      <c r="O148" s="182">
        <v>43304</v>
      </c>
      <c r="P148" s="205">
        <f t="shared" si="25"/>
        <v>1</v>
      </c>
      <c r="Q148" s="176"/>
      <c r="R148" s="46">
        <f t="shared" si="19"/>
        <v>0</v>
      </c>
      <c r="S148" s="79">
        <f t="shared" si="20"/>
        <v>0</v>
      </c>
      <c r="T148" s="79">
        <f t="shared" si="21"/>
        <v>0</v>
      </c>
      <c r="U148" s="79">
        <f t="shared" si="22"/>
        <v>0</v>
      </c>
      <c r="V148" s="312"/>
      <c r="X148" s="147" t="str">
        <f t="shared" si="27"/>
        <v>Informe documentado</v>
      </c>
    </row>
    <row r="149" spans="1:24" s="248" customFormat="1" ht="114.75">
      <c r="A149" s="177" t="s">
        <v>527</v>
      </c>
      <c r="B149" s="178" t="s">
        <v>726</v>
      </c>
      <c r="C149" s="178" t="s">
        <v>390</v>
      </c>
      <c r="D149" s="179" t="s">
        <v>698</v>
      </c>
      <c r="E149" s="179" t="s">
        <v>1543</v>
      </c>
      <c r="F149" s="193">
        <v>45</v>
      </c>
      <c r="G149" s="193">
        <f t="shared" si="26"/>
        <v>0</v>
      </c>
      <c r="H149" s="180" t="s">
        <v>1523</v>
      </c>
      <c r="I149" s="181" t="s">
        <v>727</v>
      </c>
      <c r="J149" s="181" t="s">
        <v>728</v>
      </c>
      <c r="K149" s="47" t="s">
        <v>731</v>
      </c>
      <c r="L149" s="95" t="s">
        <v>732</v>
      </c>
      <c r="M149" s="95">
        <v>3</v>
      </c>
      <c r="N149" s="182">
        <v>43374</v>
      </c>
      <c r="O149" s="182">
        <v>43646</v>
      </c>
      <c r="P149" s="205">
        <f t="shared" si="25"/>
        <v>38.857142857142854</v>
      </c>
      <c r="Q149" s="176"/>
      <c r="R149" s="46">
        <f t="shared" si="19"/>
        <v>0</v>
      </c>
      <c r="S149" s="79">
        <f t="shared" si="20"/>
        <v>0</v>
      </c>
      <c r="T149" s="79">
        <f t="shared" si="21"/>
        <v>0</v>
      </c>
      <c r="U149" s="79">
        <f t="shared" si="22"/>
        <v>0</v>
      </c>
      <c r="V149" s="222"/>
      <c r="X149" s="147" t="str">
        <f t="shared" si="27"/>
        <v>Correos electrónicos y Comprobantes de Ingreso a Almacen - Trimestralmente</v>
      </c>
    </row>
    <row r="150" spans="1:24" s="248" customFormat="1" ht="76.5">
      <c r="A150" s="177" t="s">
        <v>527</v>
      </c>
      <c r="B150" s="178" t="s">
        <v>1606</v>
      </c>
      <c r="C150" s="178" t="s">
        <v>733</v>
      </c>
      <c r="D150" s="179" t="s">
        <v>698</v>
      </c>
      <c r="E150" s="179" t="s">
        <v>1543</v>
      </c>
      <c r="F150" s="195">
        <v>66</v>
      </c>
      <c r="G150" s="195">
        <f t="shared" si="26"/>
        <v>1</v>
      </c>
      <c r="H150" s="181" t="s">
        <v>1524</v>
      </c>
      <c r="I150" s="181" t="s">
        <v>734</v>
      </c>
      <c r="J150" s="47" t="s">
        <v>735</v>
      </c>
      <c r="K150" s="274" t="s">
        <v>736</v>
      </c>
      <c r="L150" s="95" t="s">
        <v>737</v>
      </c>
      <c r="M150" s="95">
        <v>1</v>
      </c>
      <c r="N150" s="182">
        <v>43297</v>
      </c>
      <c r="O150" s="214">
        <v>43308</v>
      </c>
      <c r="P150" s="205">
        <f t="shared" si="25"/>
        <v>1.5714285714285714</v>
      </c>
      <c r="Q150" s="176"/>
      <c r="R150" s="46">
        <f t="shared" si="19"/>
        <v>0</v>
      </c>
      <c r="S150" s="79">
        <f t="shared" si="20"/>
        <v>0</v>
      </c>
      <c r="T150" s="79">
        <f t="shared" si="21"/>
        <v>0</v>
      </c>
      <c r="U150" s="79">
        <f t="shared" si="22"/>
        <v>0</v>
      </c>
      <c r="V150" s="222"/>
      <c r="X150" s="147" t="str">
        <f t="shared" si="27"/>
        <v>Memorando radicado</v>
      </c>
    </row>
    <row r="151" spans="1:24" s="248" customFormat="1" ht="76.5">
      <c r="A151" s="177" t="s">
        <v>527</v>
      </c>
      <c r="B151" s="178" t="s">
        <v>1606</v>
      </c>
      <c r="C151" s="178" t="s">
        <v>733</v>
      </c>
      <c r="D151" s="179" t="s">
        <v>698</v>
      </c>
      <c r="E151" s="179" t="s">
        <v>1543</v>
      </c>
      <c r="F151" s="195">
        <v>66</v>
      </c>
      <c r="G151" s="195">
        <f t="shared" si="26"/>
        <v>0</v>
      </c>
      <c r="H151" s="181" t="s">
        <v>1524</v>
      </c>
      <c r="I151" s="181" t="s">
        <v>734</v>
      </c>
      <c r="J151" s="47" t="s">
        <v>735</v>
      </c>
      <c r="K151" s="96" t="s">
        <v>738</v>
      </c>
      <c r="L151" s="43" t="s">
        <v>739</v>
      </c>
      <c r="M151" s="43">
        <v>10</v>
      </c>
      <c r="N151" s="182">
        <v>43297</v>
      </c>
      <c r="O151" s="214">
        <v>43312</v>
      </c>
      <c r="P151" s="205">
        <f t="shared" si="25"/>
        <v>2.1428571428571428</v>
      </c>
      <c r="Q151" s="176"/>
      <c r="R151" s="46">
        <f t="shared" si="19"/>
        <v>0</v>
      </c>
      <c r="S151" s="79">
        <f t="shared" si="20"/>
        <v>0</v>
      </c>
      <c r="T151" s="79">
        <f t="shared" si="21"/>
        <v>0</v>
      </c>
      <c r="U151" s="79">
        <f t="shared" si="22"/>
        <v>0</v>
      </c>
      <c r="V151" s="222"/>
      <c r="X151" s="147" t="str">
        <f t="shared" si="27"/>
        <v>Memoradno radicado del Supervisor al Financiero</v>
      </c>
    </row>
    <row r="152" spans="1:24" s="248" customFormat="1" ht="239.65" customHeight="1">
      <c r="A152" s="177" t="s">
        <v>527</v>
      </c>
      <c r="B152" s="178" t="s">
        <v>1607</v>
      </c>
      <c r="C152" s="178" t="s">
        <v>740</v>
      </c>
      <c r="D152" s="179" t="s">
        <v>741</v>
      </c>
      <c r="E152" s="179" t="s">
        <v>1543</v>
      </c>
      <c r="F152" s="193">
        <v>14</v>
      </c>
      <c r="G152" s="193">
        <f t="shared" si="26"/>
        <v>1</v>
      </c>
      <c r="H152" s="240" t="s">
        <v>1525</v>
      </c>
      <c r="I152" s="181" t="s">
        <v>742</v>
      </c>
      <c r="J152" s="96" t="s">
        <v>743</v>
      </c>
      <c r="K152" s="96" t="s">
        <v>744</v>
      </c>
      <c r="L152" s="43" t="s">
        <v>745</v>
      </c>
      <c r="M152" s="43">
        <v>4</v>
      </c>
      <c r="N152" s="182">
        <v>43282</v>
      </c>
      <c r="O152" s="186">
        <v>43434</v>
      </c>
      <c r="P152" s="205">
        <f>+(O152-N152)/7</f>
        <v>21.714285714285715</v>
      </c>
      <c r="Q152" s="176"/>
      <c r="R152" s="46">
        <f t="shared" si="19"/>
        <v>0</v>
      </c>
      <c r="S152" s="79">
        <f t="shared" si="20"/>
        <v>0</v>
      </c>
      <c r="T152" s="79">
        <f t="shared" si="21"/>
        <v>0</v>
      </c>
      <c r="U152" s="79">
        <f t="shared" si="22"/>
        <v>0</v>
      </c>
      <c r="V152" s="313"/>
      <c r="X152" s="147" t="str">
        <f t="shared" si="27"/>
        <v xml:space="preserve">Comprobantes contables </v>
      </c>
    </row>
    <row r="153" spans="1:24" s="248" customFormat="1" ht="239.65" customHeight="1">
      <c r="A153" s="177" t="s">
        <v>527</v>
      </c>
      <c r="B153" s="178" t="s">
        <v>1607</v>
      </c>
      <c r="C153" s="178" t="s">
        <v>740</v>
      </c>
      <c r="D153" s="179" t="s">
        <v>741</v>
      </c>
      <c r="E153" s="179" t="s">
        <v>1543</v>
      </c>
      <c r="F153" s="193">
        <v>14</v>
      </c>
      <c r="G153" s="193">
        <f t="shared" si="26"/>
        <v>0</v>
      </c>
      <c r="H153" s="240" t="s">
        <v>1526</v>
      </c>
      <c r="I153" s="181" t="s">
        <v>742</v>
      </c>
      <c r="J153" s="96" t="s">
        <v>743</v>
      </c>
      <c r="K153" s="96" t="s">
        <v>746</v>
      </c>
      <c r="L153" s="43" t="s">
        <v>747</v>
      </c>
      <c r="M153" s="43">
        <v>1</v>
      </c>
      <c r="N153" s="182">
        <v>43282</v>
      </c>
      <c r="O153" s="186">
        <v>43434</v>
      </c>
      <c r="P153" s="205">
        <f t="shared" ref="P153:P161" si="28">+(O153-N153)/7</f>
        <v>21.714285714285715</v>
      </c>
      <c r="Q153" s="176"/>
      <c r="R153" s="46">
        <f t="shared" si="19"/>
        <v>0</v>
      </c>
      <c r="S153" s="79">
        <f t="shared" si="20"/>
        <v>0</v>
      </c>
      <c r="T153" s="79">
        <f t="shared" si="21"/>
        <v>0</v>
      </c>
      <c r="U153" s="79">
        <f t="shared" si="22"/>
        <v>0</v>
      </c>
      <c r="V153" s="313"/>
      <c r="X153" s="147" t="str">
        <f t="shared" si="27"/>
        <v>Acta Comité Sostenibilidad Contable</v>
      </c>
    </row>
    <row r="154" spans="1:24" s="248" customFormat="1" ht="187.15" customHeight="1">
      <c r="A154" s="177" t="s">
        <v>527</v>
      </c>
      <c r="B154" s="178" t="s">
        <v>1568</v>
      </c>
      <c r="C154" s="178" t="s">
        <v>748</v>
      </c>
      <c r="D154" s="179" t="s">
        <v>741</v>
      </c>
      <c r="E154" s="179" t="s">
        <v>1543</v>
      </c>
      <c r="F154" s="193">
        <v>15</v>
      </c>
      <c r="G154" s="193">
        <f t="shared" si="26"/>
        <v>1</v>
      </c>
      <c r="H154" s="180" t="s">
        <v>1527</v>
      </c>
      <c r="I154" s="181" t="s">
        <v>749</v>
      </c>
      <c r="J154" s="47" t="s">
        <v>750</v>
      </c>
      <c r="K154" s="47" t="s">
        <v>751</v>
      </c>
      <c r="L154" s="271" t="s">
        <v>752</v>
      </c>
      <c r="M154" s="271">
        <v>10</v>
      </c>
      <c r="N154" s="182">
        <v>43344</v>
      </c>
      <c r="O154" s="182">
        <v>43646</v>
      </c>
      <c r="P154" s="205">
        <f t="shared" si="28"/>
        <v>43.142857142857146</v>
      </c>
      <c r="Q154" s="176"/>
      <c r="R154" s="46">
        <f t="shared" si="19"/>
        <v>0</v>
      </c>
      <c r="S154" s="79">
        <f t="shared" si="20"/>
        <v>0</v>
      </c>
      <c r="T154" s="79">
        <f t="shared" si="21"/>
        <v>0</v>
      </c>
      <c r="U154" s="79">
        <f t="shared" si="22"/>
        <v>0</v>
      </c>
      <c r="V154" s="313"/>
      <c r="X154" s="147" t="str">
        <f t="shared" si="27"/>
        <v>Informe mensual de avances</v>
      </c>
    </row>
    <row r="155" spans="1:24" s="248" customFormat="1" ht="187.15" customHeight="1">
      <c r="A155" s="177" t="s">
        <v>527</v>
      </c>
      <c r="B155" s="178" t="s">
        <v>1568</v>
      </c>
      <c r="C155" s="178" t="s">
        <v>748</v>
      </c>
      <c r="D155" s="179" t="s">
        <v>741</v>
      </c>
      <c r="E155" s="179" t="s">
        <v>1543</v>
      </c>
      <c r="F155" s="193">
        <v>15</v>
      </c>
      <c r="G155" s="193">
        <f t="shared" si="26"/>
        <v>0</v>
      </c>
      <c r="H155" s="314" t="s">
        <v>1528</v>
      </c>
      <c r="I155" s="181" t="s">
        <v>749</v>
      </c>
      <c r="J155" s="47" t="s">
        <v>750</v>
      </c>
      <c r="K155" s="47" t="s">
        <v>753</v>
      </c>
      <c r="L155" s="95" t="s">
        <v>754</v>
      </c>
      <c r="M155" s="271">
        <v>3</v>
      </c>
      <c r="N155" s="182">
        <v>43344</v>
      </c>
      <c r="O155" s="182">
        <v>43646</v>
      </c>
      <c r="P155" s="205">
        <f t="shared" si="28"/>
        <v>43.142857142857146</v>
      </c>
      <c r="Q155" s="176"/>
      <c r="R155" s="46">
        <f t="shared" si="19"/>
        <v>0</v>
      </c>
      <c r="S155" s="79">
        <f t="shared" si="20"/>
        <v>0</v>
      </c>
      <c r="T155" s="79">
        <f t="shared" si="21"/>
        <v>0</v>
      </c>
      <c r="U155" s="79">
        <f t="shared" si="22"/>
        <v>0</v>
      </c>
      <c r="V155" s="313"/>
      <c r="X155" s="147" t="str">
        <f t="shared" si="27"/>
        <v xml:space="preserve">Conciliacion </v>
      </c>
    </row>
    <row r="156" spans="1:24" s="248" customFormat="1" ht="162" customHeight="1">
      <c r="A156" s="177" t="s">
        <v>527</v>
      </c>
      <c r="B156" s="178" t="s">
        <v>1568</v>
      </c>
      <c r="C156" s="178" t="s">
        <v>748</v>
      </c>
      <c r="D156" s="179" t="s">
        <v>741</v>
      </c>
      <c r="E156" s="179" t="s">
        <v>1543</v>
      </c>
      <c r="F156" s="193">
        <v>15</v>
      </c>
      <c r="G156" s="193">
        <f t="shared" si="26"/>
        <v>0</v>
      </c>
      <c r="H156" s="314" t="s">
        <v>1529</v>
      </c>
      <c r="I156" s="181" t="s">
        <v>749</v>
      </c>
      <c r="J156" s="47" t="s">
        <v>750</v>
      </c>
      <c r="K156" s="47" t="s">
        <v>755</v>
      </c>
      <c r="L156" s="95" t="s">
        <v>754</v>
      </c>
      <c r="M156" s="95">
        <v>3</v>
      </c>
      <c r="N156" s="182">
        <v>43344</v>
      </c>
      <c r="O156" s="182">
        <v>43646</v>
      </c>
      <c r="P156" s="205">
        <f t="shared" si="28"/>
        <v>43.142857142857146</v>
      </c>
      <c r="Q156" s="176"/>
      <c r="R156" s="46">
        <f t="shared" si="19"/>
        <v>0</v>
      </c>
      <c r="S156" s="79">
        <f t="shared" si="20"/>
        <v>0</v>
      </c>
      <c r="T156" s="79">
        <f t="shared" si="21"/>
        <v>0</v>
      </c>
      <c r="U156" s="79">
        <f t="shared" si="22"/>
        <v>0</v>
      </c>
      <c r="V156" s="313"/>
      <c r="X156" s="147" t="str">
        <f t="shared" si="27"/>
        <v xml:space="preserve">Conciliacion </v>
      </c>
    </row>
    <row r="157" spans="1:24" s="248" customFormat="1" ht="186.75" customHeight="1">
      <c r="A157" s="177" t="s">
        <v>527</v>
      </c>
      <c r="B157" s="178" t="s">
        <v>1569</v>
      </c>
      <c r="C157" s="178" t="s">
        <v>756</v>
      </c>
      <c r="D157" s="179" t="s">
        <v>741</v>
      </c>
      <c r="E157" s="179" t="s">
        <v>1543</v>
      </c>
      <c r="F157" s="193">
        <v>16</v>
      </c>
      <c r="G157" s="193">
        <f t="shared" si="26"/>
        <v>1</v>
      </c>
      <c r="H157" s="314" t="s">
        <v>1530</v>
      </c>
      <c r="I157" s="181" t="s">
        <v>757</v>
      </c>
      <c r="J157" s="91" t="s">
        <v>758</v>
      </c>
      <c r="K157" s="91" t="s">
        <v>759</v>
      </c>
      <c r="L157" s="271" t="s">
        <v>760</v>
      </c>
      <c r="M157" s="271">
        <v>2</v>
      </c>
      <c r="N157" s="186">
        <v>43282</v>
      </c>
      <c r="O157" s="186">
        <v>43343</v>
      </c>
      <c r="P157" s="205">
        <f t="shared" si="28"/>
        <v>8.7142857142857135</v>
      </c>
      <c r="Q157" s="176"/>
      <c r="R157" s="46">
        <f t="shared" si="19"/>
        <v>0</v>
      </c>
      <c r="S157" s="79">
        <f t="shared" si="20"/>
        <v>0</v>
      </c>
      <c r="T157" s="79">
        <f t="shared" si="21"/>
        <v>0</v>
      </c>
      <c r="U157" s="79">
        <f t="shared" si="22"/>
        <v>0</v>
      </c>
      <c r="V157" s="313"/>
      <c r="X157" s="147" t="str">
        <f t="shared" si="27"/>
        <v>Informe mensual de reporte de envío de documentos a almacén</v>
      </c>
    </row>
    <row r="158" spans="1:24" s="248" customFormat="1" ht="186.75" customHeight="1">
      <c r="A158" s="177" t="s">
        <v>527</v>
      </c>
      <c r="B158" s="178" t="s">
        <v>1569</v>
      </c>
      <c r="C158" s="178" t="s">
        <v>756</v>
      </c>
      <c r="D158" s="179" t="s">
        <v>741</v>
      </c>
      <c r="E158" s="179" t="s">
        <v>1543</v>
      </c>
      <c r="F158" s="193">
        <v>16</v>
      </c>
      <c r="G158" s="193">
        <f t="shared" si="26"/>
        <v>0</v>
      </c>
      <c r="H158" s="314" t="s">
        <v>1531</v>
      </c>
      <c r="I158" s="181" t="s">
        <v>757</v>
      </c>
      <c r="J158" s="91" t="s">
        <v>758</v>
      </c>
      <c r="K158" s="91" t="s">
        <v>761</v>
      </c>
      <c r="L158" s="95" t="s">
        <v>762</v>
      </c>
      <c r="M158" s="271">
        <v>203</v>
      </c>
      <c r="N158" s="182">
        <v>43282</v>
      </c>
      <c r="O158" s="182">
        <v>43465</v>
      </c>
      <c r="P158" s="205">
        <f t="shared" si="28"/>
        <v>26.142857142857142</v>
      </c>
      <c r="Q158" s="176"/>
      <c r="R158" s="46">
        <f t="shared" si="19"/>
        <v>0</v>
      </c>
      <c r="S158" s="79">
        <f t="shared" si="20"/>
        <v>0</v>
      </c>
      <c r="T158" s="79">
        <f t="shared" si="21"/>
        <v>0</v>
      </c>
      <c r="U158" s="79">
        <f t="shared" si="22"/>
        <v>0</v>
      </c>
      <c r="V158" s="313"/>
      <c r="X158" s="147" t="str">
        <f t="shared" si="27"/>
        <v xml:space="preserve">Certificado de ingreso a seven </v>
      </c>
    </row>
    <row r="159" spans="1:24" s="248" customFormat="1" ht="186.75" customHeight="1">
      <c r="A159" s="177" t="s">
        <v>527</v>
      </c>
      <c r="B159" s="178" t="s">
        <v>1569</v>
      </c>
      <c r="C159" s="178" t="s">
        <v>756</v>
      </c>
      <c r="D159" s="179" t="s">
        <v>741</v>
      </c>
      <c r="E159" s="179" t="s">
        <v>1543</v>
      </c>
      <c r="F159" s="193">
        <v>16</v>
      </c>
      <c r="G159" s="193">
        <f t="shared" si="26"/>
        <v>0</v>
      </c>
      <c r="H159" s="314" t="s">
        <v>1532</v>
      </c>
      <c r="I159" s="181" t="s">
        <v>757</v>
      </c>
      <c r="J159" s="91" t="s">
        <v>758</v>
      </c>
      <c r="K159" s="91" t="s">
        <v>763</v>
      </c>
      <c r="L159" s="95" t="s">
        <v>764</v>
      </c>
      <c r="M159" s="271">
        <v>1</v>
      </c>
      <c r="N159" s="186">
        <v>43313</v>
      </c>
      <c r="O159" s="186">
        <v>43465</v>
      </c>
      <c r="P159" s="205">
        <f t="shared" si="28"/>
        <v>21.714285714285715</v>
      </c>
      <c r="Q159" s="176"/>
      <c r="R159" s="46">
        <f t="shared" si="19"/>
        <v>0</v>
      </c>
      <c r="S159" s="79">
        <f t="shared" si="20"/>
        <v>0</v>
      </c>
      <c r="T159" s="79">
        <f t="shared" si="21"/>
        <v>0</v>
      </c>
      <c r="U159" s="79">
        <f t="shared" si="22"/>
        <v>0</v>
      </c>
      <c r="V159" s="313"/>
      <c r="X159" s="147" t="str">
        <f t="shared" si="27"/>
        <v>Informe cuatrimestral de avance</v>
      </c>
    </row>
    <row r="160" spans="1:24" s="248" customFormat="1" ht="186.75" customHeight="1">
      <c r="A160" s="177" t="s">
        <v>527</v>
      </c>
      <c r="B160" s="178" t="s">
        <v>1569</v>
      </c>
      <c r="C160" s="178" t="s">
        <v>756</v>
      </c>
      <c r="D160" s="179" t="s">
        <v>741</v>
      </c>
      <c r="E160" s="179" t="s">
        <v>1543</v>
      </c>
      <c r="F160" s="193">
        <v>16</v>
      </c>
      <c r="G160" s="193">
        <f t="shared" si="26"/>
        <v>0</v>
      </c>
      <c r="H160" s="314" t="s">
        <v>1533</v>
      </c>
      <c r="I160" s="181" t="s">
        <v>757</v>
      </c>
      <c r="J160" s="91" t="s">
        <v>758</v>
      </c>
      <c r="K160" s="91" t="s">
        <v>765</v>
      </c>
      <c r="L160" s="95" t="s">
        <v>766</v>
      </c>
      <c r="M160" s="271">
        <v>1</v>
      </c>
      <c r="N160" s="186">
        <v>43313</v>
      </c>
      <c r="O160" s="186">
        <v>43434</v>
      </c>
      <c r="P160" s="205">
        <f t="shared" si="28"/>
        <v>17.285714285714285</v>
      </c>
      <c r="Q160" s="176"/>
      <c r="R160" s="46">
        <f t="shared" si="19"/>
        <v>0</v>
      </c>
      <c r="S160" s="79">
        <f t="shared" si="20"/>
        <v>0</v>
      </c>
      <c r="T160" s="79">
        <f t="shared" si="21"/>
        <v>0</v>
      </c>
      <c r="U160" s="79">
        <f t="shared" si="22"/>
        <v>0</v>
      </c>
      <c r="V160" s="313"/>
      <c r="X160" s="147" t="str">
        <f t="shared" si="27"/>
        <v>Conciliacion</v>
      </c>
    </row>
    <row r="161" spans="1:24" s="248" customFormat="1" ht="140.25" customHeight="1">
      <c r="A161" s="177" t="s">
        <v>527</v>
      </c>
      <c r="B161" s="178" t="s">
        <v>1608</v>
      </c>
      <c r="C161" s="178" t="s">
        <v>767</v>
      </c>
      <c r="D161" s="179" t="s">
        <v>741</v>
      </c>
      <c r="E161" s="179" t="s">
        <v>1543</v>
      </c>
      <c r="F161" s="193">
        <v>67</v>
      </c>
      <c r="G161" s="193">
        <f t="shared" si="26"/>
        <v>1</v>
      </c>
      <c r="H161" s="273" t="s">
        <v>1534</v>
      </c>
      <c r="I161" s="47" t="s">
        <v>768</v>
      </c>
      <c r="J161" s="47" t="s">
        <v>769</v>
      </c>
      <c r="K161" s="274" t="s">
        <v>770</v>
      </c>
      <c r="L161" s="340" t="s">
        <v>771</v>
      </c>
      <c r="M161" s="185">
        <v>9</v>
      </c>
      <c r="N161" s="186">
        <v>43313</v>
      </c>
      <c r="O161" s="186">
        <v>43585</v>
      </c>
      <c r="P161" s="205">
        <f t="shared" si="28"/>
        <v>38.857142857142854</v>
      </c>
      <c r="Q161" s="176"/>
      <c r="R161" s="46">
        <f t="shared" si="19"/>
        <v>0</v>
      </c>
      <c r="S161" s="79">
        <f t="shared" si="20"/>
        <v>0</v>
      </c>
      <c r="T161" s="79">
        <f t="shared" si="21"/>
        <v>0</v>
      </c>
      <c r="U161" s="79">
        <f t="shared" si="22"/>
        <v>0</v>
      </c>
      <c r="V161" s="313" t="s">
        <v>772</v>
      </c>
      <c r="X161" s="147" t="str">
        <f t="shared" si="27"/>
        <v>Acta Comité Estrategico</v>
      </c>
    </row>
    <row r="162" spans="1:24" s="235" customFormat="1" ht="215.45" customHeight="1">
      <c r="A162" s="341" t="s">
        <v>1646</v>
      </c>
      <c r="B162" s="286" t="s">
        <v>773</v>
      </c>
      <c r="C162" s="342" t="s">
        <v>774</v>
      </c>
      <c r="D162" s="287" t="s">
        <v>775</v>
      </c>
      <c r="E162" s="287" t="s">
        <v>1543</v>
      </c>
      <c r="F162" s="287">
        <v>55</v>
      </c>
      <c r="G162" s="287">
        <f t="shared" si="26"/>
        <v>1</v>
      </c>
      <c r="H162" s="181" t="s">
        <v>776</v>
      </c>
      <c r="I162" s="181" t="s">
        <v>777</v>
      </c>
      <c r="J162" s="96" t="s">
        <v>778</v>
      </c>
      <c r="K162" s="96" t="s">
        <v>1535</v>
      </c>
      <c r="L162" s="43" t="s">
        <v>1536</v>
      </c>
      <c r="M162" s="43">
        <v>1</v>
      </c>
      <c r="N162" s="182">
        <v>43313</v>
      </c>
      <c r="O162" s="182">
        <v>43465</v>
      </c>
      <c r="P162" s="205">
        <f>+(O162-N162)/7</f>
        <v>21.714285714285715</v>
      </c>
      <c r="Q162" s="176"/>
      <c r="R162" s="46">
        <f t="shared" ref="R162" si="29">IF(Q162=0,0,+Q162/M162)</f>
        <v>0</v>
      </c>
      <c r="S162" s="79">
        <f t="shared" ref="S162" si="30">ROUND((P162*R162),1)</f>
        <v>0</v>
      </c>
      <c r="T162" s="79">
        <f t="shared" ref="T162" si="31">IF(O162&lt;=$D$7,S162,0)</f>
        <v>0</v>
      </c>
      <c r="U162" s="79">
        <f t="shared" ref="U162" si="32">IF($D$7&gt;=O162,P162,0)</f>
        <v>0</v>
      </c>
      <c r="V162" s="343" t="s">
        <v>779</v>
      </c>
      <c r="X162" s="147" t="str">
        <f t="shared" si="27"/>
        <v xml:space="preserve">Evento de capactiacion con listas de asistencia </v>
      </c>
    </row>
    <row r="163" spans="1:24" s="236" customFormat="1" ht="127.5">
      <c r="A163" s="237" t="s">
        <v>527</v>
      </c>
      <c r="B163" s="192" t="s">
        <v>1609</v>
      </c>
      <c r="C163" s="192" t="s">
        <v>780</v>
      </c>
      <c r="D163" s="179" t="s">
        <v>781</v>
      </c>
      <c r="E163" s="179" t="s">
        <v>1543</v>
      </c>
      <c r="F163" s="193">
        <v>17</v>
      </c>
      <c r="G163" s="193">
        <f t="shared" si="26"/>
        <v>1</v>
      </c>
      <c r="H163" s="181" t="s">
        <v>782</v>
      </c>
      <c r="I163" s="181" t="s">
        <v>783</v>
      </c>
      <c r="J163" s="96" t="s">
        <v>784</v>
      </c>
      <c r="K163" s="96" t="s">
        <v>785</v>
      </c>
      <c r="L163" s="43" t="s">
        <v>786</v>
      </c>
      <c r="M163" s="43">
        <v>2</v>
      </c>
      <c r="N163" s="182">
        <v>43311</v>
      </c>
      <c r="O163" s="182">
        <v>43403</v>
      </c>
      <c r="P163" s="205">
        <f>+(O163-N163)/7</f>
        <v>13.142857142857142</v>
      </c>
      <c r="Q163" s="234"/>
      <c r="R163" s="46">
        <f>IF(Q163=0,0,+Q163/M163)</f>
        <v>0</v>
      </c>
      <c r="S163" s="79">
        <f>ROUND((P163*R163),1)</f>
        <v>0</v>
      </c>
      <c r="T163" s="79">
        <f>IF(O163&lt;=$D$7,S163,0)</f>
        <v>0</v>
      </c>
      <c r="U163" s="79">
        <f>IF($D$7&gt;=O163,P163,0)</f>
        <v>0</v>
      </c>
      <c r="V163" s="222"/>
      <c r="X163" s="147" t="str">
        <f t="shared" si="27"/>
        <v xml:space="preserve">plan de trabajo
</v>
      </c>
    </row>
    <row r="164" spans="1:24" s="236" customFormat="1" ht="127.5">
      <c r="A164" s="237" t="s">
        <v>527</v>
      </c>
      <c r="B164" s="192" t="s">
        <v>1609</v>
      </c>
      <c r="C164" s="192" t="s">
        <v>780</v>
      </c>
      <c r="D164" s="179" t="s">
        <v>781</v>
      </c>
      <c r="E164" s="179" t="s">
        <v>1543</v>
      </c>
      <c r="F164" s="193">
        <v>17</v>
      </c>
      <c r="G164" s="193">
        <f t="shared" si="26"/>
        <v>0</v>
      </c>
      <c r="H164" s="181" t="s">
        <v>782</v>
      </c>
      <c r="I164" s="181" t="s">
        <v>783</v>
      </c>
      <c r="J164" s="96" t="s">
        <v>787</v>
      </c>
      <c r="K164" s="96" t="s">
        <v>788</v>
      </c>
      <c r="L164" s="43" t="s">
        <v>789</v>
      </c>
      <c r="M164" s="43">
        <v>1</v>
      </c>
      <c r="N164" s="182">
        <v>43311</v>
      </c>
      <c r="O164" s="182">
        <v>43342</v>
      </c>
      <c r="P164" s="205">
        <f t="shared" ref="P164:P210" si="33">+(O164-N164)/7</f>
        <v>4.4285714285714288</v>
      </c>
      <c r="Q164" s="234"/>
      <c r="R164" s="46">
        <f t="shared" ref="R164:R210" si="34">IF(Q164=0,0,+Q164/M164)</f>
        <v>0</v>
      </c>
      <c r="S164" s="79">
        <f t="shared" ref="S164:S210" si="35">ROUND((P164*R164),1)</f>
        <v>0</v>
      </c>
      <c r="T164" s="79">
        <f t="shared" ref="T164:T210" si="36">IF(O164&lt;=$D$7,S164,0)</f>
        <v>0</v>
      </c>
      <c r="U164" s="79">
        <f t="shared" ref="U164:U210" si="37">IF($D$7&gt;=O164,P164,0)</f>
        <v>0</v>
      </c>
      <c r="V164" s="222"/>
      <c r="X164" s="147" t="str">
        <f t="shared" si="27"/>
        <v xml:space="preserve">Acta de Inventario de procesos </v>
      </c>
    </row>
    <row r="165" spans="1:24" s="236" customFormat="1" ht="127.5">
      <c r="A165" s="237" t="s">
        <v>527</v>
      </c>
      <c r="B165" s="192" t="s">
        <v>1609</v>
      </c>
      <c r="C165" s="192" t="s">
        <v>780</v>
      </c>
      <c r="D165" s="179" t="s">
        <v>781</v>
      </c>
      <c r="E165" s="179" t="s">
        <v>1543</v>
      </c>
      <c r="F165" s="193">
        <v>17</v>
      </c>
      <c r="G165" s="193">
        <f t="shared" si="26"/>
        <v>0</v>
      </c>
      <c r="H165" s="181" t="s">
        <v>782</v>
      </c>
      <c r="I165" s="181" t="s">
        <v>783</v>
      </c>
      <c r="J165" s="96" t="s">
        <v>790</v>
      </c>
      <c r="K165" s="96" t="s">
        <v>791</v>
      </c>
      <c r="L165" s="43" t="s">
        <v>792</v>
      </c>
      <c r="M165" s="43">
        <v>2</v>
      </c>
      <c r="N165" s="182">
        <v>43311</v>
      </c>
      <c r="O165" s="182">
        <v>43495</v>
      </c>
      <c r="P165" s="205">
        <f t="shared" si="33"/>
        <v>26.285714285714285</v>
      </c>
      <c r="Q165" s="234"/>
      <c r="R165" s="46">
        <f t="shared" si="34"/>
        <v>0</v>
      </c>
      <c r="S165" s="79">
        <f t="shared" si="35"/>
        <v>0</v>
      </c>
      <c r="T165" s="79">
        <f t="shared" si="36"/>
        <v>0</v>
      </c>
      <c r="U165" s="79">
        <f t="shared" si="37"/>
        <v>0</v>
      </c>
      <c r="V165" s="222"/>
      <c r="X165" s="147" t="str">
        <f t="shared" si="27"/>
        <v xml:space="preserve">Acta de Seguimiento y Monitoreo Procesos Judiciales
</v>
      </c>
    </row>
    <row r="166" spans="1:24" s="236" customFormat="1" ht="127.5">
      <c r="A166" s="237" t="s">
        <v>527</v>
      </c>
      <c r="B166" s="192" t="s">
        <v>1609</v>
      </c>
      <c r="C166" s="192" t="s">
        <v>780</v>
      </c>
      <c r="D166" s="179" t="s">
        <v>781</v>
      </c>
      <c r="E166" s="179" t="s">
        <v>1543</v>
      </c>
      <c r="F166" s="193">
        <v>17</v>
      </c>
      <c r="G166" s="193">
        <f t="shared" si="26"/>
        <v>0</v>
      </c>
      <c r="H166" s="181" t="s">
        <v>782</v>
      </c>
      <c r="I166" s="181" t="s">
        <v>783</v>
      </c>
      <c r="J166" s="96" t="s">
        <v>793</v>
      </c>
      <c r="K166" s="96" t="s">
        <v>794</v>
      </c>
      <c r="L166" s="43" t="s">
        <v>795</v>
      </c>
      <c r="M166" s="43">
        <v>3</v>
      </c>
      <c r="N166" s="182">
        <v>43311</v>
      </c>
      <c r="O166" s="182">
        <v>43646</v>
      </c>
      <c r="P166" s="205">
        <f t="shared" si="33"/>
        <v>47.857142857142854</v>
      </c>
      <c r="Q166" s="234"/>
      <c r="R166" s="46">
        <f t="shared" si="34"/>
        <v>0</v>
      </c>
      <c r="S166" s="79">
        <f t="shared" si="35"/>
        <v>0</v>
      </c>
      <c r="T166" s="79">
        <f t="shared" si="36"/>
        <v>0</v>
      </c>
      <c r="U166" s="79">
        <f t="shared" si="37"/>
        <v>0</v>
      </c>
      <c r="V166" s="222"/>
      <c r="X166" s="147" t="str">
        <f t="shared" si="27"/>
        <v xml:space="preserve">Acta de comité de cartera
</v>
      </c>
    </row>
    <row r="167" spans="1:24" s="236" customFormat="1" ht="127.5">
      <c r="A167" s="237" t="s">
        <v>527</v>
      </c>
      <c r="B167" s="192" t="s">
        <v>1609</v>
      </c>
      <c r="C167" s="192" t="s">
        <v>780</v>
      </c>
      <c r="D167" s="179" t="s">
        <v>781</v>
      </c>
      <c r="E167" s="179" t="s">
        <v>1543</v>
      </c>
      <c r="F167" s="193">
        <v>17</v>
      </c>
      <c r="G167" s="193">
        <f t="shared" si="26"/>
        <v>0</v>
      </c>
      <c r="H167" s="181" t="s">
        <v>782</v>
      </c>
      <c r="I167" s="181" t="s">
        <v>783</v>
      </c>
      <c r="J167" s="96" t="s">
        <v>796</v>
      </c>
      <c r="K167" s="96" t="s">
        <v>797</v>
      </c>
      <c r="L167" s="43" t="s">
        <v>798</v>
      </c>
      <c r="M167" s="43">
        <v>2</v>
      </c>
      <c r="N167" s="182">
        <v>43373</v>
      </c>
      <c r="O167" s="182">
        <v>43555</v>
      </c>
      <c r="P167" s="205">
        <f t="shared" si="33"/>
        <v>26</v>
      </c>
      <c r="Q167" s="234"/>
      <c r="R167" s="46">
        <f t="shared" si="34"/>
        <v>0</v>
      </c>
      <c r="S167" s="79">
        <f t="shared" si="35"/>
        <v>0</v>
      </c>
      <c r="T167" s="79">
        <f t="shared" si="36"/>
        <v>0</v>
      </c>
      <c r="U167" s="79">
        <f t="shared" si="37"/>
        <v>0</v>
      </c>
      <c r="V167" s="222"/>
      <c r="X167" s="147" t="str">
        <f t="shared" si="27"/>
        <v>Acta Acciones de Mejora</v>
      </c>
    </row>
    <row r="168" spans="1:24" s="236" customFormat="1" ht="89.25">
      <c r="A168" s="237" t="s">
        <v>527</v>
      </c>
      <c r="B168" s="192" t="s">
        <v>1610</v>
      </c>
      <c r="C168" s="192" t="s">
        <v>799</v>
      </c>
      <c r="D168" s="179" t="s">
        <v>781</v>
      </c>
      <c r="E168" s="179" t="s">
        <v>1543</v>
      </c>
      <c r="F168" s="193">
        <v>18</v>
      </c>
      <c r="G168" s="193">
        <f t="shared" si="26"/>
        <v>1</v>
      </c>
      <c r="H168" s="180" t="s">
        <v>800</v>
      </c>
      <c r="I168" s="181" t="s">
        <v>801</v>
      </c>
      <c r="J168" s="238" t="s">
        <v>802</v>
      </c>
      <c r="K168" s="239" t="s">
        <v>803</v>
      </c>
      <c r="L168" s="43" t="s">
        <v>804</v>
      </c>
      <c r="M168" s="43">
        <v>1</v>
      </c>
      <c r="N168" s="182">
        <v>43313</v>
      </c>
      <c r="O168" s="182">
        <v>43342</v>
      </c>
      <c r="P168" s="205">
        <f t="shared" si="33"/>
        <v>4.1428571428571432</v>
      </c>
      <c r="Q168" s="234"/>
      <c r="R168" s="46">
        <f t="shared" si="34"/>
        <v>0</v>
      </c>
      <c r="S168" s="79">
        <f t="shared" si="35"/>
        <v>0</v>
      </c>
      <c r="T168" s="79">
        <f t="shared" si="36"/>
        <v>0</v>
      </c>
      <c r="U168" s="79">
        <f t="shared" si="37"/>
        <v>0</v>
      </c>
      <c r="V168" s="222"/>
      <c r="X168" s="147" t="str">
        <f t="shared" si="27"/>
        <v xml:space="preserve">Acta de  Comite de Cartera </v>
      </c>
    </row>
    <row r="169" spans="1:24" s="236" customFormat="1" ht="89.25">
      <c r="A169" s="237" t="s">
        <v>527</v>
      </c>
      <c r="B169" s="192" t="s">
        <v>1610</v>
      </c>
      <c r="C169" s="192" t="s">
        <v>799</v>
      </c>
      <c r="D169" s="179" t="s">
        <v>781</v>
      </c>
      <c r="E169" s="179" t="s">
        <v>1543</v>
      </c>
      <c r="F169" s="193">
        <v>18</v>
      </c>
      <c r="G169" s="193">
        <f t="shared" si="26"/>
        <v>0</v>
      </c>
      <c r="H169" s="180" t="s">
        <v>800</v>
      </c>
      <c r="I169" s="181" t="s">
        <v>801</v>
      </c>
      <c r="J169" s="238" t="s">
        <v>805</v>
      </c>
      <c r="K169" s="239" t="s">
        <v>806</v>
      </c>
      <c r="L169" s="43" t="s">
        <v>807</v>
      </c>
      <c r="M169" s="43">
        <v>3</v>
      </c>
      <c r="N169" s="182">
        <v>43313</v>
      </c>
      <c r="O169" s="182">
        <v>43646</v>
      </c>
      <c r="P169" s="205">
        <f t="shared" si="33"/>
        <v>47.571428571428569</v>
      </c>
      <c r="Q169" s="234"/>
      <c r="R169" s="46">
        <f t="shared" si="34"/>
        <v>0</v>
      </c>
      <c r="S169" s="79">
        <f t="shared" si="35"/>
        <v>0</v>
      </c>
      <c r="T169" s="79">
        <f t="shared" si="36"/>
        <v>0</v>
      </c>
      <c r="U169" s="79">
        <f t="shared" si="37"/>
        <v>0</v>
      </c>
      <c r="V169" s="222"/>
      <c r="X169" s="147" t="str">
        <f t="shared" si="27"/>
        <v xml:space="preserve">acta de seguimiento y monitoreo de procesos concursales </v>
      </c>
    </row>
    <row r="170" spans="1:24" s="236" customFormat="1" ht="89.25">
      <c r="A170" s="237" t="s">
        <v>527</v>
      </c>
      <c r="B170" s="192" t="s">
        <v>1610</v>
      </c>
      <c r="C170" s="192" t="s">
        <v>799</v>
      </c>
      <c r="D170" s="179" t="s">
        <v>781</v>
      </c>
      <c r="E170" s="179" t="s">
        <v>1543</v>
      </c>
      <c r="F170" s="193">
        <v>18</v>
      </c>
      <c r="G170" s="193">
        <f t="shared" si="26"/>
        <v>0</v>
      </c>
      <c r="H170" s="180" t="s">
        <v>800</v>
      </c>
      <c r="I170" s="181" t="s">
        <v>801</v>
      </c>
      <c r="J170" s="238" t="s">
        <v>808</v>
      </c>
      <c r="K170" s="239" t="s">
        <v>809</v>
      </c>
      <c r="L170" s="43" t="s">
        <v>810</v>
      </c>
      <c r="M170" s="43">
        <v>10</v>
      </c>
      <c r="N170" s="182">
        <v>43313</v>
      </c>
      <c r="O170" s="182">
        <v>43615</v>
      </c>
      <c r="P170" s="205">
        <f t="shared" si="33"/>
        <v>43.142857142857146</v>
      </c>
      <c r="Q170" s="234"/>
      <c r="R170" s="46">
        <f t="shared" si="34"/>
        <v>0</v>
      </c>
      <c r="S170" s="79">
        <f t="shared" si="35"/>
        <v>0</v>
      </c>
      <c r="T170" s="79">
        <f t="shared" si="36"/>
        <v>0</v>
      </c>
      <c r="U170" s="79">
        <f t="shared" si="37"/>
        <v>0</v>
      </c>
      <c r="V170" s="222"/>
      <c r="X170" s="147" t="str">
        <f t="shared" si="27"/>
        <v>informe mensual de procesos concursales</v>
      </c>
    </row>
    <row r="171" spans="1:24" s="236" customFormat="1" ht="89.25">
      <c r="A171" s="237" t="s">
        <v>527</v>
      </c>
      <c r="B171" s="192" t="s">
        <v>1610</v>
      </c>
      <c r="C171" s="192" t="s">
        <v>799</v>
      </c>
      <c r="D171" s="179" t="s">
        <v>781</v>
      </c>
      <c r="E171" s="179" t="s">
        <v>1543</v>
      </c>
      <c r="F171" s="193">
        <v>18</v>
      </c>
      <c r="G171" s="193">
        <f t="shared" si="26"/>
        <v>0</v>
      </c>
      <c r="H171" s="180" t="s">
        <v>800</v>
      </c>
      <c r="I171" s="181" t="s">
        <v>801</v>
      </c>
      <c r="J171" s="238" t="s">
        <v>811</v>
      </c>
      <c r="K171" s="239" t="s">
        <v>812</v>
      </c>
      <c r="L171" s="43" t="s">
        <v>813</v>
      </c>
      <c r="M171" s="43">
        <v>2</v>
      </c>
      <c r="N171" s="182">
        <v>43327</v>
      </c>
      <c r="O171" s="182">
        <v>43480</v>
      </c>
      <c r="P171" s="205">
        <f t="shared" si="33"/>
        <v>21.857142857142858</v>
      </c>
      <c r="Q171" s="234"/>
      <c r="R171" s="46">
        <f t="shared" si="34"/>
        <v>0</v>
      </c>
      <c r="S171" s="79">
        <f t="shared" si="35"/>
        <v>0</v>
      </c>
      <c r="T171" s="79">
        <f t="shared" si="36"/>
        <v>0</v>
      </c>
      <c r="U171" s="79">
        <f t="shared" si="37"/>
        <v>0</v>
      </c>
      <c r="V171" s="222"/>
      <c r="X171" s="147" t="str">
        <f t="shared" si="27"/>
        <v>Acta de Reunión y/o Capacitación</v>
      </c>
    </row>
    <row r="172" spans="1:24" s="236" customFormat="1" ht="89.25">
      <c r="A172" s="237" t="s">
        <v>527</v>
      </c>
      <c r="B172" s="192" t="s">
        <v>1610</v>
      </c>
      <c r="C172" s="192" t="s">
        <v>799</v>
      </c>
      <c r="D172" s="179" t="s">
        <v>781</v>
      </c>
      <c r="E172" s="179" t="s">
        <v>1543</v>
      </c>
      <c r="F172" s="193">
        <v>18</v>
      </c>
      <c r="G172" s="193">
        <f t="shared" si="26"/>
        <v>0</v>
      </c>
      <c r="H172" s="180" t="s">
        <v>800</v>
      </c>
      <c r="I172" s="181" t="s">
        <v>801</v>
      </c>
      <c r="J172" s="238" t="s">
        <v>814</v>
      </c>
      <c r="K172" s="239" t="s">
        <v>815</v>
      </c>
      <c r="L172" s="43" t="s">
        <v>816</v>
      </c>
      <c r="M172" s="43">
        <v>10</v>
      </c>
      <c r="N172" s="182">
        <v>43313</v>
      </c>
      <c r="O172" s="182">
        <v>43615</v>
      </c>
      <c r="P172" s="205">
        <f t="shared" si="33"/>
        <v>43.142857142857146</v>
      </c>
      <c r="Q172" s="234"/>
      <c r="R172" s="46">
        <f t="shared" si="34"/>
        <v>0</v>
      </c>
      <c r="S172" s="79">
        <f t="shared" si="35"/>
        <v>0</v>
      </c>
      <c r="T172" s="79">
        <f t="shared" si="36"/>
        <v>0</v>
      </c>
      <c r="U172" s="79">
        <f t="shared" si="37"/>
        <v>0</v>
      </c>
      <c r="V172" s="222"/>
      <c r="X172" s="147" t="str">
        <f t="shared" si="27"/>
        <v>informe mensual de procesos concursales a la OAJ.</v>
      </c>
    </row>
    <row r="173" spans="1:24" s="236" customFormat="1" ht="89.25">
      <c r="A173" s="237" t="s">
        <v>527</v>
      </c>
      <c r="B173" s="192" t="s">
        <v>1610</v>
      </c>
      <c r="C173" s="192" t="s">
        <v>799</v>
      </c>
      <c r="D173" s="179" t="s">
        <v>781</v>
      </c>
      <c r="E173" s="179" t="s">
        <v>1543</v>
      </c>
      <c r="F173" s="193">
        <v>18</v>
      </c>
      <c r="G173" s="193">
        <f t="shared" si="26"/>
        <v>0</v>
      </c>
      <c r="H173" s="180" t="s">
        <v>800</v>
      </c>
      <c r="I173" s="181" t="s">
        <v>801</v>
      </c>
      <c r="J173" s="238" t="s">
        <v>817</v>
      </c>
      <c r="K173" s="96" t="s">
        <v>797</v>
      </c>
      <c r="L173" s="43" t="s">
        <v>818</v>
      </c>
      <c r="M173" s="43">
        <v>10</v>
      </c>
      <c r="N173" s="182">
        <v>43313</v>
      </c>
      <c r="O173" s="182">
        <v>43615</v>
      </c>
      <c r="P173" s="205">
        <f t="shared" si="33"/>
        <v>43.142857142857146</v>
      </c>
      <c r="Q173" s="234"/>
      <c r="R173" s="46">
        <f t="shared" si="34"/>
        <v>0</v>
      </c>
      <c r="S173" s="79">
        <f t="shared" si="35"/>
        <v>0</v>
      </c>
      <c r="T173" s="79">
        <f t="shared" si="36"/>
        <v>0</v>
      </c>
      <c r="U173" s="79">
        <f t="shared" si="37"/>
        <v>0</v>
      </c>
      <c r="V173" s="222"/>
      <c r="X173" s="147" t="str">
        <f t="shared" si="27"/>
        <v xml:space="preserve">Acta de seguimiento y monitoreo de procesos concursales </v>
      </c>
    </row>
    <row r="174" spans="1:24" s="236" customFormat="1" ht="140.25">
      <c r="A174" s="237" t="s">
        <v>527</v>
      </c>
      <c r="B174" s="192" t="s">
        <v>1611</v>
      </c>
      <c r="C174" s="192" t="s">
        <v>819</v>
      </c>
      <c r="D174" s="179" t="s">
        <v>781</v>
      </c>
      <c r="E174" s="179" t="s">
        <v>1543</v>
      </c>
      <c r="F174" s="193">
        <v>19</v>
      </c>
      <c r="G174" s="193">
        <f t="shared" si="26"/>
        <v>1</v>
      </c>
      <c r="H174" s="180" t="s">
        <v>820</v>
      </c>
      <c r="I174" s="181" t="s">
        <v>821</v>
      </c>
      <c r="J174" s="96" t="s">
        <v>822</v>
      </c>
      <c r="K174" s="239" t="s">
        <v>823</v>
      </c>
      <c r="L174" s="43" t="s">
        <v>813</v>
      </c>
      <c r="M174" s="43">
        <v>2</v>
      </c>
      <c r="N174" s="182">
        <v>43327</v>
      </c>
      <c r="O174" s="182">
        <v>43480</v>
      </c>
      <c r="P174" s="205">
        <f t="shared" si="33"/>
        <v>21.857142857142858</v>
      </c>
      <c r="Q174" s="234"/>
      <c r="R174" s="46">
        <f t="shared" si="34"/>
        <v>0</v>
      </c>
      <c r="S174" s="79">
        <f t="shared" si="35"/>
        <v>0</v>
      </c>
      <c r="T174" s="79">
        <f t="shared" si="36"/>
        <v>0</v>
      </c>
      <c r="U174" s="79">
        <f t="shared" si="37"/>
        <v>0</v>
      </c>
      <c r="V174" s="222"/>
      <c r="X174" s="147" t="str">
        <f t="shared" si="27"/>
        <v>Acta de Reunión y/o Capacitación</v>
      </c>
    </row>
    <row r="175" spans="1:24" s="236" customFormat="1" ht="140.25">
      <c r="A175" s="237" t="s">
        <v>527</v>
      </c>
      <c r="B175" s="192" t="s">
        <v>1611</v>
      </c>
      <c r="C175" s="192" t="s">
        <v>819</v>
      </c>
      <c r="D175" s="179" t="s">
        <v>781</v>
      </c>
      <c r="E175" s="179" t="s">
        <v>1543</v>
      </c>
      <c r="F175" s="193">
        <v>19</v>
      </c>
      <c r="G175" s="193">
        <f t="shared" si="26"/>
        <v>0</v>
      </c>
      <c r="H175" s="180" t="s">
        <v>820</v>
      </c>
      <c r="I175" s="181" t="s">
        <v>821</v>
      </c>
      <c r="J175" s="96" t="s">
        <v>824</v>
      </c>
      <c r="K175" s="96" t="s">
        <v>825</v>
      </c>
      <c r="L175" s="43" t="s">
        <v>826</v>
      </c>
      <c r="M175" s="43">
        <v>10</v>
      </c>
      <c r="N175" s="182">
        <v>43313</v>
      </c>
      <c r="O175" s="182">
        <v>43615</v>
      </c>
      <c r="P175" s="205">
        <f t="shared" si="33"/>
        <v>43.142857142857146</v>
      </c>
      <c r="Q175" s="234"/>
      <c r="R175" s="46">
        <f t="shared" si="34"/>
        <v>0</v>
      </c>
      <c r="S175" s="79">
        <f t="shared" si="35"/>
        <v>0</v>
      </c>
      <c r="T175" s="79">
        <f t="shared" si="36"/>
        <v>0</v>
      </c>
      <c r="U175" s="79">
        <f t="shared" si="37"/>
        <v>0</v>
      </c>
      <c r="V175" s="222"/>
      <c r="X175" s="147" t="str">
        <f t="shared" si="27"/>
        <v xml:space="preserve">Informe mensual de procesos concursales </v>
      </c>
    </row>
    <row r="176" spans="1:24" s="236" customFormat="1" ht="140.25">
      <c r="A176" s="237" t="s">
        <v>527</v>
      </c>
      <c r="B176" s="192" t="s">
        <v>1611</v>
      </c>
      <c r="C176" s="192" t="s">
        <v>819</v>
      </c>
      <c r="D176" s="179" t="s">
        <v>781</v>
      </c>
      <c r="E176" s="179" t="s">
        <v>1543</v>
      </c>
      <c r="F176" s="193">
        <v>19</v>
      </c>
      <c r="G176" s="193">
        <f t="shared" si="26"/>
        <v>0</v>
      </c>
      <c r="H176" s="180" t="s">
        <v>820</v>
      </c>
      <c r="I176" s="181" t="s">
        <v>821</v>
      </c>
      <c r="J176" s="238" t="s">
        <v>827</v>
      </c>
      <c r="K176" s="238" t="s">
        <v>828</v>
      </c>
      <c r="L176" s="43" t="s">
        <v>829</v>
      </c>
      <c r="M176" s="43">
        <v>3</v>
      </c>
      <c r="N176" s="182">
        <v>43313</v>
      </c>
      <c r="O176" s="182">
        <v>43615</v>
      </c>
      <c r="P176" s="205">
        <f t="shared" si="33"/>
        <v>43.142857142857146</v>
      </c>
      <c r="Q176" s="234"/>
      <c r="R176" s="46">
        <f t="shared" si="34"/>
        <v>0</v>
      </c>
      <c r="S176" s="79">
        <f t="shared" si="35"/>
        <v>0</v>
      </c>
      <c r="T176" s="79">
        <f t="shared" si="36"/>
        <v>0</v>
      </c>
      <c r="U176" s="79">
        <f t="shared" si="37"/>
        <v>0</v>
      </c>
      <c r="V176" s="222"/>
      <c r="X176" s="147" t="str">
        <f t="shared" si="27"/>
        <v xml:space="preserve">Acta de Comité de Cartera </v>
      </c>
    </row>
    <row r="177" spans="1:24" s="236" customFormat="1" ht="89.25">
      <c r="A177" s="237" t="s">
        <v>527</v>
      </c>
      <c r="B177" s="192" t="s">
        <v>1612</v>
      </c>
      <c r="C177" s="192" t="s">
        <v>830</v>
      </c>
      <c r="D177" s="179" t="s">
        <v>781</v>
      </c>
      <c r="E177" s="179" t="s">
        <v>1543</v>
      </c>
      <c r="F177" s="193">
        <v>20</v>
      </c>
      <c r="G177" s="193">
        <f t="shared" si="26"/>
        <v>1</v>
      </c>
      <c r="H177" s="180" t="s">
        <v>831</v>
      </c>
      <c r="I177" s="181" t="s">
        <v>832</v>
      </c>
      <c r="J177" s="96" t="s">
        <v>833</v>
      </c>
      <c r="K177" s="239" t="s">
        <v>834</v>
      </c>
      <c r="L177" s="43" t="s">
        <v>829</v>
      </c>
      <c r="M177" s="43">
        <v>3</v>
      </c>
      <c r="N177" s="182">
        <v>43313</v>
      </c>
      <c r="O177" s="182">
        <v>43615</v>
      </c>
      <c r="P177" s="205">
        <f t="shared" si="33"/>
        <v>43.142857142857146</v>
      </c>
      <c r="Q177" s="234"/>
      <c r="R177" s="46">
        <f t="shared" si="34"/>
        <v>0</v>
      </c>
      <c r="S177" s="79">
        <f t="shared" si="35"/>
        <v>0</v>
      </c>
      <c r="T177" s="79">
        <f t="shared" si="36"/>
        <v>0</v>
      </c>
      <c r="U177" s="79">
        <f t="shared" si="37"/>
        <v>0</v>
      </c>
      <c r="V177" s="222"/>
      <c r="X177" s="147" t="str">
        <f t="shared" si="27"/>
        <v xml:space="preserve">Acta de Comité de Cartera </v>
      </c>
    </row>
    <row r="178" spans="1:24" s="236" customFormat="1" ht="89.25">
      <c r="A178" s="237" t="s">
        <v>527</v>
      </c>
      <c r="B178" s="192" t="s">
        <v>1612</v>
      </c>
      <c r="C178" s="192" t="s">
        <v>830</v>
      </c>
      <c r="D178" s="179" t="s">
        <v>781</v>
      </c>
      <c r="E178" s="179" t="s">
        <v>1543</v>
      </c>
      <c r="F178" s="193">
        <v>20</v>
      </c>
      <c r="G178" s="193">
        <f t="shared" si="26"/>
        <v>0</v>
      </c>
      <c r="H178" s="180" t="s">
        <v>831</v>
      </c>
      <c r="I178" s="181" t="s">
        <v>832</v>
      </c>
      <c r="J178" s="238" t="s">
        <v>835</v>
      </c>
      <c r="K178" s="239" t="s">
        <v>836</v>
      </c>
      <c r="L178" s="43" t="s">
        <v>837</v>
      </c>
      <c r="M178" s="43">
        <v>10</v>
      </c>
      <c r="N178" s="182">
        <v>43313</v>
      </c>
      <c r="O178" s="182">
        <v>43615</v>
      </c>
      <c r="P178" s="205">
        <f t="shared" si="33"/>
        <v>43.142857142857146</v>
      </c>
      <c r="Q178" s="234"/>
      <c r="R178" s="46">
        <f t="shared" si="34"/>
        <v>0</v>
      </c>
      <c r="S178" s="79">
        <f t="shared" si="35"/>
        <v>0</v>
      </c>
      <c r="T178" s="79">
        <f t="shared" si="36"/>
        <v>0</v>
      </c>
      <c r="U178" s="79">
        <f t="shared" si="37"/>
        <v>0</v>
      </c>
      <c r="V178" s="222"/>
      <c r="X178" s="147" t="str">
        <f t="shared" si="27"/>
        <v>Informe mensual del cobro coactivo</v>
      </c>
    </row>
    <row r="179" spans="1:24" s="236" customFormat="1" ht="89.25">
      <c r="A179" s="237" t="s">
        <v>527</v>
      </c>
      <c r="B179" s="192" t="s">
        <v>1612</v>
      </c>
      <c r="C179" s="192" t="s">
        <v>830</v>
      </c>
      <c r="D179" s="179" t="s">
        <v>781</v>
      </c>
      <c r="E179" s="179" t="s">
        <v>1543</v>
      </c>
      <c r="F179" s="193">
        <v>20</v>
      </c>
      <c r="G179" s="193">
        <f t="shared" si="26"/>
        <v>0</v>
      </c>
      <c r="H179" s="180" t="s">
        <v>831</v>
      </c>
      <c r="I179" s="181" t="s">
        <v>832</v>
      </c>
      <c r="J179" s="238" t="s">
        <v>838</v>
      </c>
      <c r="K179" s="239" t="s">
        <v>839</v>
      </c>
      <c r="L179" s="43" t="s">
        <v>113</v>
      </c>
      <c r="M179" s="43">
        <v>10</v>
      </c>
      <c r="N179" s="182">
        <v>43313</v>
      </c>
      <c r="O179" s="182">
        <v>43615</v>
      </c>
      <c r="P179" s="205">
        <f t="shared" si="33"/>
        <v>43.142857142857146</v>
      </c>
      <c r="Q179" s="234"/>
      <c r="R179" s="46">
        <f t="shared" si="34"/>
        <v>0</v>
      </c>
      <c r="S179" s="79">
        <f t="shared" si="35"/>
        <v>0</v>
      </c>
      <c r="T179" s="79">
        <f t="shared" si="36"/>
        <v>0</v>
      </c>
      <c r="U179" s="79">
        <f t="shared" si="37"/>
        <v>0</v>
      </c>
      <c r="V179" s="222"/>
      <c r="X179" s="147" t="str">
        <f t="shared" si="27"/>
        <v>Memorando</v>
      </c>
    </row>
    <row r="180" spans="1:24" s="236" customFormat="1" ht="140.25">
      <c r="A180" s="237" t="s">
        <v>527</v>
      </c>
      <c r="B180" s="192" t="s">
        <v>1613</v>
      </c>
      <c r="C180" s="192" t="s">
        <v>840</v>
      </c>
      <c r="D180" s="179" t="s">
        <v>781</v>
      </c>
      <c r="E180" s="179" t="s">
        <v>1543</v>
      </c>
      <c r="F180" s="193">
        <v>21</v>
      </c>
      <c r="G180" s="193">
        <f t="shared" si="26"/>
        <v>1</v>
      </c>
      <c r="H180" s="180" t="s">
        <v>841</v>
      </c>
      <c r="I180" s="181" t="s">
        <v>842</v>
      </c>
      <c r="J180" s="238" t="s">
        <v>843</v>
      </c>
      <c r="K180" s="96" t="s">
        <v>844</v>
      </c>
      <c r="L180" s="43" t="s">
        <v>789</v>
      </c>
      <c r="M180" s="43">
        <v>1</v>
      </c>
      <c r="N180" s="182">
        <v>43311</v>
      </c>
      <c r="O180" s="182">
        <v>43342</v>
      </c>
      <c r="P180" s="205">
        <f t="shared" si="33"/>
        <v>4.4285714285714288</v>
      </c>
      <c r="Q180" s="234"/>
      <c r="R180" s="46">
        <f t="shared" si="34"/>
        <v>0</v>
      </c>
      <c r="S180" s="79">
        <f t="shared" si="35"/>
        <v>0</v>
      </c>
      <c r="T180" s="79">
        <f t="shared" si="36"/>
        <v>0</v>
      </c>
      <c r="U180" s="79">
        <f t="shared" si="37"/>
        <v>0</v>
      </c>
      <c r="V180" s="222"/>
      <c r="X180" s="147" t="str">
        <f t="shared" si="27"/>
        <v xml:space="preserve">Acta de Inventario de procesos </v>
      </c>
    </row>
    <row r="181" spans="1:24" s="236" customFormat="1" ht="140.25">
      <c r="A181" s="237" t="s">
        <v>527</v>
      </c>
      <c r="B181" s="192" t="s">
        <v>1613</v>
      </c>
      <c r="C181" s="192" t="s">
        <v>840</v>
      </c>
      <c r="D181" s="179" t="s">
        <v>781</v>
      </c>
      <c r="E181" s="179" t="s">
        <v>1543</v>
      </c>
      <c r="F181" s="193">
        <v>21</v>
      </c>
      <c r="G181" s="193">
        <f t="shared" si="26"/>
        <v>0</v>
      </c>
      <c r="H181" s="180" t="s">
        <v>841</v>
      </c>
      <c r="I181" s="181" t="s">
        <v>842</v>
      </c>
      <c r="J181" s="239" t="s">
        <v>845</v>
      </c>
      <c r="K181" s="238" t="s">
        <v>846</v>
      </c>
      <c r="L181" s="43" t="s">
        <v>847</v>
      </c>
      <c r="M181" s="43">
        <v>2</v>
      </c>
      <c r="N181" s="182">
        <v>43313</v>
      </c>
      <c r="O181" s="182">
        <v>43403</v>
      </c>
      <c r="P181" s="205">
        <f t="shared" si="33"/>
        <v>12.857142857142858</v>
      </c>
      <c r="Q181" s="234"/>
      <c r="R181" s="46">
        <f t="shared" si="34"/>
        <v>0</v>
      </c>
      <c r="S181" s="79">
        <f t="shared" si="35"/>
        <v>0</v>
      </c>
      <c r="T181" s="79">
        <f t="shared" si="36"/>
        <v>0</v>
      </c>
      <c r="U181" s="79">
        <f t="shared" si="37"/>
        <v>0</v>
      </c>
      <c r="V181" s="222"/>
      <c r="X181" s="147" t="str">
        <f t="shared" si="27"/>
        <v xml:space="preserve">Reportes de Camara de Comercio y Superintendencia de Sociedades </v>
      </c>
    </row>
    <row r="182" spans="1:24" s="236" customFormat="1" ht="140.25">
      <c r="A182" s="237" t="s">
        <v>527</v>
      </c>
      <c r="B182" s="192" t="s">
        <v>1613</v>
      </c>
      <c r="C182" s="192" t="s">
        <v>840</v>
      </c>
      <c r="D182" s="179" t="s">
        <v>781</v>
      </c>
      <c r="E182" s="179" t="s">
        <v>1543</v>
      </c>
      <c r="F182" s="193">
        <v>21</v>
      </c>
      <c r="G182" s="193">
        <f t="shared" si="26"/>
        <v>0</v>
      </c>
      <c r="H182" s="180" t="s">
        <v>841</v>
      </c>
      <c r="I182" s="181" t="s">
        <v>842</v>
      </c>
      <c r="J182" s="240" t="s">
        <v>848</v>
      </c>
      <c r="K182" s="238" t="s">
        <v>849</v>
      </c>
      <c r="L182" s="43" t="s">
        <v>850</v>
      </c>
      <c r="M182" s="43">
        <v>1</v>
      </c>
      <c r="N182" s="182">
        <v>43405</v>
      </c>
      <c r="O182" s="182">
        <v>43434</v>
      </c>
      <c r="P182" s="205">
        <f t="shared" si="33"/>
        <v>4.1428571428571432</v>
      </c>
      <c r="Q182" s="234"/>
      <c r="R182" s="46">
        <f t="shared" si="34"/>
        <v>0</v>
      </c>
      <c r="S182" s="79">
        <f t="shared" si="35"/>
        <v>0</v>
      </c>
      <c r="T182" s="79">
        <f t="shared" si="36"/>
        <v>0</v>
      </c>
      <c r="U182" s="79">
        <f t="shared" si="37"/>
        <v>0</v>
      </c>
      <c r="V182" s="222"/>
      <c r="X182" s="147" t="str">
        <f t="shared" si="27"/>
        <v xml:space="preserve">Acta de Comité de Cartera  </v>
      </c>
    </row>
    <row r="183" spans="1:24" s="236" customFormat="1" ht="204">
      <c r="A183" s="237" t="s">
        <v>527</v>
      </c>
      <c r="B183" s="192" t="s">
        <v>1614</v>
      </c>
      <c r="C183" s="192" t="s">
        <v>851</v>
      </c>
      <c r="D183" s="179" t="s">
        <v>781</v>
      </c>
      <c r="E183" s="179" t="s">
        <v>1543</v>
      </c>
      <c r="F183" s="193">
        <v>22</v>
      </c>
      <c r="G183" s="193">
        <f t="shared" si="26"/>
        <v>1</v>
      </c>
      <c r="H183" s="180" t="s">
        <v>852</v>
      </c>
      <c r="I183" s="181" t="s">
        <v>853</v>
      </c>
      <c r="J183" s="238" t="s">
        <v>854</v>
      </c>
      <c r="K183" s="239" t="s">
        <v>855</v>
      </c>
      <c r="L183" s="43" t="s">
        <v>856</v>
      </c>
      <c r="M183" s="190">
        <v>3</v>
      </c>
      <c r="N183" s="182">
        <v>43313</v>
      </c>
      <c r="O183" s="182">
        <v>43615</v>
      </c>
      <c r="P183" s="205">
        <f t="shared" si="33"/>
        <v>43.142857142857146</v>
      </c>
      <c r="Q183" s="234"/>
      <c r="R183" s="46">
        <f t="shared" si="34"/>
        <v>0</v>
      </c>
      <c r="S183" s="79">
        <f t="shared" si="35"/>
        <v>0</v>
      </c>
      <c r="T183" s="79">
        <f t="shared" si="36"/>
        <v>0</v>
      </c>
      <c r="U183" s="79">
        <f t="shared" si="37"/>
        <v>0</v>
      </c>
      <c r="V183" s="222"/>
      <c r="X183" s="147" t="str">
        <f t="shared" si="27"/>
        <v xml:space="preserve">Acta de Comité de Cartera   </v>
      </c>
    </row>
    <row r="184" spans="1:24" s="236" customFormat="1" ht="204">
      <c r="A184" s="237" t="s">
        <v>527</v>
      </c>
      <c r="B184" s="192" t="s">
        <v>1614</v>
      </c>
      <c r="C184" s="192" t="s">
        <v>851</v>
      </c>
      <c r="D184" s="179" t="s">
        <v>781</v>
      </c>
      <c r="E184" s="179" t="s">
        <v>1543</v>
      </c>
      <c r="F184" s="193">
        <v>22</v>
      </c>
      <c r="G184" s="193">
        <f t="shared" si="26"/>
        <v>0</v>
      </c>
      <c r="H184" s="180" t="s">
        <v>852</v>
      </c>
      <c r="I184" s="181" t="s">
        <v>853</v>
      </c>
      <c r="J184" s="238" t="s">
        <v>857</v>
      </c>
      <c r="K184" s="239" t="s">
        <v>858</v>
      </c>
      <c r="L184" s="43" t="s">
        <v>859</v>
      </c>
      <c r="M184" s="190">
        <v>2</v>
      </c>
      <c r="N184" s="182">
        <v>43313</v>
      </c>
      <c r="O184" s="182">
        <v>43374</v>
      </c>
      <c r="P184" s="205">
        <f t="shared" si="33"/>
        <v>8.7142857142857135</v>
      </c>
      <c r="Q184" s="234"/>
      <c r="R184" s="46">
        <f t="shared" si="34"/>
        <v>0</v>
      </c>
      <c r="S184" s="79">
        <f t="shared" si="35"/>
        <v>0</v>
      </c>
      <c r="T184" s="79">
        <f t="shared" si="36"/>
        <v>0</v>
      </c>
      <c r="U184" s="79">
        <f t="shared" si="37"/>
        <v>0</v>
      </c>
      <c r="V184" s="222"/>
      <c r="X184" s="147" t="str">
        <f t="shared" si="27"/>
        <v xml:space="preserve">Memorando </v>
      </c>
    </row>
    <row r="185" spans="1:24" s="236" customFormat="1" ht="204">
      <c r="A185" s="237" t="s">
        <v>527</v>
      </c>
      <c r="B185" s="192" t="s">
        <v>1614</v>
      </c>
      <c r="C185" s="192" t="s">
        <v>851</v>
      </c>
      <c r="D185" s="179" t="s">
        <v>781</v>
      </c>
      <c r="E185" s="179" t="s">
        <v>1543</v>
      </c>
      <c r="F185" s="193">
        <v>22</v>
      </c>
      <c r="G185" s="193">
        <f t="shared" si="26"/>
        <v>0</v>
      </c>
      <c r="H185" s="180" t="s">
        <v>852</v>
      </c>
      <c r="I185" s="181" t="s">
        <v>853</v>
      </c>
      <c r="J185" s="238" t="s">
        <v>860</v>
      </c>
      <c r="K185" s="239" t="s">
        <v>861</v>
      </c>
      <c r="L185" s="43" t="s">
        <v>862</v>
      </c>
      <c r="M185" s="190">
        <v>1</v>
      </c>
      <c r="N185" s="182">
        <v>43311</v>
      </c>
      <c r="O185" s="182">
        <v>43342</v>
      </c>
      <c r="P185" s="205">
        <f t="shared" si="33"/>
        <v>4.4285714285714288</v>
      </c>
      <c r="Q185" s="234"/>
      <c r="R185" s="46">
        <f t="shared" si="34"/>
        <v>0</v>
      </c>
      <c r="S185" s="79">
        <f t="shared" si="35"/>
        <v>0</v>
      </c>
      <c r="T185" s="79">
        <f t="shared" si="36"/>
        <v>0</v>
      </c>
      <c r="U185" s="79">
        <f t="shared" si="37"/>
        <v>0</v>
      </c>
      <c r="V185" s="222"/>
      <c r="X185" s="147" t="str">
        <f t="shared" si="27"/>
        <v xml:space="preserve">Comprobancte de registro </v>
      </c>
    </row>
    <row r="186" spans="1:24" s="236" customFormat="1" ht="204">
      <c r="A186" s="237" t="s">
        <v>527</v>
      </c>
      <c r="B186" s="192" t="s">
        <v>1614</v>
      </c>
      <c r="C186" s="192" t="s">
        <v>851</v>
      </c>
      <c r="D186" s="179" t="s">
        <v>781</v>
      </c>
      <c r="E186" s="179" t="s">
        <v>1543</v>
      </c>
      <c r="F186" s="193">
        <v>22</v>
      </c>
      <c r="G186" s="193">
        <f t="shared" si="26"/>
        <v>0</v>
      </c>
      <c r="H186" s="180" t="s">
        <v>852</v>
      </c>
      <c r="I186" s="181" t="s">
        <v>853</v>
      </c>
      <c r="J186" s="238" t="s">
        <v>863</v>
      </c>
      <c r="K186" s="239" t="s">
        <v>864</v>
      </c>
      <c r="L186" s="43" t="s">
        <v>829</v>
      </c>
      <c r="M186" s="190">
        <v>1</v>
      </c>
      <c r="N186" s="182">
        <v>43405</v>
      </c>
      <c r="O186" s="182">
        <v>43434</v>
      </c>
      <c r="P186" s="205">
        <f t="shared" si="33"/>
        <v>4.1428571428571432</v>
      </c>
      <c r="Q186" s="234"/>
      <c r="R186" s="46">
        <f t="shared" si="34"/>
        <v>0</v>
      </c>
      <c r="S186" s="79">
        <f t="shared" si="35"/>
        <v>0</v>
      </c>
      <c r="T186" s="79">
        <f t="shared" si="36"/>
        <v>0</v>
      </c>
      <c r="U186" s="79">
        <f t="shared" si="37"/>
        <v>0</v>
      </c>
      <c r="V186" s="222"/>
      <c r="X186" s="147" t="str">
        <f t="shared" si="27"/>
        <v xml:space="preserve">Acta de Comité de Cartera </v>
      </c>
    </row>
    <row r="187" spans="1:24" s="236" customFormat="1" ht="127.5">
      <c r="A187" s="237" t="s">
        <v>527</v>
      </c>
      <c r="B187" s="192" t="s">
        <v>1615</v>
      </c>
      <c r="C187" s="192" t="s">
        <v>865</v>
      </c>
      <c r="D187" s="179" t="s">
        <v>781</v>
      </c>
      <c r="E187" s="179" t="s">
        <v>1543</v>
      </c>
      <c r="F187" s="193">
        <v>23</v>
      </c>
      <c r="G187" s="193">
        <f t="shared" si="26"/>
        <v>1</v>
      </c>
      <c r="H187" s="180" t="s">
        <v>866</v>
      </c>
      <c r="I187" s="181" t="s">
        <v>867</v>
      </c>
      <c r="J187" s="239" t="s">
        <v>868</v>
      </c>
      <c r="K187" s="239" t="s">
        <v>869</v>
      </c>
      <c r="L187" s="43" t="s">
        <v>789</v>
      </c>
      <c r="M187" s="43">
        <v>1</v>
      </c>
      <c r="N187" s="182">
        <v>43311</v>
      </c>
      <c r="O187" s="182">
        <v>43342</v>
      </c>
      <c r="P187" s="205">
        <f t="shared" si="33"/>
        <v>4.4285714285714288</v>
      </c>
      <c r="Q187" s="234"/>
      <c r="R187" s="46">
        <f t="shared" si="34"/>
        <v>0</v>
      </c>
      <c r="S187" s="79">
        <f t="shared" si="35"/>
        <v>0</v>
      </c>
      <c r="T187" s="79">
        <f t="shared" si="36"/>
        <v>0</v>
      </c>
      <c r="U187" s="79">
        <f t="shared" si="37"/>
        <v>0</v>
      </c>
      <c r="V187" s="222"/>
      <c r="X187" s="147" t="str">
        <f t="shared" si="27"/>
        <v xml:space="preserve">Acta de Inventario de procesos </v>
      </c>
    </row>
    <row r="188" spans="1:24" s="236" customFormat="1" ht="127.5">
      <c r="A188" s="237" t="s">
        <v>527</v>
      </c>
      <c r="B188" s="192" t="s">
        <v>1615</v>
      </c>
      <c r="C188" s="192" t="s">
        <v>865</v>
      </c>
      <c r="D188" s="179" t="s">
        <v>781</v>
      </c>
      <c r="E188" s="179" t="s">
        <v>1543</v>
      </c>
      <c r="F188" s="193">
        <v>23</v>
      </c>
      <c r="G188" s="193">
        <f t="shared" si="26"/>
        <v>0</v>
      </c>
      <c r="H188" s="180" t="s">
        <v>866</v>
      </c>
      <c r="I188" s="181" t="s">
        <v>867</v>
      </c>
      <c r="J188" s="239" t="s">
        <v>870</v>
      </c>
      <c r="K188" s="239" t="s">
        <v>871</v>
      </c>
      <c r="L188" s="43" t="s">
        <v>872</v>
      </c>
      <c r="M188" s="190">
        <v>3</v>
      </c>
      <c r="N188" s="182">
        <v>43313</v>
      </c>
      <c r="O188" s="182">
        <v>43615</v>
      </c>
      <c r="P188" s="205">
        <f t="shared" si="33"/>
        <v>43.142857142857146</v>
      </c>
      <c r="Q188" s="234"/>
      <c r="R188" s="46">
        <f t="shared" si="34"/>
        <v>0</v>
      </c>
      <c r="S188" s="79">
        <f t="shared" si="35"/>
        <v>0</v>
      </c>
      <c r="T188" s="79">
        <f t="shared" si="36"/>
        <v>0</v>
      </c>
      <c r="U188" s="79">
        <f t="shared" si="37"/>
        <v>0</v>
      </c>
      <c r="V188" s="222"/>
      <c r="X188" s="147" t="str">
        <f t="shared" si="27"/>
        <v>Acta de Comité de Cartera</v>
      </c>
    </row>
    <row r="189" spans="1:24" s="236" customFormat="1" ht="127.5">
      <c r="A189" s="237" t="s">
        <v>527</v>
      </c>
      <c r="B189" s="192" t="s">
        <v>1575</v>
      </c>
      <c r="C189" s="192" t="s">
        <v>381</v>
      </c>
      <c r="D189" s="179" t="s">
        <v>781</v>
      </c>
      <c r="E189" s="179" t="s">
        <v>1543</v>
      </c>
      <c r="F189" s="193">
        <v>29</v>
      </c>
      <c r="G189" s="193">
        <f t="shared" si="26"/>
        <v>1</v>
      </c>
      <c r="H189" s="180" t="s">
        <v>873</v>
      </c>
      <c r="I189" s="181" t="s">
        <v>874</v>
      </c>
      <c r="J189" s="39" t="s">
        <v>875</v>
      </c>
      <c r="K189" s="241" t="s">
        <v>876</v>
      </c>
      <c r="L189" s="43" t="s">
        <v>877</v>
      </c>
      <c r="M189" s="43">
        <v>1</v>
      </c>
      <c r="N189" s="182">
        <v>43294</v>
      </c>
      <c r="O189" s="182">
        <v>43342</v>
      </c>
      <c r="P189" s="205">
        <f t="shared" si="33"/>
        <v>6.8571428571428568</v>
      </c>
      <c r="Q189" s="234"/>
      <c r="R189" s="46">
        <f t="shared" si="34"/>
        <v>0</v>
      </c>
      <c r="S189" s="79">
        <f t="shared" si="35"/>
        <v>0</v>
      </c>
      <c r="T189" s="79">
        <f t="shared" si="36"/>
        <v>0</v>
      </c>
      <c r="U189" s="79">
        <f t="shared" si="37"/>
        <v>0</v>
      </c>
      <c r="V189" s="222"/>
      <c r="X189" s="147" t="str">
        <f t="shared" si="27"/>
        <v xml:space="preserve">Informe </v>
      </c>
    </row>
    <row r="190" spans="1:24" s="236" customFormat="1" ht="127.5">
      <c r="A190" s="237" t="s">
        <v>527</v>
      </c>
      <c r="B190" s="192" t="s">
        <v>1575</v>
      </c>
      <c r="C190" s="192" t="s">
        <v>381</v>
      </c>
      <c r="D190" s="179" t="s">
        <v>781</v>
      </c>
      <c r="E190" s="179" t="s">
        <v>1543</v>
      </c>
      <c r="F190" s="193">
        <v>29</v>
      </c>
      <c r="G190" s="193">
        <f t="shared" si="26"/>
        <v>0</v>
      </c>
      <c r="H190" s="180" t="s">
        <v>873</v>
      </c>
      <c r="I190" s="181" t="s">
        <v>874</v>
      </c>
      <c r="J190" s="39" t="s">
        <v>878</v>
      </c>
      <c r="K190" s="241" t="s">
        <v>879</v>
      </c>
      <c r="L190" s="43" t="s">
        <v>254</v>
      </c>
      <c r="M190" s="43">
        <v>1</v>
      </c>
      <c r="N190" s="182">
        <v>43294</v>
      </c>
      <c r="O190" s="182">
        <v>43342</v>
      </c>
      <c r="P190" s="205">
        <f t="shared" si="33"/>
        <v>6.8571428571428568</v>
      </c>
      <c r="Q190" s="234"/>
      <c r="R190" s="46">
        <f t="shared" si="34"/>
        <v>0</v>
      </c>
      <c r="S190" s="79">
        <f t="shared" si="35"/>
        <v>0</v>
      </c>
      <c r="T190" s="79">
        <f t="shared" si="36"/>
        <v>0</v>
      </c>
      <c r="U190" s="79">
        <f t="shared" si="37"/>
        <v>0</v>
      </c>
      <c r="V190" s="222"/>
      <c r="X190" s="147" t="str">
        <f t="shared" si="27"/>
        <v>Informe</v>
      </c>
    </row>
    <row r="191" spans="1:24" s="236" customFormat="1" ht="127.5">
      <c r="A191" s="237" t="s">
        <v>527</v>
      </c>
      <c r="B191" s="192" t="s">
        <v>1575</v>
      </c>
      <c r="C191" s="192" t="s">
        <v>381</v>
      </c>
      <c r="D191" s="179" t="s">
        <v>781</v>
      </c>
      <c r="E191" s="179" t="s">
        <v>1543</v>
      </c>
      <c r="F191" s="193">
        <v>29</v>
      </c>
      <c r="G191" s="193">
        <f t="shared" si="26"/>
        <v>0</v>
      </c>
      <c r="H191" s="180" t="s">
        <v>873</v>
      </c>
      <c r="I191" s="181" t="s">
        <v>874</v>
      </c>
      <c r="J191" s="39" t="s">
        <v>878</v>
      </c>
      <c r="K191" s="241" t="s">
        <v>880</v>
      </c>
      <c r="L191" s="43" t="s">
        <v>41</v>
      </c>
      <c r="M191" s="43">
        <v>1</v>
      </c>
      <c r="N191" s="182">
        <v>43294</v>
      </c>
      <c r="O191" s="182">
        <v>43342</v>
      </c>
      <c r="P191" s="205">
        <f t="shared" si="33"/>
        <v>6.8571428571428568</v>
      </c>
      <c r="Q191" s="234"/>
      <c r="R191" s="46">
        <f t="shared" si="34"/>
        <v>0</v>
      </c>
      <c r="S191" s="79">
        <f t="shared" si="35"/>
        <v>0</v>
      </c>
      <c r="T191" s="79">
        <f t="shared" si="36"/>
        <v>0</v>
      </c>
      <c r="U191" s="79">
        <f t="shared" si="37"/>
        <v>0</v>
      </c>
      <c r="V191" s="222"/>
      <c r="X191" s="147" t="str">
        <f t="shared" si="27"/>
        <v>Oficio</v>
      </c>
    </row>
    <row r="192" spans="1:24" s="236" customFormat="1" ht="127.5">
      <c r="A192" s="237" t="s">
        <v>527</v>
      </c>
      <c r="B192" s="192" t="s">
        <v>1575</v>
      </c>
      <c r="C192" s="192" t="s">
        <v>381</v>
      </c>
      <c r="D192" s="179" t="s">
        <v>781</v>
      </c>
      <c r="E192" s="179" t="s">
        <v>1543</v>
      </c>
      <c r="F192" s="193">
        <v>29</v>
      </c>
      <c r="G192" s="193">
        <f t="shared" si="26"/>
        <v>0</v>
      </c>
      <c r="H192" s="180" t="s">
        <v>873</v>
      </c>
      <c r="I192" s="181" t="s">
        <v>874</v>
      </c>
      <c r="J192" s="39" t="s">
        <v>878</v>
      </c>
      <c r="K192" s="241" t="s">
        <v>881</v>
      </c>
      <c r="L192" s="43" t="s">
        <v>882</v>
      </c>
      <c r="M192" s="43">
        <v>4</v>
      </c>
      <c r="N192" s="182">
        <v>43344</v>
      </c>
      <c r="O192" s="182">
        <v>43465</v>
      </c>
      <c r="P192" s="205">
        <f t="shared" si="33"/>
        <v>17.285714285714285</v>
      </c>
      <c r="Q192" s="234"/>
      <c r="R192" s="46">
        <f t="shared" si="34"/>
        <v>0</v>
      </c>
      <c r="S192" s="79">
        <f t="shared" si="35"/>
        <v>0</v>
      </c>
      <c r="T192" s="79">
        <f t="shared" si="36"/>
        <v>0</v>
      </c>
      <c r="U192" s="79">
        <f t="shared" si="37"/>
        <v>0</v>
      </c>
      <c r="V192" s="222"/>
      <c r="X192" s="147" t="str">
        <f t="shared" si="27"/>
        <v>Reporte registros en SEVEN</v>
      </c>
    </row>
    <row r="193" spans="1:24" s="236" customFormat="1" ht="140.25">
      <c r="A193" s="237" t="s">
        <v>527</v>
      </c>
      <c r="B193" s="192" t="s">
        <v>1616</v>
      </c>
      <c r="C193" s="192" t="s">
        <v>883</v>
      </c>
      <c r="D193" s="179" t="s">
        <v>781</v>
      </c>
      <c r="E193" s="179" t="s">
        <v>1543</v>
      </c>
      <c r="F193" s="193">
        <v>52</v>
      </c>
      <c r="G193" s="193">
        <f t="shared" si="26"/>
        <v>1</v>
      </c>
      <c r="H193" s="180" t="s">
        <v>884</v>
      </c>
      <c r="I193" s="181" t="s">
        <v>885</v>
      </c>
      <c r="J193" s="181" t="s">
        <v>886</v>
      </c>
      <c r="K193" s="181" t="s">
        <v>887</v>
      </c>
      <c r="L193" s="181" t="s">
        <v>888</v>
      </c>
      <c r="M193" s="197">
        <v>5</v>
      </c>
      <c r="N193" s="182">
        <v>43313</v>
      </c>
      <c r="O193" s="182">
        <v>43434</v>
      </c>
      <c r="P193" s="205">
        <f t="shared" si="33"/>
        <v>17.285714285714285</v>
      </c>
      <c r="Q193" s="234"/>
      <c r="R193" s="46">
        <f t="shared" si="34"/>
        <v>0</v>
      </c>
      <c r="S193" s="79">
        <f t="shared" si="35"/>
        <v>0</v>
      </c>
      <c r="T193" s="79">
        <f t="shared" si="36"/>
        <v>0</v>
      </c>
      <c r="U193" s="79">
        <f t="shared" si="37"/>
        <v>0</v>
      </c>
      <c r="V193" s="222"/>
      <c r="X193" s="147" t="str">
        <f t="shared" si="27"/>
        <v>Correo electrónico Reporte de estado de reservas SIIF Nación</v>
      </c>
    </row>
    <row r="194" spans="1:24" s="236" customFormat="1" ht="140.25">
      <c r="A194" s="237" t="s">
        <v>527</v>
      </c>
      <c r="B194" s="192" t="s">
        <v>1616</v>
      </c>
      <c r="C194" s="192" t="s">
        <v>883</v>
      </c>
      <c r="D194" s="179" t="s">
        <v>781</v>
      </c>
      <c r="E194" s="179" t="s">
        <v>1543</v>
      </c>
      <c r="F194" s="193">
        <v>52</v>
      </c>
      <c r="G194" s="193">
        <f t="shared" si="26"/>
        <v>0</v>
      </c>
      <c r="H194" s="180" t="s">
        <v>884</v>
      </c>
      <c r="I194" s="181" t="s">
        <v>885</v>
      </c>
      <c r="J194" s="181" t="s">
        <v>889</v>
      </c>
      <c r="K194" s="181" t="s">
        <v>890</v>
      </c>
      <c r="L194" s="197" t="s">
        <v>891</v>
      </c>
      <c r="M194" s="197">
        <v>5</v>
      </c>
      <c r="N194" s="182">
        <v>43313</v>
      </c>
      <c r="O194" s="182">
        <v>43434</v>
      </c>
      <c r="P194" s="205">
        <f t="shared" si="33"/>
        <v>17.285714285714285</v>
      </c>
      <c r="Q194" s="234"/>
      <c r="R194" s="46">
        <f t="shared" si="34"/>
        <v>0</v>
      </c>
      <c r="S194" s="79">
        <f t="shared" si="35"/>
        <v>0</v>
      </c>
      <c r="T194" s="79">
        <f t="shared" si="36"/>
        <v>0</v>
      </c>
      <c r="U194" s="79">
        <f t="shared" si="37"/>
        <v>0</v>
      </c>
      <c r="V194" s="222"/>
      <c r="X194" s="147" t="str">
        <f t="shared" si="27"/>
        <v>Informe mensual</v>
      </c>
    </row>
    <row r="195" spans="1:24" s="236" customFormat="1" ht="76.5">
      <c r="A195" s="237" t="s">
        <v>527</v>
      </c>
      <c r="B195" s="192" t="s">
        <v>1617</v>
      </c>
      <c r="C195" s="192" t="s">
        <v>892</v>
      </c>
      <c r="D195" s="179" t="s">
        <v>781</v>
      </c>
      <c r="E195" s="179" t="s">
        <v>1543</v>
      </c>
      <c r="F195" s="193">
        <v>68</v>
      </c>
      <c r="G195" s="193">
        <f t="shared" si="26"/>
        <v>1</v>
      </c>
      <c r="H195" s="180" t="s">
        <v>893</v>
      </c>
      <c r="I195" s="181" t="s">
        <v>894</v>
      </c>
      <c r="J195" s="181" t="s">
        <v>895</v>
      </c>
      <c r="K195" s="181" t="s">
        <v>896</v>
      </c>
      <c r="L195" s="181" t="s">
        <v>897</v>
      </c>
      <c r="M195" s="43">
        <v>3</v>
      </c>
      <c r="N195" s="182">
        <v>43282</v>
      </c>
      <c r="O195" s="182">
        <v>43343</v>
      </c>
      <c r="P195" s="205">
        <f t="shared" si="33"/>
        <v>8.7142857142857135</v>
      </c>
      <c r="Q195" s="234"/>
      <c r="R195" s="46">
        <f t="shared" si="34"/>
        <v>0</v>
      </c>
      <c r="S195" s="79">
        <f t="shared" si="35"/>
        <v>0</v>
      </c>
      <c r="T195" s="79">
        <f t="shared" si="36"/>
        <v>0</v>
      </c>
      <c r="U195" s="79">
        <f t="shared" si="37"/>
        <v>0</v>
      </c>
      <c r="V195" s="222"/>
      <c r="X195" s="147" t="str">
        <f t="shared" si="27"/>
        <v>Comprobante Contable. Conciliación informe financiero de procesos juridicos.</v>
      </c>
    </row>
    <row r="196" spans="1:24" s="236" customFormat="1" ht="165.75">
      <c r="A196" s="237" t="s">
        <v>527</v>
      </c>
      <c r="B196" s="192" t="s">
        <v>1618</v>
      </c>
      <c r="C196" s="192" t="s">
        <v>898</v>
      </c>
      <c r="D196" s="242" t="s">
        <v>781</v>
      </c>
      <c r="E196" s="242" t="s">
        <v>1543</v>
      </c>
      <c r="F196" s="193">
        <v>69</v>
      </c>
      <c r="G196" s="193">
        <f t="shared" si="26"/>
        <v>1</v>
      </c>
      <c r="H196" s="243" t="s">
        <v>899</v>
      </c>
      <c r="I196" s="244" t="s">
        <v>900</v>
      </c>
      <c r="J196" s="238" t="s">
        <v>901</v>
      </c>
      <c r="K196" s="245" t="s">
        <v>902</v>
      </c>
      <c r="L196" s="43" t="s">
        <v>903</v>
      </c>
      <c r="M196" s="43">
        <v>1</v>
      </c>
      <c r="N196" s="93">
        <v>43313</v>
      </c>
      <c r="O196" s="93">
        <v>43342</v>
      </c>
      <c r="P196" s="205">
        <f t="shared" si="33"/>
        <v>4.1428571428571432</v>
      </c>
      <c r="Q196" s="234"/>
      <c r="R196" s="46">
        <f t="shared" si="34"/>
        <v>0</v>
      </c>
      <c r="S196" s="79">
        <f t="shared" si="35"/>
        <v>0</v>
      </c>
      <c r="T196" s="79">
        <f t="shared" si="36"/>
        <v>0</v>
      </c>
      <c r="U196" s="79">
        <f t="shared" si="37"/>
        <v>0</v>
      </c>
      <c r="V196" s="222"/>
      <c r="X196" s="147" t="str">
        <f t="shared" si="27"/>
        <v>Acta de Reunión</v>
      </c>
    </row>
    <row r="197" spans="1:24" s="236" customFormat="1" ht="165.75">
      <c r="A197" s="237" t="s">
        <v>527</v>
      </c>
      <c r="B197" s="192" t="s">
        <v>1618</v>
      </c>
      <c r="C197" s="192" t="s">
        <v>898</v>
      </c>
      <c r="D197" s="242" t="s">
        <v>781</v>
      </c>
      <c r="E197" s="242" t="s">
        <v>1543</v>
      </c>
      <c r="F197" s="193">
        <v>69</v>
      </c>
      <c r="G197" s="193">
        <f t="shared" si="26"/>
        <v>0</v>
      </c>
      <c r="H197" s="243" t="s">
        <v>899</v>
      </c>
      <c r="I197" s="244" t="s">
        <v>900</v>
      </c>
      <c r="J197" s="241" t="s">
        <v>904</v>
      </c>
      <c r="K197" s="238" t="s">
        <v>828</v>
      </c>
      <c r="L197" s="43" t="s">
        <v>905</v>
      </c>
      <c r="M197" s="43">
        <v>6</v>
      </c>
      <c r="N197" s="182">
        <v>43282</v>
      </c>
      <c r="O197" s="182">
        <v>43677</v>
      </c>
      <c r="P197" s="205">
        <f t="shared" si="33"/>
        <v>56.428571428571431</v>
      </c>
      <c r="Q197" s="234"/>
      <c r="R197" s="46">
        <f t="shared" si="34"/>
        <v>0</v>
      </c>
      <c r="S197" s="79">
        <f t="shared" si="35"/>
        <v>0</v>
      </c>
      <c r="T197" s="79">
        <f t="shared" si="36"/>
        <v>0</v>
      </c>
      <c r="U197" s="79">
        <f t="shared" si="37"/>
        <v>0</v>
      </c>
      <c r="V197" s="222"/>
      <c r="X197" s="147" t="str">
        <f t="shared" si="27"/>
        <v>Acta bimensual de la verificacion</v>
      </c>
    </row>
    <row r="198" spans="1:24" s="236" customFormat="1" ht="165.75">
      <c r="A198" s="237" t="s">
        <v>527</v>
      </c>
      <c r="B198" s="192" t="s">
        <v>1618</v>
      </c>
      <c r="C198" s="192" t="s">
        <v>898</v>
      </c>
      <c r="D198" s="242" t="s">
        <v>781</v>
      </c>
      <c r="E198" s="242" t="s">
        <v>1543</v>
      </c>
      <c r="F198" s="193">
        <v>69</v>
      </c>
      <c r="G198" s="193">
        <f t="shared" si="26"/>
        <v>0</v>
      </c>
      <c r="H198" s="243" t="s">
        <v>899</v>
      </c>
      <c r="I198" s="244" t="s">
        <v>900</v>
      </c>
      <c r="J198" s="239" t="s">
        <v>906</v>
      </c>
      <c r="K198" s="239" t="s">
        <v>907</v>
      </c>
      <c r="L198" s="43" t="s">
        <v>829</v>
      </c>
      <c r="M198" s="43">
        <v>3</v>
      </c>
      <c r="N198" s="182">
        <v>43313</v>
      </c>
      <c r="O198" s="182">
        <v>43615</v>
      </c>
      <c r="P198" s="205">
        <f t="shared" si="33"/>
        <v>43.142857142857146</v>
      </c>
      <c r="Q198" s="234"/>
      <c r="R198" s="46">
        <f t="shared" si="34"/>
        <v>0</v>
      </c>
      <c r="S198" s="79">
        <f t="shared" si="35"/>
        <v>0</v>
      </c>
      <c r="T198" s="79">
        <f t="shared" si="36"/>
        <v>0</v>
      </c>
      <c r="U198" s="79">
        <f t="shared" si="37"/>
        <v>0</v>
      </c>
      <c r="V198" s="222"/>
      <c r="X198" s="147" t="str">
        <f t="shared" si="27"/>
        <v xml:space="preserve">Acta de Comité de Cartera </v>
      </c>
    </row>
    <row r="199" spans="1:24" s="147" customFormat="1" ht="165.75">
      <c r="A199" s="237" t="s">
        <v>527</v>
      </c>
      <c r="B199" s="192" t="s">
        <v>1590</v>
      </c>
      <c r="C199" s="192" t="s">
        <v>348</v>
      </c>
      <c r="D199" s="179" t="s">
        <v>781</v>
      </c>
      <c r="E199" s="179" t="s">
        <v>1543</v>
      </c>
      <c r="F199" s="193">
        <v>70</v>
      </c>
      <c r="G199" s="193">
        <f t="shared" si="26"/>
        <v>1</v>
      </c>
      <c r="H199" s="180" t="s">
        <v>908</v>
      </c>
      <c r="I199" s="181" t="s">
        <v>909</v>
      </c>
      <c r="J199" s="246" t="s">
        <v>910</v>
      </c>
      <c r="K199" s="247" t="s">
        <v>911</v>
      </c>
      <c r="L199" s="43" t="s">
        <v>912</v>
      </c>
      <c r="M199" s="43">
        <v>1</v>
      </c>
      <c r="N199" s="182">
        <v>43313</v>
      </c>
      <c r="O199" s="182">
        <v>43342</v>
      </c>
      <c r="P199" s="205">
        <f t="shared" si="33"/>
        <v>4.1428571428571432</v>
      </c>
      <c r="Q199" s="234"/>
      <c r="R199" s="46">
        <f t="shared" si="34"/>
        <v>0</v>
      </c>
      <c r="S199" s="79">
        <f t="shared" si="35"/>
        <v>0</v>
      </c>
      <c r="T199" s="79">
        <f t="shared" si="36"/>
        <v>0</v>
      </c>
      <c r="U199" s="79">
        <f t="shared" si="37"/>
        <v>0</v>
      </c>
      <c r="V199" s="222"/>
      <c r="X199" s="147" t="str">
        <f t="shared" si="27"/>
        <v>Reporte SEVEN</v>
      </c>
    </row>
    <row r="200" spans="1:24" s="147" customFormat="1" ht="165.75">
      <c r="A200" s="237" t="s">
        <v>527</v>
      </c>
      <c r="B200" s="192" t="s">
        <v>1590</v>
      </c>
      <c r="C200" s="192" t="s">
        <v>348</v>
      </c>
      <c r="D200" s="179" t="s">
        <v>781</v>
      </c>
      <c r="E200" s="179" t="s">
        <v>1543</v>
      </c>
      <c r="F200" s="193">
        <v>70</v>
      </c>
      <c r="G200" s="193">
        <f t="shared" si="26"/>
        <v>0</v>
      </c>
      <c r="H200" s="180" t="s">
        <v>908</v>
      </c>
      <c r="I200" s="181" t="s">
        <v>909</v>
      </c>
      <c r="J200" s="246" t="s">
        <v>910</v>
      </c>
      <c r="K200" s="247" t="s">
        <v>913</v>
      </c>
      <c r="L200" s="43" t="s">
        <v>914</v>
      </c>
      <c r="M200" s="43">
        <v>58</v>
      </c>
      <c r="N200" s="182">
        <v>43313</v>
      </c>
      <c r="O200" s="182">
        <v>43342</v>
      </c>
      <c r="P200" s="205">
        <f t="shared" si="33"/>
        <v>4.1428571428571432</v>
      </c>
      <c r="Q200" s="234"/>
      <c r="R200" s="46">
        <f t="shared" si="34"/>
        <v>0</v>
      </c>
      <c r="S200" s="79">
        <f t="shared" si="35"/>
        <v>0</v>
      </c>
      <c r="T200" s="79">
        <f t="shared" si="36"/>
        <v>0</v>
      </c>
      <c r="U200" s="79">
        <f t="shared" si="37"/>
        <v>0</v>
      </c>
      <c r="V200" s="222"/>
      <c r="X200" s="147" t="str">
        <f t="shared" si="27"/>
        <v>Salidas de Bienes Devolutivos</v>
      </c>
    </row>
    <row r="201" spans="1:24" s="147" customFormat="1" ht="165.75">
      <c r="A201" s="237" t="s">
        <v>527</v>
      </c>
      <c r="B201" s="192" t="s">
        <v>1590</v>
      </c>
      <c r="C201" s="192" t="s">
        <v>348</v>
      </c>
      <c r="D201" s="179" t="s">
        <v>781</v>
      </c>
      <c r="E201" s="179" t="s">
        <v>1543</v>
      </c>
      <c r="F201" s="193">
        <v>70</v>
      </c>
      <c r="G201" s="193">
        <f t="shared" si="26"/>
        <v>0</v>
      </c>
      <c r="H201" s="180" t="s">
        <v>908</v>
      </c>
      <c r="I201" s="181" t="s">
        <v>909</v>
      </c>
      <c r="J201" s="246" t="s">
        <v>910</v>
      </c>
      <c r="K201" s="247" t="s">
        <v>915</v>
      </c>
      <c r="L201" s="43" t="s">
        <v>916</v>
      </c>
      <c r="M201" s="43">
        <v>58</v>
      </c>
      <c r="N201" s="182">
        <v>43313</v>
      </c>
      <c r="O201" s="182">
        <v>43342</v>
      </c>
      <c r="P201" s="205">
        <f t="shared" si="33"/>
        <v>4.1428571428571432</v>
      </c>
      <c r="Q201" s="234"/>
      <c r="R201" s="46">
        <f t="shared" si="34"/>
        <v>0</v>
      </c>
      <c r="S201" s="79">
        <f t="shared" si="35"/>
        <v>0</v>
      </c>
      <c r="T201" s="79">
        <f t="shared" si="36"/>
        <v>0</v>
      </c>
      <c r="U201" s="79">
        <f t="shared" si="37"/>
        <v>0</v>
      </c>
      <c r="V201" s="222"/>
      <c r="X201" s="147" t="str">
        <f t="shared" si="27"/>
        <v>Inventarios individuales</v>
      </c>
    </row>
    <row r="202" spans="1:24" s="248" customFormat="1" ht="165.75">
      <c r="A202" s="237" t="s">
        <v>527</v>
      </c>
      <c r="B202" s="192" t="s">
        <v>1619</v>
      </c>
      <c r="C202" s="192" t="s">
        <v>917</v>
      </c>
      <c r="D202" s="179" t="s">
        <v>781</v>
      </c>
      <c r="E202" s="179" t="s">
        <v>1543</v>
      </c>
      <c r="F202" s="193">
        <v>72</v>
      </c>
      <c r="G202" s="193">
        <f t="shared" si="26"/>
        <v>1</v>
      </c>
      <c r="H202" s="180" t="s">
        <v>918</v>
      </c>
      <c r="I202" s="181" t="s">
        <v>919</v>
      </c>
      <c r="J202" s="245" t="s">
        <v>920</v>
      </c>
      <c r="K202" s="241" t="s">
        <v>921</v>
      </c>
      <c r="L202" s="43" t="s">
        <v>254</v>
      </c>
      <c r="M202" s="43">
        <v>1</v>
      </c>
      <c r="N202" s="182">
        <v>43313</v>
      </c>
      <c r="O202" s="182">
        <v>43342</v>
      </c>
      <c r="P202" s="205">
        <f t="shared" si="33"/>
        <v>4.1428571428571432</v>
      </c>
      <c r="Q202" s="234"/>
      <c r="R202" s="46">
        <f t="shared" si="34"/>
        <v>0</v>
      </c>
      <c r="S202" s="79">
        <f t="shared" si="35"/>
        <v>0</v>
      </c>
      <c r="T202" s="79">
        <f t="shared" si="36"/>
        <v>0</v>
      </c>
      <c r="U202" s="79">
        <f t="shared" si="37"/>
        <v>0</v>
      </c>
      <c r="V202" s="222"/>
      <c r="X202" s="147" t="str">
        <f t="shared" si="27"/>
        <v>Informe</v>
      </c>
    </row>
    <row r="203" spans="1:24" s="248" customFormat="1" ht="165.75">
      <c r="A203" s="237" t="s">
        <v>527</v>
      </c>
      <c r="B203" s="192" t="s">
        <v>1619</v>
      </c>
      <c r="C203" s="192" t="s">
        <v>917</v>
      </c>
      <c r="D203" s="179" t="s">
        <v>781</v>
      </c>
      <c r="E203" s="179" t="s">
        <v>1543</v>
      </c>
      <c r="F203" s="193">
        <v>72</v>
      </c>
      <c r="G203" s="193">
        <f t="shared" si="26"/>
        <v>0</v>
      </c>
      <c r="H203" s="180" t="s">
        <v>918</v>
      </c>
      <c r="I203" s="181" t="s">
        <v>919</v>
      </c>
      <c r="J203" s="245" t="s">
        <v>920</v>
      </c>
      <c r="K203" s="241" t="s">
        <v>922</v>
      </c>
      <c r="L203" s="43" t="s">
        <v>923</v>
      </c>
      <c r="M203" s="43">
        <v>1</v>
      </c>
      <c r="N203" s="182">
        <v>43313</v>
      </c>
      <c r="O203" s="182">
        <v>43373</v>
      </c>
      <c r="P203" s="205">
        <f t="shared" si="33"/>
        <v>8.5714285714285712</v>
      </c>
      <c r="Q203" s="234"/>
      <c r="R203" s="46">
        <f t="shared" si="34"/>
        <v>0</v>
      </c>
      <c r="S203" s="79">
        <f t="shared" si="35"/>
        <v>0</v>
      </c>
      <c r="T203" s="79">
        <f t="shared" si="36"/>
        <v>0</v>
      </c>
      <c r="U203" s="79">
        <f t="shared" si="37"/>
        <v>0</v>
      </c>
      <c r="V203" s="222"/>
      <c r="X203" s="147" t="str">
        <f t="shared" si="27"/>
        <v>Reporte de inventario SEVEN-ERP</v>
      </c>
    </row>
    <row r="204" spans="1:24" s="248" customFormat="1" ht="165.75">
      <c r="A204" s="237" t="s">
        <v>527</v>
      </c>
      <c r="B204" s="192" t="s">
        <v>1619</v>
      </c>
      <c r="C204" s="192" t="s">
        <v>917</v>
      </c>
      <c r="D204" s="179" t="s">
        <v>781</v>
      </c>
      <c r="E204" s="179" t="s">
        <v>1543</v>
      </c>
      <c r="F204" s="193">
        <v>72</v>
      </c>
      <c r="G204" s="193">
        <f t="shared" si="26"/>
        <v>0</v>
      </c>
      <c r="H204" s="180" t="s">
        <v>918</v>
      </c>
      <c r="I204" s="181" t="s">
        <v>919</v>
      </c>
      <c r="J204" s="245" t="s">
        <v>920</v>
      </c>
      <c r="K204" s="241" t="s">
        <v>924</v>
      </c>
      <c r="L204" s="43" t="s">
        <v>925</v>
      </c>
      <c r="M204" s="43">
        <v>1</v>
      </c>
      <c r="N204" s="182">
        <v>43374</v>
      </c>
      <c r="O204" s="182">
        <v>43465</v>
      </c>
      <c r="P204" s="205">
        <f t="shared" si="33"/>
        <v>13</v>
      </c>
      <c r="Q204" s="234"/>
      <c r="R204" s="46">
        <f t="shared" si="34"/>
        <v>0</v>
      </c>
      <c r="S204" s="79">
        <f t="shared" si="35"/>
        <v>0</v>
      </c>
      <c r="T204" s="79">
        <f t="shared" si="36"/>
        <v>0</v>
      </c>
      <c r="U204" s="79">
        <f t="shared" si="37"/>
        <v>0</v>
      </c>
      <c r="V204" s="222"/>
      <c r="X204" s="147" t="str">
        <f t="shared" si="27"/>
        <v>Reporte SEVEN-ERP</v>
      </c>
    </row>
    <row r="205" spans="1:24" s="248" customFormat="1" ht="165.75">
      <c r="A205" s="237" t="s">
        <v>527</v>
      </c>
      <c r="B205" s="192" t="s">
        <v>1619</v>
      </c>
      <c r="C205" s="192" t="s">
        <v>917</v>
      </c>
      <c r="D205" s="179" t="s">
        <v>781</v>
      </c>
      <c r="E205" s="179" t="s">
        <v>1543</v>
      </c>
      <c r="F205" s="193">
        <v>72</v>
      </c>
      <c r="G205" s="193">
        <f t="shared" ref="G205:G268" si="38">+IF(F205=F204,0,1)</f>
        <v>0</v>
      </c>
      <c r="H205" s="180" t="s">
        <v>918</v>
      </c>
      <c r="I205" s="181" t="s">
        <v>919</v>
      </c>
      <c r="J205" s="239" t="s">
        <v>926</v>
      </c>
      <c r="K205" s="241" t="s">
        <v>927</v>
      </c>
      <c r="L205" s="43" t="s">
        <v>113</v>
      </c>
      <c r="M205" s="43">
        <v>1</v>
      </c>
      <c r="N205" s="182">
        <v>43313</v>
      </c>
      <c r="O205" s="182">
        <v>43342</v>
      </c>
      <c r="P205" s="205">
        <f t="shared" si="33"/>
        <v>4.1428571428571432</v>
      </c>
      <c r="Q205" s="234"/>
      <c r="R205" s="46">
        <f t="shared" si="34"/>
        <v>0</v>
      </c>
      <c r="S205" s="79">
        <f t="shared" si="35"/>
        <v>0</v>
      </c>
      <c r="T205" s="79">
        <f t="shared" si="36"/>
        <v>0</v>
      </c>
      <c r="U205" s="79">
        <f t="shared" si="37"/>
        <v>0</v>
      </c>
      <c r="V205" s="222"/>
      <c r="X205" s="147" t="str">
        <f t="shared" ref="X205:X268" si="39">+LEFT(L205,350)</f>
        <v>Memorando</v>
      </c>
    </row>
    <row r="206" spans="1:24" s="248" customFormat="1" ht="114.75">
      <c r="A206" s="237" t="s">
        <v>527</v>
      </c>
      <c r="B206" s="192" t="s">
        <v>1620</v>
      </c>
      <c r="C206" s="192" t="s">
        <v>928</v>
      </c>
      <c r="D206" s="179" t="s">
        <v>781</v>
      </c>
      <c r="E206" s="179" t="s">
        <v>1543</v>
      </c>
      <c r="F206" s="193">
        <v>73</v>
      </c>
      <c r="G206" s="193">
        <f t="shared" si="38"/>
        <v>1</v>
      </c>
      <c r="H206" s="180" t="s">
        <v>929</v>
      </c>
      <c r="I206" s="181" t="s">
        <v>930</v>
      </c>
      <c r="J206" s="245" t="s">
        <v>931</v>
      </c>
      <c r="K206" s="241" t="s">
        <v>932</v>
      </c>
      <c r="L206" s="43" t="s">
        <v>254</v>
      </c>
      <c r="M206" s="43">
        <v>1</v>
      </c>
      <c r="N206" s="182">
        <v>43313</v>
      </c>
      <c r="O206" s="182">
        <v>43404</v>
      </c>
      <c r="P206" s="205">
        <f t="shared" si="33"/>
        <v>13</v>
      </c>
      <c r="Q206" s="234"/>
      <c r="R206" s="46">
        <f t="shared" si="34"/>
        <v>0</v>
      </c>
      <c r="S206" s="79">
        <f t="shared" si="35"/>
        <v>0</v>
      </c>
      <c r="T206" s="79">
        <f t="shared" si="36"/>
        <v>0</v>
      </c>
      <c r="U206" s="79">
        <f t="shared" si="37"/>
        <v>0</v>
      </c>
      <c r="V206" s="222"/>
      <c r="X206" s="147" t="str">
        <f t="shared" si="39"/>
        <v>Informe</v>
      </c>
    </row>
    <row r="207" spans="1:24" s="248" customFormat="1" ht="114.75">
      <c r="A207" s="237" t="s">
        <v>527</v>
      </c>
      <c r="B207" s="192" t="s">
        <v>1620</v>
      </c>
      <c r="C207" s="192" t="s">
        <v>928</v>
      </c>
      <c r="D207" s="179" t="s">
        <v>781</v>
      </c>
      <c r="E207" s="179" t="s">
        <v>1543</v>
      </c>
      <c r="F207" s="193">
        <v>73</v>
      </c>
      <c r="G207" s="193">
        <f t="shared" si="38"/>
        <v>0</v>
      </c>
      <c r="H207" s="180" t="s">
        <v>929</v>
      </c>
      <c r="I207" s="181" t="s">
        <v>930</v>
      </c>
      <c r="J207" s="245" t="s">
        <v>931</v>
      </c>
      <c r="K207" s="245" t="s">
        <v>933</v>
      </c>
      <c r="L207" s="43" t="s">
        <v>254</v>
      </c>
      <c r="M207" s="43">
        <v>1</v>
      </c>
      <c r="N207" s="182">
        <v>43313</v>
      </c>
      <c r="O207" s="182">
        <v>43404</v>
      </c>
      <c r="P207" s="205">
        <f t="shared" si="33"/>
        <v>13</v>
      </c>
      <c r="Q207" s="234"/>
      <c r="R207" s="46">
        <f t="shared" si="34"/>
        <v>0</v>
      </c>
      <c r="S207" s="79">
        <f t="shared" si="35"/>
        <v>0</v>
      </c>
      <c r="T207" s="79">
        <f t="shared" si="36"/>
        <v>0</v>
      </c>
      <c r="U207" s="79">
        <f t="shared" si="37"/>
        <v>0</v>
      </c>
      <c r="V207" s="222"/>
      <c r="X207" s="147" t="str">
        <f t="shared" si="39"/>
        <v>Informe</v>
      </c>
    </row>
    <row r="208" spans="1:24" s="248" customFormat="1" ht="114.75">
      <c r="A208" s="237" t="s">
        <v>527</v>
      </c>
      <c r="B208" s="192" t="s">
        <v>1620</v>
      </c>
      <c r="C208" s="192" t="s">
        <v>928</v>
      </c>
      <c r="D208" s="179" t="s">
        <v>781</v>
      </c>
      <c r="E208" s="179" t="s">
        <v>1543</v>
      </c>
      <c r="F208" s="193">
        <v>73</v>
      </c>
      <c r="G208" s="193">
        <f t="shared" si="38"/>
        <v>0</v>
      </c>
      <c r="H208" s="180" t="s">
        <v>929</v>
      </c>
      <c r="I208" s="181" t="s">
        <v>930</v>
      </c>
      <c r="J208" s="245" t="s">
        <v>931</v>
      </c>
      <c r="K208" s="241" t="s">
        <v>934</v>
      </c>
      <c r="L208" s="43" t="s">
        <v>113</v>
      </c>
      <c r="M208" s="43">
        <v>1</v>
      </c>
      <c r="N208" s="182">
        <v>43374</v>
      </c>
      <c r="O208" s="182">
        <v>43404</v>
      </c>
      <c r="P208" s="205">
        <f t="shared" si="33"/>
        <v>4.2857142857142856</v>
      </c>
      <c r="Q208" s="234"/>
      <c r="R208" s="46">
        <f t="shared" si="34"/>
        <v>0</v>
      </c>
      <c r="S208" s="79">
        <f t="shared" si="35"/>
        <v>0</v>
      </c>
      <c r="T208" s="79">
        <f t="shared" si="36"/>
        <v>0</v>
      </c>
      <c r="U208" s="79">
        <f t="shared" si="37"/>
        <v>0</v>
      </c>
      <c r="V208" s="222"/>
      <c r="X208" s="147" t="str">
        <f t="shared" si="39"/>
        <v>Memorando</v>
      </c>
    </row>
    <row r="209" spans="1:24" s="248" customFormat="1" ht="178.5">
      <c r="A209" s="237" t="s">
        <v>527</v>
      </c>
      <c r="B209" s="192" t="s">
        <v>1592</v>
      </c>
      <c r="C209" s="192" t="s">
        <v>346</v>
      </c>
      <c r="D209" s="179" t="s">
        <v>781</v>
      </c>
      <c r="E209" s="179" t="s">
        <v>1543</v>
      </c>
      <c r="F209" s="193">
        <v>74</v>
      </c>
      <c r="G209" s="193">
        <f t="shared" si="38"/>
        <v>1</v>
      </c>
      <c r="H209" s="180" t="s">
        <v>935</v>
      </c>
      <c r="I209" s="181" t="s">
        <v>936</v>
      </c>
      <c r="J209" s="245" t="s">
        <v>937</v>
      </c>
      <c r="K209" s="241" t="s">
        <v>938</v>
      </c>
      <c r="L209" s="43" t="s">
        <v>939</v>
      </c>
      <c r="M209" s="43">
        <v>24</v>
      </c>
      <c r="N209" s="182">
        <v>43313</v>
      </c>
      <c r="O209" s="182">
        <v>43465</v>
      </c>
      <c r="P209" s="205">
        <f t="shared" si="33"/>
        <v>21.714285714285715</v>
      </c>
      <c r="Q209" s="234"/>
      <c r="R209" s="46">
        <f t="shared" si="34"/>
        <v>0</v>
      </c>
      <c r="S209" s="79">
        <f t="shared" si="35"/>
        <v>0</v>
      </c>
      <c r="T209" s="79">
        <f t="shared" si="36"/>
        <v>0</v>
      </c>
      <c r="U209" s="79">
        <f t="shared" si="37"/>
        <v>0</v>
      </c>
      <c r="V209" s="222"/>
      <c r="X209" s="147" t="str">
        <f t="shared" si="39"/>
        <v>Actas de Entrega de bienes</v>
      </c>
    </row>
    <row r="210" spans="1:24" s="248" customFormat="1" ht="178.5">
      <c r="A210" s="237" t="s">
        <v>527</v>
      </c>
      <c r="B210" s="192" t="s">
        <v>1592</v>
      </c>
      <c r="C210" s="192" t="s">
        <v>346</v>
      </c>
      <c r="D210" s="179" t="s">
        <v>781</v>
      </c>
      <c r="E210" s="179" t="s">
        <v>1543</v>
      </c>
      <c r="F210" s="193">
        <v>74</v>
      </c>
      <c r="G210" s="193">
        <f t="shared" si="38"/>
        <v>0</v>
      </c>
      <c r="H210" s="180" t="s">
        <v>935</v>
      </c>
      <c r="I210" s="181" t="s">
        <v>936</v>
      </c>
      <c r="J210" s="245" t="s">
        <v>937</v>
      </c>
      <c r="K210" s="39" t="s">
        <v>940</v>
      </c>
      <c r="L210" s="43" t="s">
        <v>941</v>
      </c>
      <c r="M210" s="43">
        <v>20</v>
      </c>
      <c r="N210" s="182">
        <v>43313</v>
      </c>
      <c r="O210" s="182">
        <v>43465</v>
      </c>
      <c r="P210" s="205">
        <f t="shared" si="33"/>
        <v>21.714285714285715</v>
      </c>
      <c r="Q210" s="234"/>
      <c r="R210" s="46">
        <f t="shared" si="34"/>
        <v>0</v>
      </c>
      <c r="S210" s="79">
        <f t="shared" si="35"/>
        <v>0</v>
      </c>
      <c r="T210" s="79">
        <f t="shared" si="36"/>
        <v>0</v>
      </c>
      <c r="U210" s="79">
        <f t="shared" si="37"/>
        <v>0</v>
      </c>
      <c r="V210" s="222"/>
      <c r="X210" s="147" t="str">
        <f t="shared" si="39"/>
        <v>Reporte de traslado en el aplicativo SEVEN</v>
      </c>
    </row>
    <row r="211" spans="1:24" s="248" customFormat="1" ht="216.75">
      <c r="A211" s="188" t="s">
        <v>527</v>
      </c>
      <c r="B211" s="178" t="s">
        <v>1547</v>
      </c>
      <c r="C211" s="250" t="s">
        <v>942</v>
      </c>
      <c r="D211" s="179" t="s">
        <v>943</v>
      </c>
      <c r="E211" s="179" t="s">
        <v>1543</v>
      </c>
      <c r="F211" s="179">
        <v>30</v>
      </c>
      <c r="G211" s="179">
        <f t="shared" si="38"/>
        <v>1</v>
      </c>
      <c r="H211" s="47" t="s">
        <v>944</v>
      </c>
      <c r="I211" s="47" t="s">
        <v>945</v>
      </c>
      <c r="J211" s="96" t="s">
        <v>946</v>
      </c>
      <c r="K211" s="96" t="s">
        <v>947</v>
      </c>
      <c r="L211" s="43" t="s">
        <v>948</v>
      </c>
      <c r="M211" s="43">
        <v>1</v>
      </c>
      <c r="N211" s="182">
        <v>43253</v>
      </c>
      <c r="O211" s="214">
        <v>43281</v>
      </c>
      <c r="P211" s="205">
        <f t="shared" ref="P211:P225" si="40">ROUND(((O211-N211)/7),1)</f>
        <v>4</v>
      </c>
      <c r="Q211" s="251"/>
      <c r="R211" s="46">
        <f>IF(Q211=0,0,+Q211/M211)</f>
        <v>0</v>
      </c>
      <c r="S211" s="79">
        <f>ROUND((P211*R211),1)</f>
        <v>0</v>
      </c>
      <c r="T211" s="79">
        <f>IF(O211&lt;=$D$7,S211,0)</f>
        <v>0</v>
      </c>
      <c r="U211" s="79">
        <f>IF($D$7&gt;=O211,P211,0)</f>
        <v>0</v>
      </c>
      <c r="V211" s="222"/>
      <c r="X211" s="147" t="str">
        <f t="shared" si="39"/>
        <v>Informe  de diagnostico</v>
      </c>
    </row>
    <row r="212" spans="1:24" s="248" customFormat="1" ht="216.75">
      <c r="A212" s="188" t="s">
        <v>527</v>
      </c>
      <c r="B212" s="178" t="s">
        <v>1547</v>
      </c>
      <c r="C212" s="250" t="s">
        <v>942</v>
      </c>
      <c r="D212" s="179" t="s">
        <v>943</v>
      </c>
      <c r="E212" s="179" t="s">
        <v>1543</v>
      </c>
      <c r="F212" s="179">
        <v>30</v>
      </c>
      <c r="G212" s="179">
        <f t="shared" si="38"/>
        <v>0</v>
      </c>
      <c r="H212" s="47" t="s">
        <v>944</v>
      </c>
      <c r="I212" s="47" t="s">
        <v>945</v>
      </c>
      <c r="J212" s="96" t="s">
        <v>946</v>
      </c>
      <c r="K212" s="96" t="s">
        <v>949</v>
      </c>
      <c r="L212" s="43" t="s">
        <v>422</v>
      </c>
      <c r="M212" s="43">
        <v>1</v>
      </c>
      <c r="N212" s="182">
        <v>43266</v>
      </c>
      <c r="O212" s="214">
        <v>43311</v>
      </c>
      <c r="P212" s="205">
        <f t="shared" si="40"/>
        <v>6.4</v>
      </c>
      <c r="Q212" s="251"/>
      <c r="R212" s="46">
        <f t="shared" ref="R212:R275" si="41">IF(Q212=0,0,+Q212/M212)</f>
        <v>0</v>
      </c>
      <c r="S212" s="79">
        <f t="shared" ref="S212:S275" si="42">ROUND((P212*R212),1)</f>
        <v>0</v>
      </c>
      <c r="T212" s="79">
        <f t="shared" ref="T212:T275" si="43">IF(O212&lt;=$D$7,S212,0)</f>
        <v>0</v>
      </c>
      <c r="U212" s="79">
        <f t="shared" ref="U212:U275" si="44">IF($D$7&gt;=O212,P212,0)</f>
        <v>0</v>
      </c>
      <c r="V212" s="222"/>
      <c r="X212" s="147" t="str">
        <f t="shared" si="39"/>
        <v>Cronograma</v>
      </c>
    </row>
    <row r="213" spans="1:24" s="248" customFormat="1" ht="216.75">
      <c r="A213" s="188" t="s">
        <v>527</v>
      </c>
      <c r="B213" s="178" t="s">
        <v>1547</v>
      </c>
      <c r="C213" s="250" t="s">
        <v>942</v>
      </c>
      <c r="D213" s="179" t="s">
        <v>943</v>
      </c>
      <c r="E213" s="179" t="s">
        <v>1543</v>
      </c>
      <c r="F213" s="179">
        <v>30</v>
      </c>
      <c r="G213" s="179">
        <f t="shared" si="38"/>
        <v>0</v>
      </c>
      <c r="H213" s="47" t="s">
        <v>944</v>
      </c>
      <c r="I213" s="47" t="s">
        <v>945</v>
      </c>
      <c r="J213" s="96" t="s">
        <v>946</v>
      </c>
      <c r="K213" s="96" t="s">
        <v>950</v>
      </c>
      <c r="L213" s="43" t="s">
        <v>951</v>
      </c>
      <c r="M213" s="43">
        <v>1</v>
      </c>
      <c r="N213" s="182">
        <v>43283</v>
      </c>
      <c r="O213" s="214">
        <v>43524</v>
      </c>
      <c r="P213" s="205">
        <f t="shared" si="40"/>
        <v>34.4</v>
      </c>
      <c r="Q213" s="251"/>
      <c r="R213" s="46">
        <f t="shared" si="41"/>
        <v>0</v>
      </c>
      <c r="S213" s="79">
        <f t="shared" si="42"/>
        <v>0</v>
      </c>
      <c r="T213" s="79">
        <f t="shared" si="43"/>
        <v>0</v>
      </c>
      <c r="U213" s="79">
        <f t="shared" si="44"/>
        <v>0</v>
      </c>
      <c r="V213" s="222"/>
      <c r="X213" s="147" t="str">
        <f t="shared" si="39"/>
        <v>Informe de seguimiento con retroalimentacion.</v>
      </c>
    </row>
    <row r="214" spans="1:24" s="248" customFormat="1" ht="216.75">
      <c r="A214" s="188" t="s">
        <v>527</v>
      </c>
      <c r="B214" s="178" t="s">
        <v>1547</v>
      </c>
      <c r="C214" s="250" t="s">
        <v>942</v>
      </c>
      <c r="D214" s="179" t="s">
        <v>943</v>
      </c>
      <c r="E214" s="179" t="s">
        <v>1543</v>
      </c>
      <c r="F214" s="179">
        <v>30</v>
      </c>
      <c r="G214" s="179">
        <f t="shared" si="38"/>
        <v>0</v>
      </c>
      <c r="H214" s="47" t="s">
        <v>944</v>
      </c>
      <c r="I214" s="47" t="s">
        <v>945</v>
      </c>
      <c r="J214" s="96" t="s">
        <v>946</v>
      </c>
      <c r="K214" s="96" t="s">
        <v>952</v>
      </c>
      <c r="L214" s="43" t="s">
        <v>953</v>
      </c>
      <c r="M214" s="43">
        <v>10</v>
      </c>
      <c r="N214" s="182">
        <v>43266</v>
      </c>
      <c r="O214" s="214">
        <v>43646</v>
      </c>
      <c r="P214" s="205">
        <f t="shared" si="40"/>
        <v>54.3</v>
      </c>
      <c r="Q214" s="251"/>
      <c r="R214" s="46">
        <f t="shared" si="41"/>
        <v>0</v>
      </c>
      <c r="S214" s="79">
        <f t="shared" si="42"/>
        <v>0</v>
      </c>
      <c r="T214" s="79">
        <f t="shared" si="43"/>
        <v>0</v>
      </c>
      <c r="U214" s="79">
        <f t="shared" si="44"/>
        <v>0</v>
      </c>
      <c r="V214" s="222"/>
      <c r="X214" s="147" t="str">
        <f t="shared" si="39"/>
        <v>actas de reunion</v>
      </c>
    </row>
    <row r="215" spans="1:24" s="248" customFormat="1" ht="178.5">
      <c r="A215" s="188" t="s">
        <v>527</v>
      </c>
      <c r="B215" s="220" t="s">
        <v>1548</v>
      </c>
      <c r="C215" s="242" t="s">
        <v>954</v>
      </c>
      <c r="D215" s="179" t="s">
        <v>943</v>
      </c>
      <c r="E215" s="179" t="s">
        <v>1543</v>
      </c>
      <c r="F215" s="179">
        <v>31</v>
      </c>
      <c r="G215" s="179">
        <f t="shared" si="38"/>
        <v>1</v>
      </c>
      <c r="H215" s="47" t="s">
        <v>955</v>
      </c>
      <c r="I215" s="47" t="s">
        <v>353</v>
      </c>
      <c r="J215" s="96" t="s">
        <v>956</v>
      </c>
      <c r="K215" s="96" t="s">
        <v>957</v>
      </c>
      <c r="L215" s="43" t="s">
        <v>958</v>
      </c>
      <c r="M215" s="43">
        <v>3</v>
      </c>
      <c r="N215" s="182">
        <v>43250</v>
      </c>
      <c r="O215" s="214">
        <v>43646</v>
      </c>
      <c r="P215" s="205">
        <f t="shared" si="40"/>
        <v>56.6</v>
      </c>
      <c r="Q215" s="251"/>
      <c r="R215" s="46">
        <f t="shared" si="41"/>
        <v>0</v>
      </c>
      <c r="S215" s="79">
        <f t="shared" si="42"/>
        <v>0</v>
      </c>
      <c r="T215" s="79">
        <f t="shared" si="43"/>
        <v>0</v>
      </c>
      <c r="U215" s="79">
        <f t="shared" si="44"/>
        <v>0</v>
      </c>
      <c r="V215" s="222"/>
      <c r="X215" s="147" t="str">
        <f t="shared" si="39"/>
        <v>Comprobante de traslado</v>
      </c>
    </row>
    <row r="216" spans="1:24" s="248" customFormat="1" ht="235.5" customHeight="1">
      <c r="A216" s="188" t="s">
        <v>527</v>
      </c>
      <c r="B216" s="220" t="s">
        <v>1548</v>
      </c>
      <c r="C216" s="242" t="s">
        <v>954</v>
      </c>
      <c r="D216" s="179" t="s">
        <v>943</v>
      </c>
      <c r="E216" s="179" t="s">
        <v>1543</v>
      </c>
      <c r="F216" s="179">
        <v>31</v>
      </c>
      <c r="G216" s="179">
        <f t="shared" si="38"/>
        <v>0</v>
      </c>
      <c r="H216" s="47" t="s">
        <v>955</v>
      </c>
      <c r="I216" s="47" t="s">
        <v>353</v>
      </c>
      <c r="J216" s="96" t="s">
        <v>956</v>
      </c>
      <c r="K216" s="252" t="s">
        <v>959</v>
      </c>
      <c r="L216" s="43" t="s">
        <v>960</v>
      </c>
      <c r="M216" s="43">
        <v>3</v>
      </c>
      <c r="N216" s="182">
        <v>43250</v>
      </c>
      <c r="O216" s="214">
        <v>43646</v>
      </c>
      <c r="P216" s="205">
        <f t="shared" si="40"/>
        <v>56.6</v>
      </c>
      <c r="Q216" s="251"/>
      <c r="R216" s="46">
        <f t="shared" si="41"/>
        <v>0</v>
      </c>
      <c r="S216" s="79">
        <f t="shared" si="42"/>
        <v>0</v>
      </c>
      <c r="T216" s="79">
        <f t="shared" si="43"/>
        <v>0</v>
      </c>
      <c r="U216" s="79">
        <f t="shared" si="44"/>
        <v>0</v>
      </c>
      <c r="V216" s="222"/>
      <c r="X216" s="147" t="str">
        <f t="shared" si="39"/>
        <v xml:space="preserve">Acta de Inspección Ocular </v>
      </c>
    </row>
    <row r="217" spans="1:24" s="248" customFormat="1" ht="178.5">
      <c r="A217" s="188" t="s">
        <v>527</v>
      </c>
      <c r="B217" s="220" t="s">
        <v>1548</v>
      </c>
      <c r="C217" s="242" t="s">
        <v>954</v>
      </c>
      <c r="D217" s="179" t="s">
        <v>943</v>
      </c>
      <c r="E217" s="179" t="s">
        <v>1543</v>
      </c>
      <c r="F217" s="179">
        <v>31</v>
      </c>
      <c r="G217" s="179">
        <f t="shared" si="38"/>
        <v>0</v>
      </c>
      <c r="H217" s="47" t="s">
        <v>955</v>
      </c>
      <c r="I217" s="47" t="s">
        <v>353</v>
      </c>
      <c r="J217" s="96" t="s">
        <v>956</v>
      </c>
      <c r="K217" s="252" t="s">
        <v>961</v>
      </c>
      <c r="L217" s="43" t="s">
        <v>962</v>
      </c>
      <c r="M217" s="43">
        <v>3</v>
      </c>
      <c r="N217" s="182">
        <v>43250</v>
      </c>
      <c r="O217" s="214">
        <v>43646</v>
      </c>
      <c r="P217" s="205">
        <f t="shared" si="40"/>
        <v>56.6</v>
      </c>
      <c r="Q217" s="251"/>
      <c r="R217" s="46">
        <f t="shared" si="41"/>
        <v>0</v>
      </c>
      <c r="S217" s="79">
        <f t="shared" si="42"/>
        <v>0</v>
      </c>
      <c r="T217" s="79">
        <f t="shared" si="43"/>
        <v>0</v>
      </c>
      <c r="U217" s="79">
        <f t="shared" si="44"/>
        <v>0</v>
      </c>
      <c r="V217" s="222"/>
      <c r="X217" s="147" t="str">
        <f t="shared" si="39"/>
        <v>Acta de  Comité de Gestión de  bienes regional.</v>
      </c>
    </row>
    <row r="218" spans="1:24" s="248" customFormat="1" ht="178.5">
      <c r="A218" s="188" t="s">
        <v>527</v>
      </c>
      <c r="B218" s="220" t="s">
        <v>1548</v>
      </c>
      <c r="C218" s="242" t="s">
        <v>954</v>
      </c>
      <c r="D218" s="179" t="s">
        <v>943</v>
      </c>
      <c r="E218" s="179" t="s">
        <v>1543</v>
      </c>
      <c r="F218" s="179">
        <v>31</v>
      </c>
      <c r="G218" s="179">
        <f t="shared" si="38"/>
        <v>0</v>
      </c>
      <c r="H218" s="47" t="s">
        <v>955</v>
      </c>
      <c r="I218" s="47" t="s">
        <v>353</v>
      </c>
      <c r="J218" s="96" t="s">
        <v>956</v>
      </c>
      <c r="K218" s="252" t="s">
        <v>963</v>
      </c>
      <c r="L218" s="43" t="s">
        <v>964</v>
      </c>
      <c r="M218" s="43">
        <v>3</v>
      </c>
      <c r="N218" s="182">
        <v>43250</v>
      </c>
      <c r="O218" s="214">
        <v>43646</v>
      </c>
      <c r="P218" s="205">
        <f t="shared" si="40"/>
        <v>56.6</v>
      </c>
      <c r="Q218" s="251"/>
      <c r="R218" s="46">
        <f t="shared" si="41"/>
        <v>0</v>
      </c>
      <c r="S218" s="79">
        <f t="shared" si="42"/>
        <v>0</v>
      </c>
      <c r="T218" s="79">
        <f t="shared" si="43"/>
        <v>0</v>
      </c>
      <c r="U218" s="79">
        <f t="shared" si="44"/>
        <v>0</v>
      </c>
      <c r="V218" s="222"/>
      <c r="X218" s="147" t="str">
        <f t="shared" si="39"/>
        <v>Certificación</v>
      </c>
    </row>
    <row r="219" spans="1:24" s="248" customFormat="1" ht="178.5">
      <c r="A219" s="188" t="s">
        <v>527</v>
      </c>
      <c r="B219" s="220" t="s">
        <v>1548</v>
      </c>
      <c r="C219" s="242" t="s">
        <v>954</v>
      </c>
      <c r="D219" s="179" t="s">
        <v>943</v>
      </c>
      <c r="E219" s="179" t="s">
        <v>1543</v>
      </c>
      <c r="F219" s="179">
        <v>31</v>
      </c>
      <c r="G219" s="179">
        <f t="shared" si="38"/>
        <v>0</v>
      </c>
      <c r="H219" s="47" t="s">
        <v>955</v>
      </c>
      <c r="I219" s="47" t="s">
        <v>353</v>
      </c>
      <c r="J219" s="96" t="s">
        <v>956</v>
      </c>
      <c r="K219" s="252" t="s">
        <v>965</v>
      </c>
      <c r="L219" s="43" t="s">
        <v>966</v>
      </c>
      <c r="M219" s="43">
        <v>3</v>
      </c>
      <c r="N219" s="182">
        <v>43250</v>
      </c>
      <c r="O219" s="214">
        <v>43646</v>
      </c>
      <c r="P219" s="205">
        <f t="shared" si="40"/>
        <v>56.6</v>
      </c>
      <c r="Q219" s="251"/>
      <c r="R219" s="46">
        <f t="shared" si="41"/>
        <v>0</v>
      </c>
      <c r="S219" s="79">
        <f t="shared" si="42"/>
        <v>0</v>
      </c>
      <c r="T219" s="79">
        <f t="shared" si="43"/>
        <v>0</v>
      </c>
      <c r="U219" s="79">
        <f t="shared" si="44"/>
        <v>0</v>
      </c>
      <c r="V219" s="222"/>
      <c r="X219" s="147" t="str">
        <f t="shared" si="39"/>
        <v>Resolución</v>
      </c>
    </row>
    <row r="220" spans="1:24" s="248" customFormat="1" ht="178.5">
      <c r="A220" s="188" t="s">
        <v>527</v>
      </c>
      <c r="B220" s="220" t="s">
        <v>1548</v>
      </c>
      <c r="C220" s="242" t="s">
        <v>954</v>
      </c>
      <c r="D220" s="179" t="s">
        <v>943</v>
      </c>
      <c r="E220" s="179" t="s">
        <v>1543</v>
      </c>
      <c r="F220" s="179">
        <v>31</v>
      </c>
      <c r="G220" s="179">
        <f t="shared" si="38"/>
        <v>0</v>
      </c>
      <c r="H220" s="47" t="s">
        <v>955</v>
      </c>
      <c r="I220" s="47" t="s">
        <v>353</v>
      </c>
      <c r="J220" s="96" t="s">
        <v>956</v>
      </c>
      <c r="K220" s="252" t="s">
        <v>967</v>
      </c>
      <c r="L220" s="43" t="s">
        <v>968</v>
      </c>
      <c r="M220" s="43">
        <v>3</v>
      </c>
      <c r="N220" s="182">
        <v>43250</v>
      </c>
      <c r="O220" s="214">
        <v>43646</v>
      </c>
      <c r="P220" s="205">
        <f t="shared" si="40"/>
        <v>56.6</v>
      </c>
      <c r="Q220" s="251"/>
      <c r="R220" s="46">
        <f t="shared" si="41"/>
        <v>0</v>
      </c>
      <c r="S220" s="79">
        <f t="shared" si="42"/>
        <v>0</v>
      </c>
      <c r="T220" s="79">
        <f t="shared" si="43"/>
        <v>0</v>
      </c>
      <c r="U220" s="79">
        <f t="shared" si="44"/>
        <v>0</v>
      </c>
      <c r="V220" s="222"/>
      <c r="X220" s="147" t="str">
        <f t="shared" si="39"/>
        <v>Ficha Comercial</v>
      </c>
    </row>
    <row r="221" spans="1:24" s="248" customFormat="1" ht="178.5">
      <c r="A221" s="188" t="s">
        <v>527</v>
      </c>
      <c r="B221" s="220" t="s">
        <v>1548</v>
      </c>
      <c r="C221" s="242" t="s">
        <v>954</v>
      </c>
      <c r="D221" s="179" t="s">
        <v>943</v>
      </c>
      <c r="E221" s="179" t="s">
        <v>1543</v>
      </c>
      <c r="F221" s="179">
        <v>31</v>
      </c>
      <c r="G221" s="179">
        <f t="shared" si="38"/>
        <v>0</v>
      </c>
      <c r="H221" s="47" t="s">
        <v>955</v>
      </c>
      <c r="I221" s="47" t="s">
        <v>353</v>
      </c>
      <c r="J221" s="96" t="s">
        <v>956</v>
      </c>
      <c r="K221" s="252" t="s">
        <v>969</v>
      </c>
      <c r="L221" s="43" t="s">
        <v>964</v>
      </c>
      <c r="M221" s="43">
        <v>3</v>
      </c>
      <c r="N221" s="182">
        <v>43250</v>
      </c>
      <c r="O221" s="214">
        <v>43646</v>
      </c>
      <c r="P221" s="205">
        <f t="shared" si="40"/>
        <v>56.6</v>
      </c>
      <c r="Q221" s="251"/>
      <c r="R221" s="46">
        <f t="shared" si="41"/>
        <v>0</v>
      </c>
      <c r="S221" s="79">
        <f t="shared" si="42"/>
        <v>0</v>
      </c>
      <c r="T221" s="79">
        <f t="shared" si="43"/>
        <v>0</v>
      </c>
      <c r="U221" s="79">
        <f t="shared" si="44"/>
        <v>0</v>
      </c>
      <c r="V221" s="222"/>
      <c r="X221" s="147" t="str">
        <f t="shared" si="39"/>
        <v>Certificación</v>
      </c>
    </row>
    <row r="222" spans="1:24" s="248" customFormat="1" ht="344.25">
      <c r="A222" s="188" t="s">
        <v>527</v>
      </c>
      <c r="B222" s="220" t="s">
        <v>1549</v>
      </c>
      <c r="C222" s="242" t="s">
        <v>970</v>
      </c>
      <c r="D222" s="179" t="s">
        <v>943</v>
      </c>
      <c r="E222" s="179" t="s">
        <v>1543</v>
      </c>
      <c r="F222" s="179">
        <v>75</v>
      </c>
      <c r="G222" s="179">
        <f t="shared" si="38"/>
        <v>1</v>
      </c>
      <c r="H222" s="259" t="s">
        <v>971</v>
      </c>
      <c r="I222" s="47" t="s">
        <v>972</v>
      </c>
      <c r="J222" s="96" t="s">
        <v>973</v>
      </c>
      <c r="K222" s="96" t="s">
        <v>974</v>
      </c>
      <c r="L222" s="43" t="s">
        <v>975</v>
      </c>
      <c r="M222" s="43">
        <v>4</v>
      </c>
      <c r="N222" s="182">
        <v>43313</v>
      </c>
      <c r="O222" s="214">
        <v>43646</v>
      </c>
      <c r="P222" s="205">
        <f t="shared" si="40"/>
        <v>47.6</v>
      </c>
      <c r="Q222" s="251"/>
      <c r="R222" s="46">
        <f t="shared" si="41"/>
        <v>0</v>
      </c>
      <c r="S222" s="79">
        <f t="shared" si="42"/>
        <v>0</v>
      </c>
      <c r="T222" s="79">
        <f t="shared" si="43"/>
        <v>0</v>
      </c>
      <c r="U222" s="79">
        <f t="shared" si="44"/>
        <v>0</v>
      </c>
      <c r="V222" s="253"/>
      <c r="X222" s="147" t="str">
        <f t="shared" si="39"/>
        <v>Certificado de Toma Fisica por Bodega.</v>
      </c>
    </row>
    <row r="223" spans="1:24" s="248" customFormat="1" ht="344.25">
      <c r="A223" s="188" t="s">
        <v>527</v>
      </c>
      <c r="B223" s="220" t="s">
        <v>1549</v>
      </c>
      <c r="C223" s="242" t="s">
        <v>970</v>
      </c>
      <c r="D223" s="179" t="s">
        <v>943</v>
      </c>
      <c r="E223" s="179" t="s">
        <v>1543</v>
      </c>
      <c r="F223" s="179">
        <v>75</v>
      </c>
      <c r="G223" s="179">
        <f t="shared" si="38"/>
        <v>0</v>
      </c>
      <c r="H223" s="259" t="s">
        <v>971</v>
      </c>
      <c r="I223" s="47" t="s">
        <v>972</v>
      </c>
      <c r="J223" s="96" t="s">
        <v>976</v>
      </c>
      <c r="K223" s="96" t="s">
        <v>977</v>
      </c>
      <c r="L223" s="43" t="s">
        <v>978</v>
      </c>
      <c r="M223" s="43">
        <v>4</v>
      </c>
      <c r="N223" s="182">
        <v>43313</v>
      </c>
      <c r="O223" s="214">
        <v>43646</v>
      </c>
      <c r="P223" s="205">
        <f t="shared" si="40"/>
        <v>47.6</v>
      </c>
      <c r="Q223" s="251"/>
      <c r="R223" s="46">
        <f t="shared" si="41"/>
        <v>0</v>
      </c>
      <c r="S223" s="79">
        <f t="shared" si="42"/>
        <v>0</v>
      </c>
      <c r="T223" s="79">
        <f t="shared" si="43"/>
        <v>0</v>
      </c>
      <c r="U223" s="79">
        <f t="shared" si="44"/>
        <v>0</v>
      </c>
      <c r="V223" s="253"/>
      <c r="X223" s="147" t="str">
        <f t="shared" si="39"/>
        <v xml:space="preserve">Acta </v>
      </c>
    </row>
    <row r="224" spans="1:24" s="248" customFormat="1" ht="344.25">
      <c r="A224" s="188" t="s">
        <v>527</v>
      </c>
      <c r="B224" s="220" t="s">
        <v>1549</v>
      </c>
      <c r="C224" s="242" t="s">
        <v>970</v>
      </c>
      <c r="D224" s="179" t="s">
        <v>943</v>
      </c>
      <c r="E224" s="179" t="s">
        <v>1543</v>
      </c>
      <c r="F224" s="179">
        <v>75</v>
      </c>
      <c r="G224" s="179">
        <f t="shared" si="38"/>
        <v>0</v>
      </c>
      <c r="H224" s="259" t="s">
        <v>971</v>
      </c>
      <c r="I224" s="47" t="s">
        <v>972</v>
      </c>
      <c r="J224" s="96" t="s">
        <v>976</v>
      </c>
      <c r="K224" s="47" t="s">
        <v>979</v>
      </c>
      <c r="L224" s="43" t="s">
        <v>978</v>
      </c>
      <c r="M224" s="43">
        <v>4</v>
      </c>
      <c r="N224" s="182">
        <v>43313</v>
      </c>
      <c r="O224" s="214">
        <v>43646</v>
      </c>
      <c r="P224" s="205">
        <f t="shared" si="40"/>
        <v>47.6</v>
      </c>
      <c r="Q224" s="251"/>
      <c r="R224" s="46">
        <f t="shared" si="41"/>
        <v>0</v>
      </c>
      <c r="S224" s="79">
        <f t="shared" si="42"/>
        <v>0</v>
      </c>
      <c r="T224" s="79">
        <f t="shared" si="43"/>
        <v>0</v>
      </c>
      <c r="U224" s="79">
        <f t="shared" si="44"/>
        <v>0</v>
      </c>
      <c r="V224" s="253"/>
      <c r="X224" s="147" t="str">
        <f t="shared" si="39"/>
        <v xml:space="preserve">Acta </v>
      </c>
    </row>
    <row r="225" spans="1:24" s="248" customFormat="1" ht="344.25">
      <c r="A225" s="188" t="s">
        <v>527</v>
      </c>
      <c r="B225" s="220" t="s">
        <v>1549</v>
      </c>
      <c r="C225" s="242" t="s">
        <v>970</v>
      </c>
      <c r="D225" s="179" t="s">
        <v>943</v>
      </c>
      <c r="E225" s="179" t="s">
        <v>1543</v>
      </c>
      <c r="F225" s="179">
        <v>75</v>
      </c>
      <c r="G225" s="179">
        <f t="shared" si="38"/>
        <v>0</v>
      </c>
      <c r="H225" s="259" t="s">
        <v>971</v>
      </c>
      <c r="I225" s="47" t="s">
        <v>972</v>
      </c>
      <c r="J225" s="96" t="s">
        <v>976</v>
      </c>
      <c r="K225" s="96" t="s">
        <v>980</v>
      </c>
      <c r="L225" s="43" t="s">
        <v>666</v>
      </c>
      <c r="M225" s="43">
        <v>4</v>
      </c>
      <c r="N225" s="182">
        <v>43313</v>
      </c>
      <c r="O225" s="214">
        <v>43646</v>
      </c>
      <c r="P225" s="205">
        <f t="shared" si="40"/>
        <v>47.6</v>
      </c>
      <c r="Q225" s="251"/>
      <c r="R225" s="46">
        <f t="shared" si="41"/>
        <v>0</v>
      </c>
      <c r="S225" s="79">
        <f t="shared" si="42"/>
        <v>0</v>
      </c>
      <c r="T225" s="79">
        <f t="shared" si="43"/>
        <v>0</v>
      </c>
      <c r="U225" s="79">
        <f t="shared" si="44"/>
        <v>0</v>
      </c>
      <c r="V225" s="253"/>
      <c r="X225" s="147" t="str">
        <f t="shared" si="39"/>
        <v>informe</v>
      </c>
    </row>
    <row r="226" spans="1:24" s="256" customFormat="1" ht="280.5">
      <c r="A226" s="209" t="s">
        <v>591</v>
      </c>
      <c r="B226" s="342" t="s">
        <v>1550</v>
      </c>
      <c r="C226" s="342" t="s">
        <v>981</v>
      </c>
      <c r="D226" s="211" t="s">
        <v>982</v>
      </c>
      <c r="E226" s="211" t="s">
        <v>1543</v>
      </c>
      <c r="F226" s="287">
        <v>236</v>
      </c>
      <c r="G226" s="287">
        <f t="shared" si="38"/>
        <v>1</v>
      </c>
      <c r="H226" s="259" t="s">
        <v>983</v>
      </c>
      <c r="I226" s="96" t="s">
        <v>984</v>
      </c>
      <c r="J226" s="47" t="s">
        <v>985</v>
      </c>
      <c r="K226" s="47" t="s">
        <v>986</v>
      </c>
      <c r="L226" s="95" t="s">
        <v>987</v>
      </c>
      <c r="M226" s="95">
        <v>6</v>
      </c>
      <c r="N226" s="182">
        <v>43282</v>
      </c>
      <c r="O226" s="182">
        <v>43646</v>
      </c>
      <c r="P226" s="205">
        <f t="shared" ref="P226:P238" si="45">+(O226-N226)/7</f>
        <v>52</v>
      </c>
      <c r="Q226" s="234"/>
      <c r="R226" s="46">
        <f t="shared" si="41"/>
        <v>0</v>
      </c>
      <c r="S226" s="79">
        <f t="shared" si="42"/>
        <v>0</v>
      </c>
      <c r="T226" s="79">
        <f t="shared" si="43"/>
        <v>0</v>
      </c>
      <c r="U226" s="79">
        <f t="shared" si="44"/>
        <v>0</v>
      </c>
      <c r="V226" s="222"/>
      <c r="X226" s="147" t="str">
        <f t="shared" si="39"/>
        <v xml:space="preserve">Informe Bimensual -  Sistema  EKOGUI </v>
      </c>
    </row>
    <row r="227" spans="1:24" s="235" customFormat="1" ht="280.5">
      <c r="A227" s="257" t="s">
        <v>591</v>
      </c>
      <c r="B227" s="210" t="s">
        <v>1550</v>
      </c>
      <c r="C227" s="210" t="s">
        <v>981</v>
      </c>
      <c r="D227" s="258" t="s">
        <v>982</v>
      </c>
      <c r="E227" s="258" t="s">
        <v>1543</v>
      </c>
      <c r="F227" s="212">
        <v>236</v>
      </c>
      <c r="G227" s="212">
        <f t="shared" si="38"/>
        <v>0</v>
      </c>
      <c r="H227" s="259" t="s">
        <v>983</v>
      </c>
      <c r="I227" s="96" t="s">
        <v>984</v>
      </c>
      <c r="J227" s="260" t="s">
        <v>988</v>
      </c>
      <c r="K227" s="47" t="s">
        <v>989</v>
      </c>
      <c r="L227" s="47" t="s">
        <v>990</v>
      </c>
      <c r="M227" s="261">
        <v>4</v>
      </c>
      <c r="N227" s="262">
        <v>43282</v>
      </c>
      <c r="O227" s="262">
        <v>43646</v>
      </c>
      <c r="P227" s="263">
        <f t="shared" si="45"/>
        <v>52</v>
      </c>
      <c r="Q227" s="264"/>
      <c r="R227" s="265">
        <f t="shared" si="41"/>
        <v>0</v>
      </c>
      <c r="S227" s="266">
        <f t="shared" si="42"/>
        <v>0</v>
      </c>
      <c r="T227" s="266">
        <f t="shared" si="43"/>
        <v>0</v>
      </c>
      <c r="U227" s="266">
        <f t="shared" si="44"/>
        <v>0</v>
      </c>
      <c r="V227" s="267"/>
      <c r="X227" s="147" t="str">
        <f t="shared" si="39"/>
        <v>Acta de   Comité  Estratégico.</v>
      </c>
    </row>
    <row r="228" spans="1:24" s="256" customFormat="1" ht="280.5">
      <c r="A228" s="257" t="s">
        <v>591</v>
      </c>
      <c r="B228" s="210" t="s">
        <v>1550</v>
      </c>
      <c r="C228" s="210" t="s">
        <v>981</v>
      </c>
      <c r="D228" s="258" t="s">
        <v>982</v>
      </c>
      <c r="E228" s="258" t="s">
        <v>1543</v>
      </c>
      <c r="F228" s="212">
        <v>236</v>
      </c>
      <c r="G228" s="212">
        <f t="shared" si="38"/>
        <v>0</v>
      </c>
      <c r="H228" s="259" t="s">
        <v>983</v>
      </c>
      <c r="I228" s="96" t="s">
        <v>984</v>
      </c>
      <c r="J228" s="96" t="s">
        <v>991</v>
      </c>
      <c r="K228" s="96" t="s">
        <v>992</v>
      </c>
      <c r="L228" s="43" t="s">
        <v>993</v>
      </c>
      <c r="M228" s="43">
        <v>12</v>
      </c>
      <c r="N228" s="182">
        <v>43282</v>
      </c>
      <c r="O228" s="182">
        <v>43646</v>
      </c>
      <c r="P228" s="344">
        <f t="shared" si="45"/>
        <v>52</v>
      </c>
      <c r="Q228" s="234"/>
      <c r="R228" s="46">
        <f t="shared" si="41"/>
        <v>0</v>
      </c>
      <c r="S228" s="79">
        <f t="shared" si="42"/>
        <v>0</v>
      </c>
      <c r="T228" s="79">
        <f t="shared" si="43"/>
        <v>0</v>
      </c>
      <c r="U228" s="79">
        <f t="shared" si="44"/>
        <v>0</v>
      </c>
      <c r="V228" s="222"/>
      <c r="X228" s="147" t="str">
        <f t="shared" si="39"/>
        <v>Informe de seguimiento</v>
      </c>
    </row>
    <row r="229" spans="1:24" s="256" customFormat="1" ht="263.25" customHeight="1">
      <c r="A229" s="226" t="s">
        <v>527</v>
      </c>
      <c r="B229" s="192" t="s">
        <v>1551</v>
      </c>
      <c r="C229" s="268" t="s">
        <v>994</v>
      </c>
      <c r="D229" s="179" t="s">
        <v>995</v>
      </c>
      <c r="E229" s="179" t="s">
        <v>1542</v>
      </c>
      <c r="F229" s="193">
        <v>38</v>
      </c>
      <c r="G229" s="193">
        <f t="shared" si="38"/>
        <v>1</v>
      </c>
      <c r="H229" s="269" t="s">
        <v>996</v>
      </c>
      <c r="I229" s="181" t="s">
        <v>997</v>
      </c>
      <c r="J229" s="270" t="s">
        <v>998</v>
      </c>
      <c r="K229" s="184" t="s">
        <v>999</v>
      </c>
      <c r="L229" s="271" t="s">
        <v>1000</v>
      </c>
      <c r="M229" s="271">
        <v>5</v>
      </c>
      <c r="N229" s="186">
        <v>43344</v>
      </c>
      <c r="O229" s="186">
        <v>43646</v>
      </c>
      <c r="P229" s="205">
        <f t="shared" si="45"/>
        <v>43.142857142857146</v>
      </c>
      <c r="Q229" s="176"/>
      <c r="R229" s="46">
        <f t="shared" si="41"/>
        <v>0</v>
      </c>
      <c r="S229" s="79">
        <f t="shared" si="42"/>
        <v>0</v>
      </c>
      <c r="T229" s="79">
        <f t="shared" si="43"/>
        <v>0</v>
      </c>
      <c r="U229" s="79">
        <f t="shared" si="44"/>
        <v>0</v>
      </c>
      <c r="V229" s="223"/>
      <c r="X229" s="147" t="str">
        <f t="shared" si="39"/>
        <v>Acta Reunión</v>
      </c>
    </row>
    <row r="230" spans="1:24" s="256" customFormat="1" ht="264" customHeight="1">
      <c r="A230" s="226" t="s">
        <v>527</v>
      </c>
      <c r="B230" s="192" t="s">
        <v>1551</v>
      </c>
      <c r="C230" s="268" t="s">
        <v>994</v>
      </c>
      <c r="D230" s="179" t="s">
        <v>995</v>
      </c>
      <c r="E230" s="179" t="s">
        <v>1542</v>
      </c>
      <c r="F230" s="193">
        <v>38</v>
      </c>
      <c r="G230" s="193">
        <f t="shared" si="38"/>
        <v>0</v>
      </c>
      <c r="H230" s="269" t="s">
        <v>1001</v>
      </c>
      <c r="I230" s="181" t="s">
        <v>997</v>
      </c>
      <c r="J230" s="270" t="s">
        <v>998</v>
      </c>
      <c r="K230" s="184" t="s">
        <v>1002</v>
      </c>
      <c r="L230" s="271" t="s">
        <v>1003</v>
      </c>
      <c r="M230" s="271">
        <v>1</v>
      </c>
      <c r="N230" s="182">
        <v>43344</v>
      </c>
      <c r="O230" s="186">
        <v>43646</v>
      </c>
      <c r="P230" s="205">
        <f t="shared" si="45"/>
        <v>43.142857142857146</v>
      </c>
      <c r="Q230" s="176"/>
      <c r="R230" s="46">
        <f t="shared" si="41"/>
        <v>0</v>
      </c>
      <c r="S230" s="79">
        <f t="shared" si="42"/>
        <v>0</v>
      </c>
      <c r="T230" s="79">
        <f t="shared" si="43"/>
        <v>0</v>
      </c>
      <c r="U230" s="79">
        <f t="shared" si="44"/>
        <v>0</v>
      </c>
      <c r="V230" s="223"/>
      <c r="X230" s="147" t="str">
        <f t="shared" si="39"/>
        <v>Guía de supervisión, versión actualizada</v>
      </c>
    </row>
    <row r="231" spans="1:24" s="256" customFormat="1" ht="255">
      <c r="A231" s="226" t="s">
        <v>527</v>
      </c>
      <c r="B231" s="192" t="s">
        <v>1552</v>
      </c>
      <c r="C231" s="268" t="s">
        <v>1004</v>
      </c>
      <c r="D231" s="179" t="s">
        <v>995</v>
      </c>
      <c r="E231" s="179" t="s">
        <v>1542</v>
      </c>
      <c r="F231" s="179">
        <v>47</v>
      </c>
      <c r="G231" s="179">
        <f t="shared" si="38"/>
        <v>1</v>
      </c>
      <c r="H231" s="96" t="s">
        <v>1005</v>
      </c>
      <c r="I231" s="47" t="s">
        <v>1006</v>
      </c>
      <c r="J231" s="270" t="s">
        <v>998</v>
      </c>
      <c r="K231" s="184" t="s">
        <v>999</v>
      </c>
      <c r="L231" s="271" t="s">
        <v>1000</v>
      </c>
      <c r="M231" s="271">
        <v>5</v>
      </c>
      <c r="N231" s="186">
        <v>43344</v>
      </c>
      <c r="O231" s="186">
        <v>43646</v>
      </c>
      <c r="P231" s="205">
        <f t="shared" si="45"/>
        <v>43.142857142857146</v>
      </c>
      <c r="Q231" s="176"/>
      <c r="R231" s="46">
        <f t="shared" si="41"/>
        <v>0</v>
      </c>
      <c r="S231" s="79">
        <f t="shared" si="42"/>
        <v>0</v>
      </c>
      <c r="T231" s="79">
        <f t="shared" si="43"/>
        <v>0</v>
      </c>
      <c r="U231" s="79">
        <f t="shared" si="44"/>
        <v>0</v>
      </c>
      <c r="V231" s="223"/>
      <c r="X231" s="147" t="str">
        <f t="shared" si="39"/>
        <v>Acta Reunión</v>
      </c>
    </row>
    <row r="232" spans="1:24" s="248" customFormat="1" ht="285.75" customHeight="1">
      <c r="A232" s="226" t="s">
        <v>527</v>
      </c>
      <c r="B232" s="192" t="s">
        <v>1552</v>
      </c>
      <c r="C232" s="268" t="s">
        <v>1004</v>
      </c>
      <c r="D232" s="179" t="s">
        <v>995</v>
      </c>
      <c r="E232" s="179" t="s">
        <v>1542</v>
      </c>
      <c r="F232" s="179">
        <v>47</v>
      </c>
      <c r="G232" s="179">
        <f t="shared" si="38"/>
        <v>0</v>
      </c>
      <c r="H232" s="96" t="s">
        <v>1007</v>
      </c>
      <c r="I232" s="47" t="s">
        <v>1006</v>
      </c>
      <c r="J232" s="270" t="s">
        <v>998</v>
      </c>
      <c r="K232" s="184" t="s">
        <v>1002</v>
      </c>
      <c r="L232" s="271" t="s">
        <v>1003</v>
      </c>
      <c r="M232" s="271">
        <v>1</v>
      </c>
      <c r="N232" s="182">
        <v>43344</v>
      </c>
      <c r="O232" s="186">
        <v>43646</v>
      </c>
      <c r="P232" s="205">
        <f t="shared" si="45"/>
        <v>43.142857142857146</v>
      </c>
      <c r="Q232" s="176"/>
      <c r="R232" s="46">
        <f t="shared" si="41"/>
        <v>0</v>
      </c>
      <c r="S232" s="79">
        <f t="shared" si="42"/>
        <v>0</v>
      </c>
      <c r="T232" s="79">
        <f t="shared" si="43"/>
        <v>0</v>
      </c>
      <c r="U232" s="79">
        <f t="shared" si="44"/>
        <v>0</v>
      </c>
      <c r="V232" s="223"/>
      <c r="X232" s="147" t="str">
        <f t="shared" si="39"/>
        <v>Guía de supervisión, versión actualizada</v>
      </c>
    </row>
    <row r="233" spans="1:24" s="248" customFormat="1" ht="110.25" customHeight="1">
      <c r="A233" s="226" t="s">
        <v>527</v>
      </c>
      <c r="B233" s="192" t="s">
        <v>1553</v>
      </c>
      <c r="C233" s="268" t="s">
        <v>1008</v>
      </c>
      <c r="D233" s="179" t="s">
        <v>995</v>
      </c>
      <c r="E233" s="179" t="s">
        <v>1542</v>
      </c>
      <c r="F233" s="179">
        <v>84</v>
      </c>
      <c r="G233" s="179">
        <f t="shared" si="38"/>
        <v>1</v>
      </c>
      <c r="H233" s="96" t="s">
        <v>1009</v>
      </c>
      <c r="I233" s="47" t="s">
        <v>1010</v>
      </c>
      <c r="J233" s="270" t="s">
        <v>998</v>
      </c>
      <c r="K233" s="184" t="s">
        <v>999</v>
      </c>
      <c r="L233" s="271" t="s">
        <v>1000</v>
      </c>
      <c r="M233" s="271">
        <v>5</v>
      </c>
      <c r="N233" s="182">
        <v>43344</v>
      </c>
      <c r="O233" s="186">
        <v>43646</v>
      </c>
      <c r="P233" s="205">
        <f t="shared" si="45"/>
        <v>43.142857142857146</v>
      </c>
      <c r="Q233" s="176"/>
      <c r="R233" s="46">
        <f t="shared" si="41"/>
        <v>0</v>
      </c>
      <c r="S233" s="79">
        <f t="shared" si="42"/>
        <v>0</v>
      </c>
      <c r="T233" s="79">
        <f t="shared" si="43"/>
        <v>0</v>
      </c>
      <c r="U233" s="79">
        <f t="shared" si="44"/>
        <v>0</v>
      </c>
      <c r="V233" s="223"/>
      <c r="X233" s="147" t="str">
        <f t="shared" si="39"/>
        <v>Acta Reunión</v>
      </c>
    </row>
    <row r="234" spans="1:24" s="256" customFormat="1" ht="111" customHeight="1">
      <c r="A234" s="226" t="s">
        <v>527</v>
      </c>
      <c r="B234" s="192" t="s">
        <v>1553</v>
      </c>
      <c r="C234" s="268" t="s">
        <v>1008</v>
      </c>
      <c r="D234" s="179" t="s">
        <v>995</v>
      </c>
      <c r="E234" s="179" t="s">
        <v>1542</v>
      </c>
      <c r="F234" s="179">
        <v>84</v>
      </c>
      <c r="G234" s="179">
        <f t="shared" si="38"/>
        <v>0</v>
      </c>
      <c r="H234" s="96" t="s">
        <v>1009</v>
      </c>
      <c r="I234" s="47" t="s">
        <v>1010</v>
      </c>
      <c r="J234" s="270" t="s">
        <v>998</v>
      </c>
      <c r="K234" s="184" t="s">
        <v>1002</v>
      </c>
      <c r="L234" s="271" t="s">
        <v>1003</v>
      </c>
      <c r="M234" s="271">
        <v>1</v>
      </c>
      <c r="N234" s="182">
        <v>43344</v>
      </c>
      <c r="O234" s="186">
        <v>43646</v>
      </c>
      <c r="P234" s="205">
        <f t="shared" si="45"/>
        <v>43.142857142857146</v>
      </c>
      <c r="Q234" s="176"/>
      <c r="R234" s="46">
        <f t="shared" si="41"/>
        <v>0</v>
      </c>
      <c r="S234" s="79">
        <f t="shared" si="42"/>
        <v>0</v>
      </c>
      <c r="T234" s="79">
        <f t="shared" si="43"/>
        <v>0</v>
      </c>
      <c r="U234" s="79">
        <f t="shared" si="44"/>
        <v>0</v>
      </c>
      <c r="V234" s="223"/>
      <c r="X234" s="147" t="str">
        <f t="shared" si="39"/>
        <v>Guía de supervisión, versión actualizada</v>
      </c>
    </row>
    <row r="235" spans="1:24" s="248" customFormat="1" ht="267.75">
      <c r="A235" s="188" t="s">
        <v>527</v>
      </c>
      <c r="B235" s="178" t="s">
        <v>1621</v>
      </c>
      <c r="C235" s="178" t="s">
        <v>1011</v>
      </c>
      <c r="D235" s="179" t="s">
        <v>1012</v>
      </c>
      <c r="E235" s="179" t="s">
        <v>1543</v>
      </c>
      <c r="F235" s="193">
        <v>77</v>
      </c>
      <c r="G235" s="193">
        <f t="shared" si="38"/>
        <v>1</v>
      </c>
      <c r="H235" s="180" t="s">
        <v>1013</v>
      </c>
      <c r="I235" s="181" t="s">
        <v>1014</v>
      </c>
      <c r="J235" s="96" t="s">
        <v>1015</v>
      </c>
      <c r="K235" s="96" t="s">
        <v>1016</v>
      </c>
      <c r="L235" s="43" t="s">
        <v>230</v>
      </c>
      <c r="M235" s="43">
        <v>1</v>
      </c>
      <c r="N235" s="182">
        <v>43282</v>
      </c>
      <c r="O235" s="214">
        <v>43312</v>
      </c>
      <c r="P235" s="205">
        <f t="shared" si="45"/>
        <v>4.2857142857142856</v>
      </c>
      <c r="Q235" s="176"/>
      <c r="R235" s="46">
        <f t="shared" si="41"/>
        <v>0</v>
      </c>
      <c r="S235" s="79">
        <f t="shared" si="42"/>
        <v>0</v>
      </c>
      <c r="T235" s="79">
        <f t="shared" si="43"/>
        <v>0</v>
      </c>
      <c r="U235" s="79">
        <f t="shared" si="44"/>
        <v>0</v>
      </c>
      <c r="V235" s="222" t="s">
        <v>779</v>
      </c>
      <c r="X235" s="147" t="str">
        <f t="shared" si="39"/>
        <v>Actas de Reunion</v>
      </c>
    </row>
    <row r="236" spans="1:24" s="248" customFormat="1" ht="267.75">
      <c r="A236" s="188" t="s">
        <v>527</v>
      </c>
      <c r="B236" s="178" t="s">
        <v>1621</v>
      </c>
      <c r="C236" s="178" t="s">
        <v>1011</v>
      </c>
      <c r="D236" s="179" t="s">
        <v>1012</v>
      </c>
      <c r="E236" s="179" t="s">
        <v>1543</v>
      </c>
      <c r="F236" s="179">
        <v>77</v>
      </c>
      <c r="G236" s="179">
        <f t="shared" si="38"/>
        <v>0</v>
      </c>
      <c r="H236" s="180" t="s">
        <v>1013</v>
      </c>
      <c r="I236" s="181" t="s">
        <v>1014</v>
      </c>
      <c r="J236" s="96" t="s">
        <v>1015</v>
      </c>
      <c r="K236" s="96" t="s">
        <v>1017</v>
      </c>
      <c r="L236" s="43" t="s">
        <v>230</v>
      </c>
      <c r="M236" s="43">
        <v>5</v>
      </c>
      <c r="N236" s="182">
        <v>43313</v>
      </c>
      <c r="O236" s="182">
        <v>43465</v>
      </c>
      <c r="P236" s="79">
        <f t="shared" si="45"/>
        <v>21.714285714285715</v>
      </c>
      <c r="Q236" s="176"/>
      <c r="R236" s="46">
        <f t="shared" si="41"/>
        <v>0</v>
      </c>
      <c r="S236" s="79">
        <f t="shared" si="42"/>
        <v>0</v>
      </c>
      <c r="T236" s="79">
        <f t="shared" si="43"/>
        <v>0</v>
      </c>
      <c r="U236" s="79">
        <f t="shared" si="44"/>
        <v>0</v>
      </c>
      <c r="V236" s="222"/>
      <c r="X236" s="147" t="str">
        <f t="shared" si="39"/>
        <v>Actas de Reunion</v>
      </c>
    </row>
    <row r="237" spans="1:24" s="248" customFormat="1" ht="267.75">
      <c r="A237" s="188" t="s">
        <v>527</v>
      </c>
      <c r="B237" s="178" t="s">
        <v>1621</v>
      </c>
      <c r="C237" s="178" t="s">
        <v>1011</v>
      </c>
      <c r="D237" s="179" t="s">
        <v>1012</v>
      </c>
      <c r="E237" s="179" t="s">
        <v>1543</v>
      </c>
      <c r="F237" s="193">
        <v>77</v>
      </c>
      <c r="G237" s="193">
        <f t="shared" si="38"/>
        <v>0</v>
      </c>
      <c r="H237" s="180" t="s">
        <v>1013</v>
      </c>
      <c r="I237" s="181" t="s">
        <v>1014</v>
      </c>
      <c r="J237" s="96" t="s">
        <v>1015</v>
      </c>
      <c r="K237" s="96" t="s">
        <v>1018</v>
      </c>
      <c r="L237" s="43" t="s">
        <v>1019</v>
      </c>
      <c r="M237" s="43">
        <v>5</v>
      </c>
      <c r="N237" s="182">
        <v>43313</v>
      </c>
      <c r="O237" s="214">
        <v>43465</v>
      </c>
      <c r="P237" s="205">
        <f t="shared" si="45"/>
        <v>21.714285714285715</v>
      </c>
      <c r="Q237" s="176"/>
      <c r="R237" s="46">
        <f t="shared" si="41"/>
        <v>0</v>
      </c>
      <c r="S237" s="79">
        <f t="shared" si="42"/>
        <v>0</v>
      </c>
      <c r="T237" s="79">
        <f t="shared" si="43"/>
        <v>0</v>
      </c>
      <c r="U237" s="79">
        <f t="shared" si="44"/>
        <v>0</v>
      </c>
      <c r="V237" s="222"/>
      <c r="X237" s="147" t="str">
        <f t="shared" si="39"/>
        <v>Formato de Seguimiento</v>
      </c>
    </row>
    <row r="238" spans="1:24" s="235" customFormat="1" ht="242.25">
      <c r="A238" s="257" t="s">
        <v>591</v>
      </c>
      <c r="B238" s="210" t="s">
        <v>1020</v>
      </c>
      <c r="C238" s="342" t="s">
        <v>1021</v>
      </c>
      <c r="D238" s="212" t="s">
        <v>1045</v>
      </c>
      <c r="E238" s="212" t="s">
        <v>1543</v>
      </c>
      <c r="F238" s="212">
        <v>55</v>
      </c>
      <c r="G238" s="212">
        <f t="shared" si="38"/>
        <v>1</v>
      </c>
      <c r="H238" s="40" t="s">
        <v>1023</v>
      </c>
      <c r="I238" s="96" t="s">
        <v>1024</v>
      </c>
      <c r="J238" s="96" t="s">
        <v>1025</v>
      </c>
      <c r="K238" s="96" t="s">
        <v>1026</v>
      </c>
      <c r="L238" s="43" t="s">
        <v>113</v>
      </c>
      <c r="M238" s="43">
        <v>2</v>
      </c>
      <c r="N238" s="182">
        <v>43312</v>
      </c>
      <c r="O238" s="182">
        <v>43465</v>
      </c>
      <c r="P238" s="205">
        <f t="shared" si="45"/>
        <v>21.857142857142858</v>
      </c>
      <c r="Q238" s="176"/>
      <c r="R238" s="46">
        <f t="shared" si="41"/>
        <v>0</v>
      </c>
      <c r="S238" s="79">
        <f t="shared" si="42"/>
        <v>0</v>
      </c>
      <c r="T238" s="79">
        <f t="shared" si="43"/>
        <v>0</v>
      </c>
      <c r="U238" s="79">
        <f t="shared" si="44"/>
        <v>0</v>
      </c>
      <c r="V238" s="222"/>
      <c r="X238" s="147" t="str">
        <f t="shared" si="39"/>
        <v>Memorando</v>
      </c>
    </row>
    <row r="239" spans="1:24" s="248" customFormat="1" ht="123.6" customHeight="1">
      <c r="A239" s="177" t="s">
        <v>527</v>
      </c>
      <c r="B239" s="178" t="s">
        <v>1609</v>
      </c>
      <c r="C239" s="178" t="s">
        <v>1027</v>
      </c>
      <c r="D239" s="179" t="s">
        <v>1028</v>
      </c>
      <c r="E239" s="179" t="s">
        <v>1542</v>
      </c>
      <c r="F239" s="193">
        <v>17</v>
      </c>
      <c r="G239" s="193">
        <f t="shared" si="38"/>
        <v>1</v>
      </c>
      <c r="H239" s="180" t="s">
        <v>1537</v>
      </c>
      <c r="I239" s="181" t="s">
        <v>1029</v>
      </c>
      <c r="J239" s="240" t="s">
        <v>1030</v>
      </c>
      <c r="K239" s="181" t="s">
        <v>1031</v>
      </c>
      <c r="L239" s="315" t="s">
        <v>1032</v>
      </c>
      <c r="M239" s="43">
        <v>25</v>
      </c>
      <c r="N239" s="182">
        <v>43282</v>
      </c>
      <c r="O239" s="182">
        <v>43312</v>
      </c>
      <c r="P239" s="205">
        <f>+(O239-N239)/7</f>
        <v>4.2857142857142856</v>
      </c>
      <c r="Q239" s="176"/>
      <c r="R239" s="46">
        <f t="shared" si="41"/>
        <v>0</v>
      </c>
      <c r="S239" s="79">
        <f t="shared" si="42"/>
        <v>0</v>
      </c>
      <c r="T239" s="79">
        <f t="shared" si="43"/>
        <v>0</v>
      </c>
      <c r="U239" s="79">
        <f t="shared" si="44"/>
        <v>0</v>
      </c>
      <c r="V239" s="222"/>
      <c r="X239" s="147" t="str">
        <f t="shared" si="39"/>
        <v>Solicitudes</v>
      </c>
    </row>
    <row r="240" spans="1:24" s="248" customFormat="1" ht="102">
      <c r="A240" s="177" t="s">
        <v>527</v>
      </c>
      <c r="B240" s="178" t="s">
        <v>1609</v>
      </c>
      <c r="C240" s="178" t="s">
        <v>1027</v>
      </c>
      <c r="D240" s="179" t="s">
        <v>1028</v>
      </c>
      <c r="E240" s="179" t="s">
        <v>1542</v>
      </c>
      <c r="F240" s="193">
        <v>17</v>
      </c>
      <c r="G240" s="193">
        <f t="shared" si="38"/>
        <v>0</v>
      </c>
      <c r="H240" s="180" t="s">
        <v>1537</v>
      </c>
      <c r="I240" s="181" t="s">
        <v>1029</v>
      </c>
      <c r="J240" s="240" t="s">
        <v>1033</v>
      </c>
      <c r="K240" s="181" t="s">
        <v>1034</v>
      </c>
      <c r="L240" s="315" t="s">
        <v>254</v>
      </c>
      <c r="M240" s="43">
        <v>1</v>
      </c>
      <c r="N240" s="182">
        <v>43313</v>
      </c>
      <c r="O240" s="182">
        <v>43343</v>
      </c>
      <c r="P240" s="205">
        <f t="shared" ref="P240:P293" si="46">+(O240-N240)/7</f>
        <v>4.2857142857142856</v>
      </c>
      <c r="Q240" s="176"/>
      <c r="R240" s="46">
        <f t="shared" si="41"/>
        <v>0</v>
      </c>
      <c r="S240" s="79">
        <f t="shared" si="42"/>
        <v>0</v>
      </c>
      <c r="T240" s="79">
        <f t="shared" si="43"/>
        <v>0</v>
      </c>
      <c r="U240" s="79">
        <f t="shared" si="44"/>
        <v>0</v>
      </c>
      <c r="V240" s="222"/>
      <c r="X240" s="147" t="str">
        <f t="shared" si="39"/>
        <v>Informe</v>
      </c>
    </row>
    <row r="241" spans="1:24" s="248" customFormat="1" ht="102">
      <c r="A241" s="177" t="s">
        <v>527</v>
      </c>
      <c r="B241" s="178" t="s">
        <v>1609</v>
      </c>
      <c r="C241" s="178" t="s">
        <v>1027</v>
      </c>
      <c r="D241" s="179" t="s">
        <v>1028</v>
      </c>
      <c r="E241" s="179" t="s">
        <v>1542</v>
      </c>
      <c r="F241" s="193">
        <v>17</v>
      </c>
      <c r="G241" s="193">
        <f t="shared" si="38"/>
        <v>0</v>
      </c>
      <c r="H241" s="180" t="s">
        <v>1537</v>
      </c>
      <c r="I241" s="181" t="s">
        <v>1029</v>
      </c>
      <c r="J241" s="240" t="s">
        <v>1033</v>
      </c>
      <c r="K241" s="181" t="s">
        <v>1035</v>
      </c>
      <c r="L241" s="315" t="s">
        <v>1036</v>
      </c>
      <c r="M241" s="43">
        <v>1</v>
      </c>
      <c r="N241" s="182">
        <v>43313</v>
      </c>
      <c r="O241" s="182">
        <v>43343</v>
      </c>
      <c r="P241" s="205">
        <f t="shared" si="46"/>
        <v>4.2857142857142856</v>
      </c>
      <c r="Q241" s="176"/>
      <c r="R241" s="46">
        <f t="shared" si="41"/>
        <v>0</v>
      </c>
      <c r="S241" s="79">
        <f t="shared" si="42"/>
        <v>0</v>
      </c>
      <c r="T241" s="79">
        <f t="shared" si="43"/>
        <v>0</v>
      </c>
      <c r="U241" s="79">
        <f t="shared" si="44"/>
        <v>0</v>
      </c>
      <c r="V241" s="222"/>
      <c r="X241" s="147" t="str">
        <f t="shared" si="39"/>
        <v>Memorando- Directriz</v>
      </c>
    </row>
    <row r="242" spans="1:24" s="248" customFormat="1" ht="102">
      <c r="A242" s="177" t="s">
        <v>527</v>
      </c>
      <c r="B242" s="178" t="s">
        <v>1609</v>
      </c>
      <c r="C242" s="178" t="s">
        <v>1027</v>
      </c>
      <c r="D242" s="179" t="s">
        <v>1028</v>
      </c>
      <c r="E242" s="179" t="s">
        <v>1542</v>
      </c>
      <c r="F242" s="193">
        <v>17</v>
      </c>
      <c r="G242" s="193">
        <f t="shared" si="38"/>
        <v>0</v>
      </c>
      <c r="H242" s="180" t="s">
        <v>1537</v>
      </c>
      <c r="I242" s="181" t="s">
        <v>1029</v>
      </c>
      <c r="J242" s="240" t="s">
        <v>1033</v>
      </c>
      <c r="K242" s="181" t="s">
        <v>1037</v>
      </c>
      <c r="L242" s="315" t="s">
        <v>1038</v>
      </c>
      <c r="M242" s="43">
        <v>25</v>
      </c>
      <c r="N242" s="182">
        <v>43344</v>
      </c>
      <c r="O242" s="182">
        <v>43373</v>
      </c>
      <c r="P242" s="205">
        <f t="shared" si="46"/>
        <v>4.1428571428571432</v>
      </c>
      <c r="Q242" s="176"/>
      <c r="R242" s="46">
        <f t="shared" si="41"/>
        <v>0</v>
      </c>
      <c r="S242" s="79">
        <f t="shared" si="42"/>
        <v>0</v>
      </c>
      <c r="T242" s="79">
        <f t="shared" si="43"/>
        <v>0</v>
      </c>
      <c r="U242" s="79">
        <f t="shared" si="44"/>
        <v>0</v>
      </c>
      <c r="V242" s="222"/>
      <c r="X242" s="147" t="str">
        <f t="shared" si="39"/>
        <v xml:space="preserve">Plan de trabajo por regional
</v>
      </c>
    </row>
    <row r="243" spans="1:24" s="248" customFormat="1" ht="102">
      <c r="A243" s="188" t="s">
        <v>527</v>
      </c>
      <c r="B243" s="178" t="s">
        <v>1609</v>
      </c>
      <c r="C243" s="178" t="s">
        <v>1027</v>
      </c>
      <c r="D243" s="179" t="s">
        <v>1028</v>
      </c>
      <c r="E243" s="179" t="s">
        <v>1542</v>
      </c>
      <c r="F243" s="193">
        <v>17</v>
      </c>
      <c r="G243" s="193">
        <f t="shared" si="38"/>
        <v>0</v>
      </c>
      <c r="H243" s="180" t="s">
        <v>1537</v>
      </c>
      <c r="I243" s="181" t="s">
        <v>1029</v>
      </c>
      <c r="J243" s="240" t="s">
        <v>1033</v>
      </c>
      <c r="K243" s="181" t="s">
        <v>1039</v>
      </c>
      <c r="L243" s="315" t="s">
        <v>1040</v>
      </c>
      <c r="M243" s="43">
        <v>100</v>
      </c>
      <c r="N243" s="182">
        <v>43374</v>
      </c>
      <c r="O243" s="182">
        <v>43616</v>
      </c>
      <c r="P243" s="205">
        <f t="shared" si="46"/>
        <v>34.571428571428569</v>
      </c>
      <c r="Q243" s="176"/>
      <c r="R243" s="46">
        <f t="shared" si="41"/>
        <v>0</v>
      </c>
      <c r="S243" s="79">
        <f t="shared" si="42"/>
        <v>0</v>
      </c>
      <c r="T243" s="79">
        <f t="shared" si="43"/>
        <v>0</v>
      </c>
      <c r="U243" s="79">
        <f t="shared" si="44"/>
        <v>0</v>
      </c>
      <c r="V243" s="222"/>
      <c r="X243" s="147" t="str">
        <f t="shared" si="39"/>
        <v>Informes Regionales</v>
      </c>
    </row>
    <row r="244" spans="1:24" s="248" customFormat="1" ht="102">
      <c r="A244" s="188" t="s">
        <v>527</v>
      </c>
      <c r="B244" s="178" t="s">
        <v>1609</v>
      </c>
      <c r="C244" s="178" t="s">
        <v>1027</v>
      </c>
      <c r="D244" s="179" t="s">
        <v>1028</v>
      </c>
      <c r="E244" s="179" t="s">
        <v>1542</v>
      </c>
      <c r="F244" s="193">
        <v>17</v>
      </c>
      <c r="G244" s="193">
        <f t="shared" si="38"/>
        <v>0</v>
      </c>
      <c r="H244" s="180" t="s">
        <v>1537</v>
      </c>
      <c r="I244" s="181" t="s">
        <v>1029</v>
      </c>
      <c r="J244" s="240" t="s">
        <v>1033</v>
      </c>
      <c r="K244" s="181" t="s">
        <v>1041</v>
      </c>
      <c r="L244" s="315" t="s">
        <v>1042</v>
      </c>
      <c r="M244" s="43">
        <v>1</v>
      </c>
      <c r="N244" s="182">
        <v>43617</v>
      </c>
      <c r="O244" s="182">
        <v>43646</v>
      </c>
      <c r="P244" s="205">
        <f t="shared" si="46"/>
        <v>4.1428571428571432</v>
      </c>
      <c r="Q244" s="176"/>
      <c r="R244" s="46">
        <f t="shared" si="41"/>
        <v>0</v>
      </c>
      <c r="S244" s="79">
        <f t="shared" si="42"/>
        <v>0</v>
      </c>
      <c r="T244" s="79">
        <f t="shared" si="43"/>
        <v>0</v>
      </c>
      <c r="U244" s="79">
        <f t="shared" si="44"/>
        <v>0</v>
      </c>
      <c r="V244" s="222"/>
      <c r="X244" s="147" t="str">
        <f t="shared" si="39"/>
        <v>Informe final</v>
      </c>
    </row>
    <row r="245" spans="1:24" s="248" customFormat="1" ht="228" customHeight="1">
      <c r="A245" s="188" t="s">
        <v>527</v>
      </c>
      <c r="B245" s="178" t="s">
        <v>1617</v>
      </c>
      <c r="C245" s="178" t="s">
        <v>1043</v>
      </c>
      <c r="D245" s="179" t="s">
        <v>1028</v>
      </c>
      <c r="E245" s="179" t="s">
        <v>1542</v>
      </c>
      <c r="F245" s="179">
        <v>68</v>
      </c>
      <c r="G245" s="179">
        <f t="shared" si="38"/>
        <v>1</v>
      </c>
      <c r="H245" s="96" t="s">
        <v>1538</v>
      </c>
      <c r="I245" s="47" t="s">
        <v>1044</v>
      </c>
      <c r="J245" s="240" t="s">
        <v>1030</v>
      </c>
      <c r="K245" s="181" t="s">
        <v>1031</v>
      </c>
      <c r="L245" s="315" t="s">
        <v>1032</v>
      </c>
      <c r="M245" s="43">
        <v>25</v>
      </c>
      <c r="N245" s="182">
        <v>43282</v>
      </c>
      <c r="O245" s="182">
        <v>43312</v>
      </c>
      <c r="P245" s="205">
        <f t="shared" si="46"/>
        <v>4.2857142857142856</v>
      </c>
      <c r="Q245" s="176"/>
      <c r="R245" s="46">
        <f t="shared" si="41"/>
        <v>0</v>
      </c>
      <c r="S245" s="79">
        <f t="shared" si="42"/>
        <v>0</v>
      </c>
      <c r="T245" s="79">
        <f t="shared" si="43"/>
        <v>0</v>
      </c>
      <c r="U245" s="79">
        <f t="shared" si="44"/>
        <v>0</v>
      </c>
      <c r="V245" s="222"/>
      <c r="X245" s="147" t="str">
        <f t="shared" si="39"/>
        <v>Solicitudes</v>
      </c>
    </row>
    <row r="246" spans="1:24" s="248" customFormat="1" ht="216.75">
      <c r="A246" s="188" t="s">
        <v>527</v>
      </c>
      <c r="B246" s="178" t="s">
        <v>1617</v>
      </c>
      <c r="C246" s="178" t="s">
        <v>1043</v>
      </c>
      <c r="D246" s="179" t="s">
        <v>1028</v>
      </c>
      <c r="E246" s="179" t="s">
        <v>1542</v>
      </c>
      <c r="F246" s="179">
        <v>68</v>
      </c>
      <c r="G246" s="179">
        <f t="shared" si="38"/>
        <v>0</v>
      </c>
      <c r="H246" s="96" t="s">
        <v>1538</v>
      </c>
      <c r="I246" s="47" t="s">
        <v>1044</v>
      </c>
      <c r="J246" s="240" t="s">
        <v>1033</v>
      </c>
      <c r="K246" s="181" t="s">
        <v>1034</v>
      </c>
      <c r="L246" s="315" t="s">
        <v>254</v>
      </c>
      <c r="M246" s="43">
        <v>1</v>
      </c>
      <c r="N246" s="182">
        <v>43313</v>
      </c>
      <c r="O246" s="182">
        <v>43343</v>
      </c>
      <c r="P246" s="205">
        <f t="shared" si="46"/>
        <v>4.2857142857142856</v>
      </c>
      <c r="Q246" s="176"/>
      <c r="R246" s="46">
        <f t="shared" si="41"/>
        <v>0</v>
      </c>
      <c r="S246" s="79">
        <f t="shared" si="42"/>
        <v>0</v>
      </c>
      <c r="T246" s="79">
        <f t="shared" si="43"/>
        <v>0</v>
      </c>
      <c r="U246" s="79">
        <f t="shared" si="44"/>
        <v>0</v>
      </c>
      <c r="V246" s="222"/>
      <c r="X246" s="147" t="str">
        <f t="shared" si="39"/>
        <v>Informe</v>
      </c>
    </row>
    <row r="247" spans="1:24" s="248" customFormat="1" ht="216.75">
      <c r="A247" s="188" t="s">
        <v>527</v>
      </c>
      <c r="B247" s="178" t="s">
        <v>1617</v>
      </c>
      <c r="C247" s="178" t="s">
        <v>1043</v>
      </c>
      <c r="D247" s="179" t="s">
        <v>1028</v>
      </c>
      <c r="E247" s="179" t="s">
        <v>1542</v>
      </c>
      <c r="F247" s="179">
        <v>68</v>
      </c>
      <c r="G247" s="179">
        <f t="shared" si="38"/>
        <v>0</v>
      </c>
      <c r="H247" s="96" t="s">
        <v>1538</v>
      </c>
      <c r="I247" s="47" t="s">
        <v>1044</v>
      </c>
      <c r="J247" s="240" t="s">
        <v>1033</v>
      </c>
      <c r="K247" s="181" t="s">
        <v>1035</v>
      </c>
      <c r="L247" s="315" t="s">
        <v>1036</v>
      </c>
      <c r="M247" s="43">
        <v>1</v>
      </c>
      <c r="N247" s="182">
        <v>43313</v>
      </c>
      <c r="O247" s="182">
        <v>43343</v>
      </c>
      <c r="P247" s="205">
        <f t="shared" si="46"/>
        <v>4.2857142857142856</v>
      </c>
      <c r="Q247" s="176"/>
      <c r="R247" s="46">
        <f t="shared" si="41"/>
        <v>0</v>
      </c>
      <c r="S247" s="79">
        <f t="shared" si="42"/>
        <v>0</v>
      </c>
      <c r="T247" s="79">
        <f t="shared" si="43"/>
        <v>0</v>
      </c>
      <c r="U247" s="79">
        <f t="shared" si="44"/>
        <v>0</v>
      </c>
      <c r="V247" s="222"/>
      <c r="X247" s="147" t="str">
        <f t="shared" si="39"/>
        <v>Memorando- Directriz</v>
      </c>
    </row>
    <row r="248" spans="1:24" s="248" customFormat="1" ht="216.75">
      <c r="A248" s="188" t="s">
        <v>527</v>
      </c>
      <c r="B248" s="178" t="s">
        <v>1617</v>
      </c>
      <c r="C248" s="178" t="s">
        <v>1043</v>
      </c>
      <c r="D248" s="179" t="s">
        <v>1028</v>
      </c>
      <c r="E248" s="179" t="s">
        <v>1542</v>
      </c>
      <c r="F248" s="179">
        <v>68</v>
      </c>
      <c r="G248" s="179">
        <f t="shared" si="38"/>
        <v>0</v>
      </c>
      <c r="H248" s="96" t="s">
        <v>1538</v>
      </c>
      <c r="I248" s="47" t="s">
        <v>1044</v>
      </c>
      <c r="J248" s="240" t="s">
        <v>1033</v>
      </c>
      <c r="K248" s="181" t="s">
        <v>1037</v>
      </c>
      <c r="L248" s="315" t="s">
        <v>1038</v>
      </c>
      <c r="M248" s="43">
        <v>25</v>
      </c>
      <c r="N248" s="182">
        <v>43344</v>
      </c>
      <c r="O248" s="182">
        <v>43373</v>
      </c>
      <c r="P248" s="205">
        <f t="shared" si="46"/>
        <v>4.1428571428571432</v>
      </c>
      <c r="Q248" s="176"/>
      <c r="R248" s="46">
        <f t="shared" si="41"/>
        <v>0</v>
      </c>
      <c r="S248" s="79">
        <f t="shared" si="42"/>
        <v>0</v>
      </c>
      <c r="T248" s="79">
        <f t="shared" si="43"/>
        <v>0</v>
      </c>
      <c r="U248" s="79">
        <f t="shared" si="44"/>
        <v>0</v>
      </c>
      <c r="V248" s="222"/>
      <c r="X248" s="147" t="str">
        <f t="shared" si="39"/>
        <v xml:space="preserve">Plan de trabajo por regional
</v>
      </c>
    </row>
    <row r="249" spans="1:24" s="248" customFormat="1" ht="216.75">
      <c r="A249" s="188" t="s">
        <v>527</v>
      </c>
      <c r="B249" s="178" t="s">
        <v>1617</v>
      </c>
      <c r="C249" s="178" t="s">
        <v>1043</v>
      </c>
      <c r="D249" s="179" t="s">
        <v>1028</v>
      </c>
      <c r="E249" s="179" t="s">
        <v>1542</v>
      </c>
      <c r="F249" s="179">
        <v>68</v>
      </c>
      <c r="G249" s="179">
        <f t="shared" si="38"/>
        <v>0</v>
      </c>
      <c r="H249" s="96" t="s">
        <v>1538</v>
      </c>
      <c r="I249" s="47" t="s">
        <v>1044</v>
      </c>
      <c r="J249" s="240" t="s">
        <v>1033</v>
      </c>
      <c r="K249" s="181" t="s">
        <v>1039</v>
      </c>
      <c r="L249" s="315" t="s">
        <v>1040</v>
      </c>
      <c r="M249" s="43">
        <v>100</v>
      </c>
      <c r="N249" s="182">
        <v>43374</v>
      </c>
      <c r="O249" s="182">
        <v>43616</v>
      </c>
      <c r="P249" s="205">
        <f t="shared" si="46"/>
        <v>34.571428571428569</v>
      </c>
      <c r="Q249" s="176"/>
      <c r="R249" s="46">
        <f t="shared" si="41"/>
        <v>0</v>
      </c>
      <c r="S249" s="79">
        <f t="shared" si="42"/>
        <v>0</v>
      </c>
      <c r="T249" s="79">
        <f t="shared" si="43"/>
        <v>0</v>
      </c>
      <c r="U249" s="79">
        <f t="shared" si="44"/>
        <v>0</v>
      </c>
      <c r="V249" s="222"/>
      <c r="X249" s="147" t="str">
        <f t="shared" si="39"/>
        <v>Informes Regionales</v>
      </c>
    </row>
    <row r="250" spans="1:24" s="248" customFormat="1" ht="216.75">
      <c r="A250" s="188" t="s">
        <v>527</v>
      </c>
      <c r="B250" s="178" t="s">
        <v>1617</v>
      </c>
      <c r="C250" s="178" t="s">
        <v>1043</v>
      </c>
      <c r="D250" s="179" t="s">
        <v>1028</v>
      </c>
      <c r="E250" s="179" t="s">
        <v>1542</v>
      </c>
      <c r="F250" s="179">
        <v>68</v>
      </c>
      <c r="G250" s="179">
        <f t="shared" si="38"/>
        <v>0</v>
      </c>
      <c r="H250" s="96" t="s">
        <v>1538</v>
      </c>
      <c r="I250" s="47" t="s">
        <v>1044</v>
      </c>
      <c r="J250" s="240" t="s">
        <v>1033</v>
      </c>
      <c r="K250" s="181" t="s">
        <v>1041</v>
      </c>
      <c r="L250" s="315" t="s">
        <v>1042</v>
      </c>
      <c r="M250" s="43">
        <v>1</v>
      </c>
      <c r="N250" s="182">
        <v>43617</v>
      </c>
      <c r="O250" s="182">
        <v>43646</v>
      </c>
      <c r="P250" s="205">
        <f t="shared" si="46"/>
        <v>4.1428571428571432</v>
      </c>
      <c r="Q250" s="176"/>
      <c r="R250" s="46">
        <f t="shared" si="41"/>
        <v>0</v>
      </c>
      <c r="S250" s="79">
        <f t="shared" si="42"/>
        <v>0</v>
      </c>
      <c r="T250" s="79">
        <f t="shared" si="43"/>
        <v>0</v>
      </c>
      <c r="U250" s="79">
        <f t="shared" si="44"/>
        <v>0</v>
      </c>
      <c r="V250" s="222"/>
      <c r="X250" s="147" t="str">
        <f t="shared" si="39"/>
        <v>Informe final</v>
      </c>
    </row>
    <row r="251" spans="1:24" s="248" customFormat="1" ht="178.5">
      <c r="A251" s="177" t="s">
        <v>527</v>
      </c>
      <c r="B251" s="192" t="s">
        <v>1622</v>
      </c>
      <c r="C251" s="192" t="s">
        <v>1046</v>
      </c>
      <c r="D251" s="193" t="s">
        <v>1644</v>
      </c>
      <c r="E251" s="193" t="s">
        <v>1542</v>
      </c>
      <c r="F251" s="193">
        <v>2</v>
      </c>
      <c r="G251" s="193">
        <f t="shared" si="38"/>
        <v>1</v>
      </c>
      <c r="H251" s="274" t="s">
        <v>1047</v>
      </c>
      <c r="I251" s="274" t="s">
        <v>1048</v>
      </c>
      <c r="J251" s="274" t="s">
        <v>1049</v>
      </c>
      <c r="K251" s="47" t="s">
        <v>1050</v>
      </c>
      <c r="L251" s="213" t="s">
        <v>1051</v>
      </c>
      <c r="M251" s="213">
        <v>3</v>
      </c>
      <c r="N251" s="214">
        <v>43313</v>
      </c>
      <c r="O251" s="214">
        <v>43585</v>
      </c>
      <c r="P251" s="205">
        <f t="shared" si="46"/>
        <v>38.857142857142854</v>
      </c>
      <c r="Q251" s="176"/>
      <c r="R251" s="46">
        <f t="shared" si="41"/>
        <v>0</v>
      </c>
      <c r="S251" s="79">
        <f t="shared" si="42"/>
        <v>0</v>
      </c>
      <c r="T251" s="79">
        <f t="shared" si="43"/>
        <v>0</v>
      </c>
      <c r="U251" s="79">
        <f t="shared" si="44"/>
        <v>0</v>
      </c>
      <c r="V251" s="222"/>
      <c r="X251" s="147" t="str">
        <f t="shared" si="39"/>
        <v>Informe Trimestral</v>
      </c>
    </row>
    <row r="252" spans="1:24" s="248" customFormat="1" ht="178.5">
      <c r="A252" s="177" t="s">
        <v>527</v>
      </c>
      <c r="B252" s="192" t="s">
        <v>1622</v>
      </c>
      <c r="C252" s="192" t="s">
        <v>1046</v>
      </c>
      <c r="D252" s="193" t="s">
        <v>1644</v>
      </c>
      <c r="E252" s="193" t="s">
        <v>1542</v>
      </c>
      <c r="F252" s="193">
        <v>2</v>
      </c>
      <c r="G252" s="193">
        <f t="shared" si="38"/>
        <v>0</v>
      </c>
      <c r="H252" s="273" t="s">
        <v>1052</v>
      </c>
      <c r="I252" s="274" t="s">
        <v>1048</v>
      </c>
      <c r="J252" s="274" t="s">
        <v>1049</v>
      </c>
      <c r="K252" s="47" t="s">
        <v>1053</v>
      </c>
      <c r="L252" s="213" t="s">
        <v>1051</v>
      </c>
      <c r="M252" s="213">
        <v>3</v>
      </c>
      <c r="N252" s="214">
        <v>43313</v>
      </c>
      <c r="O252" s="214">
        <v>43585</v>
      </c>
      <c r="P252" s="205">
        <f t="shared" si="46"/>
        <v>38.857142857142854</v>
      </c>
      <c r="Q252" s="176"/>
      <c r="R252" s="46">
        <f t="shared" si="41"/>
        <v>0</v>
      </c>
      <c r="S252" s="79">
        <f t="shared" si="42"/>
        <v>0</v>
      </c>
      <c r="T252" s="79">
        <f t="shared" si="43"/>
        <v>0</v>
      </c>
      <c r="U252" s="79">
        <f t="shared" si="44"/>
        <v>0</v>
      </c>
      <c r="V252" s="222"/>
      <c r="X252" s="147" t="str">
        <f t="shared" si="39"/>
        <v>Informe Trimestral</v>
      </c>
    </row>
    <row r="253" spans="1:24" s="248" customFormat="1" ht="255">
      <c r="A253" s="177" t="s">
        <v>527</v>
      </c>
      <c r="B253" s="192" t="s">
        <v>1551</v>
      </c>
      <c r="C253" s="275" t="s">
        <v>994</v>
      </c>
      <c r="D253" s="193" t="s">
        <v>1644</v>
      </c>
      <c r="E253" s="193" t="s">
        <v>1542</v>
      </c>
      <c r="F253" s="193">
        <v>38</v>
      </c>
      <c r="G253" s="193">
        <f t="shared" si="38"/>
        <v>1</v>
      </c>
      <c r="H253" s="276" t="s">
        <v>1054</v>
      </c>
      <c r="I253" s="277" t="s">
        <v>1055</v>
      </c>
      <c r="J253" s="252" t="s">
        <v>1056</v>
      </c>
      <c r="K253" s="47" t="s">
        <v>1057</v>
      </c>
      <c r="L253" s="213" t="s">
        <v>1058</v>
      </c>
      <c r="M253" s="213">
        <v>1</v>
      </c>
      <c r="N253" s="214">
        <v>43313</v>
      </c>
      <c r="O253" s="214">
        <v>43373</v>
      </c>
      <c r="P253" s="205">
        <f t="shared" si="46"/>
        <v>8.5714285714285712</v>
      </c>
      <c r="Q253" s="176"/>
      <c r="R253" s="46">
        <f t="shared" si="41"/>
        <v>0</v>
      </c>
      <c r="S253" s="79">
        <f t="shared" si="42"/>
        <v>0</v>
      </c>
      <c r="T253" s="79">
        <f t="shared" si="43"/>
        <v>0</v>
      </c>
      <c r="U253" s="79">
        <f t="shared" si="44"/>
        <v>0</v>
      </c>
      <c r="V253" s="278"/>
      <c r="X253" s="147" t="str">
        <f t="shared" si="39"/>
        <v>Circular</v>
      </c>
    </row>
    <row r="254" spans="1:24" s="248" customFormat="1" ht="255">
      <c r="A254" s="177" t="s">
        <v>527</v>
      </c>
      <c r="B254" s="192" t="s">
        <v>1551</v>
      </c>
      <c r="C254" s="275" t="s">
        <v>994</v>
      </c>
      <c r="D254" s="193" t="s">
        <v>1644</v>
      </c>
      <c r="E254" s="193" t="s">
        <v>1542</v>
      </c>
      <c r="F254" s="193">
        <v>38</v>
      </c>
      <c r="G254" s="193">
        <f t="shared" si="38"/>
        <v>0</v>
      </c>
      <c r="H254" s="276" t="s">
        <v>1054</v>
      </c>
      <c r="I254" s="277" t="s">
        <v>1055</v>
      </c>
      <c r="J254" s="252" t="s">
        <v>1059</v>
      </c>
      <c r="K254" s="47" t="s">
        <v>1060</v>
      </c>
      <c r="L254" s="213" t="s">
        <v>41</v>
      </c>
      <c r="M254" s="213">
        <v>1</v>
      </c>
      <c r="N254" s="214">
        <v>43313</v>
      </c>
      <c r="O254" s="214">
        <v>43373</v>
      </c>
      <c r="P254" s="205">
        <f t="shared" si="46"/>
        <v>8.5714285714285712</v>
      </c>
      <c r="Q254" s="176"/>
      <c r="R254" s="46">
        <f t="shared" si="41"/>
        <v>0</v>
      </c>
      <c r="S254" s="79">
        <f t="shared" si="42"/>
        <v>0</v>
      </c>
      <c r="T254" s="79">
        <f t="shared" si="43"/>
        <v>0</v>
      </c>
      <c r="U254" s="79">
        <f t="shared" si="44"/>
        <v>0</v>
      </c>
      <c r="V254" s="278"/>
      <c r="X254" s="147" t="str">
        <f t="shared" si="39"/>
        <v>Oficio</v>
      </c>
    </row>
    <row r="255" spans="1:24" s="248" customFormat="1" ht="267.75">
      <c r="A255" s="177" t="s">
        <v>527</v>
      </c>
      <c r="B255" s="192" t="s">
        <v>1551</v>
      </c>
      <c r="C255" s="275" t="s">
        <v>994</v>
      </c>
      <c r="D255" s="193" t="s">
        <v>1644</v>
      </c>
      <c r="E255" s="193" t="s">
        <v>1542</v>
      </c>
      <c r="F255" s="179">
        <v>38</v>
      </c>
      <c r="G255" s="179">
        <f t="shared" si="38"/>
        <v>0</v>
      </c>
      <c r="H255" s="47" t="s">
        <v>1061</v>
      </c>
      <c r="I255" s="47" t="s">
        <v>1062</v>
      </c>
      <c r="J255" s="252" t="s">
        <v>1059</v>
      </c>
      <c r="K255" s="47" t="s">
        <v>1063</v>
      </c>
      <c r="L255" s="213" t="s">
        <v>1064</v>
      </c>
      <c r="M255" s="213">
        <v>1</v>
      </c>
      <c r="N255" s="214">
        <v>43313</v>
      </c>
      <c r="O255" s="214">
        <v>43465</v>
      </c>
      <c r="P255" s="205">
        <f t="shared" si="46"/>
        <v>21.714285714285715</v>
      </c>
      <c r="Q255" s="176"/>
      <c r="R255" s="46">
        <f t="shared" si="41"/>
        <v>0</v>
      </c>
      <c r="S255" s="79">
        <f t="shared" si="42"/>
        <v>0</v>
      </c>
      <c r="T255" s="79">
        <f t="shared" si="43"/>
        <v>0</v>
      </c>
      <c r="U255" s="79">
        <f t="shared" si="44"/>
        <v>0</v>
      </c>
      <c r="V255" s="278"/>
      <c r="X255" s="147" t="str">
        <f t="shared" si="39"/>
        <v xml:space="preserve">Guia De Cierre Financiero </v>
      </c>
    </row>
    <row r="256" spans="1:24" s="248" customFormat="1" ht="255">
      <c r="A256" s="177" t="s">
        <v>527</v>
      </c>
      <c r="B256" s="192" t="s">
        <v>1554</v>
      </c>
      <c r="C256" s="268" t="s">
        <v>1065</v>
      </c>
      <c r="D256" s="193" t="s">
        <v>1644</v>
      </c>
      <c r="E256" s="193" t="s">
        <v>1542</v>
      </c>
      <c r="F256" s="179">
        <v>42</v>
      </c>
      <c r="G256" s="179">
        <f t="shared" si="38"/>
        <v>1</v>
      </c>
      <c r="H256" s="96" t="s">
        <v>1066</v>
      </c>
      <c r="I256" s="47" t="s">
        <v>1067</v>
      </c>
      <c r="J256" s="252" t="s">
        <v>1056</v>
      </c>
      <c r="K256" s="47" t="s">
        <v>1057</v>
      </c>
      <c r="L256" s="213" t="s">
        <v>1058</v>
      </c>
      <c r="M256" s="213">
        <v>1</v>
      </c>
      <c r="N256" s="214">
        <v>43313</v>
      </c>
      <c r="O256" s="214">
        <v>43373</v>
      </c>
      <c r="P256" s="205">
        <f t="shared" si="46"/>
        <v>8.5714285714285712</v>
      </c>
      <c r="Q256" s="176"/>
      <c r="R256" s="46">
        <f t="shared" si="41"/>
        <v>0</v>
      </c>
      <c r="S256" s="79">
        <f t="shared" si="42"/>
        <v>0</v>
      </c>
      <c r="T256" s="79">
        <f t="shared" si="43"/>
        <v>0</v>
      </c>
      <c r="U256" s="79">
        <f t="shared" si="44"/>
        <v>0</v>
      </c>
      <c r="V256" s="222"/>
      <c r="X256" s="147" t="str">
        <f t="shared" si="39"/>
        <v>Circular</v>
      </c>
    </row>
    <row r="257" spans="1:24" s="248" customFormat="1" ht="255">
      <c r="A257" s="177" t="s">
        <v>527</v>
      </c>
      <c r="B257" s="192" t="s">
        <v>1554</v>
      </c>
      <c r="C257" s="268" t="s">
        <v>1065</v>
      </c>
      <c r="D257" s="193" t="s">
        <v>1644</v>
      </c>
      <c r="E257" s="193" t="s">
        <v>1542</v>
      </c>
      <c r="F257" s="179">
        <v>42</v>
      </c>
      <c r="G257" s="179">
        <f t="shared" si="38"/>
        <v>0</v>
      </c>
      <c r="H257" s="96" t="s">
        <v>1066</v>
      </c>
      <c r="I257" s="47" t="s">
        <v>1067</v>
      </c>
      <c r="J257" s="252" t="s">
        <v>1059</v>
      </c>
      <c r="K257" s="47" t="s">
        <v>1068</v>
      </c>
      <c r="L257" s="213" t="s">
        <v>41</v>
      </c>
      <c r="M257" s="213">
        <v>1</v>
      </c>
      <c r="N257" s="214">
        <v>43313</v>
      </c>
      <c r="O257" s="214">
        <v>43373</v>
      </c>
      <c r="P257" s="205">
        <f t="shared" si="46"/>
        <v>8.5714285714285712</v>
      </c>
      <c r="Q257" s="176"/>
      <c r="R257" s="46">
        <f t="shared" si="41"/>
        <v>0</v>
      </c>
      <c r="S257" s="79">
        <f t="shared" si="42"/>
        <v>0</v>
      </c>
      <c r="T257" s="79">
        <f t="shared" si="43"/>
        <v>0</v>
      </c>
      <c r="U257" s="79">
        <f t="shared" si="44"/>
        <v>0</v>
      </c>
      <c r="V257" s="222"/>
      <c r="X257" s="147" t="str">
        <f t="shared" si="39"/>
        <v>Oficio</v>
      </c>
    </row>
    <row r="258" spans="1:24" s="248" customFormat="1" ht="255">
      <c r="A258" s="177" t="s">
        <v>527</v>
      </c>
      <c r="B258" s="192" t="s">
        <v>1554</v>
      </c>
      <c r="C258" s="268" t="s">
        <v>1065</v>
      </c>
      <c r="D258" s="193" t="s">
        <v>1644</v>
      </c>
      <c r="E258" s="193" t="s">
        <v>1542</v>
      </c>
      <c r="F258" s="179">
        <v>42</v>
      </c>
      <c r="G258" s="179">
        <f t="shared" si="38"/>
        <v>0</v>
      </c>
      <c r="H258" s="96" t="s">
        <v>1066</v>
      </c>
      <c r="I258" s="47" t="s">
        <v>1067</v>
      </c>
      <c r="J258" s="252" t="s">
        <v>1059</v>
      </c>
      <c r="K258" s="47" t="s">
        <v>1063</v>
      </c>
      <c r="L258" s="213" t="s">
        <v>1064</v>
      </c>
      <c r="M258" s="213">
        <v>1</v>
      </c>
      <c r="N258" s="214">
        <v>43313</v>
      </c>
      <c r="O258" s="214">
        <v>43465</v>
      </c>
      <c r="P258" s="205">
        <f t="shared" si="46"/>
        <v>21.714285714285715</v>
      </c>
      <c r="Q258" s="176"/>
      <c r="R258" s="46">
        <f t="shared" si="41"/>
        <v>0</v>
      </c>
      <c r="S258" s="79">
        <f t="shared" si="42"/>
        <v>0</v>
      </c>
      <c r="T258" s="79">
        <f t="shared" si="43"/>
        <v>0</v>
      </c>
      <c r="U258" s="79">
        <f t="shared" si="44"/>
        <v>0</v>
      </c>
      <c r="V258" s="222"/>
      <c r="X258" s="147" t="str">
        <f t="shared" si="39"/>
        <v xml:space="preserve">Guia De Cierre Financiero </v>
      </c>
    </row>
    <row r="259" spans="1:24" s="248" customFormat="1" ht="204">
      <c r="A259" s="177" t="s">
        <v>527</v>
      </c>
      <c r="B259" s="192" t="s">
        <v>1069</v>
      </c>
      <c r="C259" s="192" t="s">
        <v>1070</v>
      </c>
      <c r="D259" s="193" t="s">
        <v>1644</v>
      </c>
      <c r="E259" s="193" t="s">
        <v>1542</v>
      </c>
      <c r="F259" s="179">
        <v>43</v>
      </c>
      <c r="G259" s="179">
        <f t="shared" si="38"/>
        <v>1</v>
      </c>
      <c r="H259" s="259" t="s">
        <v>1071</v>
      </c>
      <c r="I259" s="47" t="s">
        <v>1072</v>
      </c>
      <c r="J259" s="252" t="s">
        <v>1073</v>
      </c>
      <c r="K259" s="47" t="s">
        <v>1057</v>
      </c>
      <c r="L259" s="213" t="s">
        <v>1058</v>
      </c>
      <c r="M259" s="213">
        <v>1</v>
      </c>
      <c r="N259" s="214">
        <v>43313</v>
      </c>
      <c r="O259" s="214">
        <v>43373</v>
      </c>
      <c r="P259" s="205">
        <f t="shared" si="46"/>
        <v>8.5714285714285712</v>
      </c>
      <c r="Q259" s="176"/>
      <c r="R259" s="46">
        <f t="shared" si="41"/>
        <v>0</v>
      </c>
      <c r="S259" s="79">
        <f t="shared" si="42"/>
        <v>0</v>
      </c>
      <c r="T259" s="79">
        <f t="shared" si="43"/>
        <v>0</v>
      </c>
      <c r="U259" s="79">
        <f t="shared" si="44"/>
        <v>0</v>
      </c>
      <c r="V259" s="278"/>
      <c r="X259" s="147" t="str">
        <f t="shared" si="39"/>
        <v>Circular</v>
      </c>
    </row>
    <row r="260" spans="1:24" s="248" customFormat="1" ht="204">
      <c r="A260" s="177" t="s">
        <v>527</v>
      </c>
      <c r="B260" s="192" t="s">
        <v>1069</v>
      </c>
      <c r="C260" s="192" t="s">
        <v>1070</v>
      </c>
      <c r="D260" s="193" t="s">
        <v>1644</v>
      </c>
      <c r="E260" s="193" t="s">
        <v>1542</v>
      </c>
      <c r="F260" s="179">
        <v>43</v>
      </c>
      <c r="G260" s="179">
        <f t="shared" si="38"/>
        <v>0</v>
      </c>
      <c r="H260" s="259" t="s">
        <v>1071</v>
      </c>
      <c r="I260" s="47" t="s">
        <v>1072</v>
      </c>
      <c r="J260" s="47" t="s">
        <v>1074</v>
      </c>
      <c r="K260" s="47" t="s">
        <v>1060</v>
      </c>
      <c r="L260" s="213" t="s">
        <v>41</v>
      </c>
      <c r="M260" s="213">
        <v>1</v>
      </c>
      <c r="N260" s="214">
        <v>43313</v>
      </c>
      <c r="O260" s="214">
        <v>43373</v>
      </c>
      <c r="P260" s="205">
        <f t="shared" si="46"/>
        <v>8.5714285714285712</v>
      </c>
      <c r="Q260" s="176"/>
      <c r="R260" s="46">
        <f t="shared" si="41"/>
        <v>0</v>
      </c>
      <c r="S260" s="79">
        <f t="shared" si="42"/>
        <v>0</v>
      </c>
      <c r="T260" s="79">
        <f t="shared" si="43"/>
        <v>0</v>
      </c>
      <c r="U260" s="79">
        <f t="shared" si="44"/>
        <v>0</v>
      </c>
      <c r="V260" s="278"/>
      <c r="X260" s="147" t="str">
        <f t="shared" si="39"/>
        <v>Oficio</v>
      </c>
    </row>
    <row r="261" spans="1:24" s="248" customFormat="1" ht="204">
      <c r="A261" s="177" t="s">
        <v>527</v>
      </c>
      <c r="B261" s="192" t="s">
        <v>1069</v>
      </c>
      <c r="C261" s="192" t="s">
        <v>1070</v>
      </c>
      <c r="D261" s="193" t="s">
        <v>1644</v>
      </c>
      <c r="E261" s="193" t="s">
        <v>1542</v>
      </c>
      <c r="F261" s="179">
        <v>43</v>
      </c>
      <c r="G261" s="179">
        <f t="shared" si="38"/>
        <v>0</v>
      </c>
      <c r="H261" s="259" t="s">
        <v>1071</v>
      </c>
      <c r="I261" s="47" t="s">
        <v>1072</v>
      </c>
      <c r="J261" s="47" t="s">
        <v>1074</v>
      </c>
      <c r="K261" s="47" t="s">
        <v>1063</v>
      </c>
      <c r="L261" s="213" t="s">
        <v>1064</v>
      </c>
      <c r="M261" s="213">
        <v>1</v>
      </c>
      <c r="N261" s="214">
        <v>43313</v>
      </c>
      <c r="O261" s="214">
        <v>43465</v>
      </c>
      <c r="P261" s="205">
        <f t="shared" si="46"/>
        <v>21.714285714285715</v>
      </c>
      <c r="Q261" s="176"/>
      <c r="R261" s="46">
        <f t="shared" si="41"/>
        <v>0</v>
      </c>
      <c r="S261" s="79">
        <f t="shared" si="42"/>
        <v>0</v>
      </c>
      <c r="T261" s="79">
        <f t="shared" si="43"/>
        <v>0</v>
      </c>
      <c r="U261" s="79">
        <f t="shared" si="44"/>
        <v>0</v>
      </c>
      <c r="V261" s="278"/>
      <c r="X261" s="147" t="str">
        <f t="shared" si="39"/>
        <v xml:space="preserve">Guia De Cierre Financiero </v>
      </c>
    </row>
    <row r="262" spans="1:24" s="248" customFormat="1" ht="408">
      <c r="A262" s="177" t="s">
        <v>527</v>
      </c>
      <c r="B262" s="192" t="s">
        <v>1552</v>
      </c>
      <c r="C262" s="192" t="s">
        <v>1075</v>
      </c>
      <c r="D262" s="193" t="s">
        <v>1644</v>
      </c>
      <c r="E262" s="193" t="s">
        <v>1542</v>
      </c>
      <c r="F262" s="193">
        <v>47</v>
      </c>
      <c r="G262" s="193">
        <f t="shared" si="38"/>
        <v>1</v>
      </c>
      <c r="H262" s="274" t="s">
        <v>1076</v>
      </c>
      <c r="I262" s="274" t="s">
        <v>1077</v>
      </c>
      <c r="J262" s="96" t="s">
        <v>1078</v>
      </c>
      <c r="K262" s="259" t="s">
        <v>1079</v>
      </c>
      <c r="L262" s="43" t="s">
        <v>1080</v>
      </c>
      <c r="M262" s="43">
        <v>1</v>
      </c>
      <c r="N262" s="182">
        <v>43313</v>
      </c>
      <c r="O262" s="182">
        <v>43465</v>
      </c>
      <c r="P262" s="205">
        <f t="shared" si="46"/>
        <v>21.714285714285715</v>
      </c>
      <c r="Q262" s="176"/>
      <c r="R262" s="46">
        <f t="shared" si="41"/>
        <v>0</v>
      </c>
      <c r="S262" s="79">
        <f t="shared" si="42"/>
        <v>0</v>
      </c>
      <c r="T262" s="79">
        <f t="shared" si="43"/>
        <v>0</v>
      </c>
      <c r="U262" s="79">
        <f t="shared" si="44"/>
        <v>0</v>
      </c>
      <c r="V262" s="222"/>
      <c r="X262" s="147" t="str">
        <f t="shared" si="39"/>
        <v>Guia De Cierre Financiero</v>
      </c>
    </row>
    <row r="263" spans="1:24" s="248" customFormat="1" ht="408">
      <c r="A263" s="177" t="s">
        <v>527</v>
      </c>
      <c r="B263" s="192" t="s">
        <v>1552</v>
      </c>
      <c r="C263" s="192" t="s">
        <v>1075</v>
      </c>
      <c r="D263" s="193" t="s">
        <v>1644</v>
      </c>
      <c r="E263" s="193" t="s">
        <v>1542</v>
      </c>
      <c r="F263" s="193">
        <v>47</v>
      </c>
      <c r="G263" s="193">
        <f t="shared" si="38"/>
        <v>0</v>
      </c>
      <c r="H263" s="274" t="s">
        <v>1076</v>
      </c>
      <c r="I263" s="274" t="s">
        <v>1077</v>
      </c>
      <c r="J263" s="96" t="s">
        <v>1078</v>
      </c>
      <c r="K263" s="259" t="s">
        <v>1081</v>
      </c>
      <c r="L263" s="43" t="s">
        <v>1082</v>
      </c>
      <c r="M263" s="43">
        <v>3</v>
      </c>
      <c r="N263" s="182">
        <v>43344</v>
      </c>
      <c r="O263" s="182">
        <v>43646</v>
      </c>
      <c r="P263" s="205">
        <f t="shared" si="46"/>
        <v>43.142857142857146</v>
      </c>
      <c r="Q263" s="176"/>
      <c r="R263" s="46">
        <f t="shared" si="41"/>
        <v>0</v>
      </c>
      <c r="S263" s="79">
        <f t="shared" si="42"/>
        <v>0</v>
      </c>
      <c r="T263" s="79">
        <f t="shared" si="43"/>
        <v>0</v>
      </c>
      <c r="U263" s="79">
        <f t="shared" si="44"/>
        <v>0</v>
      </c>
      <c r="V263" s="279"/>
      <c r="X263" s="147" t="str">
        <f t="shared" si="39"/>
        <v>Acta De Reunión</v>
      </c>
    </row>
    <row r="264" spans="1:24" s="248" customFormat="1" ht="127.5">
      <c r="A264" s="177" t="s">
        <v>527</v>
      </c>
      <c r="B264" s="192" t="s">
        <v>1555</v>
      </c>
      <c r="C264" s="268" t="s">
        <v>1083</v>
      </c>
      <c r="D264" s="193" t="s">
        <v>1644</v>
      </c>
      <c r="E264" s="193" t="s">
        <v>1542</v>
      </c>
      <c r="F264" s="179">
        <v>48</v>
      </c>
      <c r="G264" s="179">
        <f t="shared" si="38"/>
        <v>1</v>
      </c>
      <c r="H264" s="96" t="s">
        <v>1084</v>
      </c>
      <c r="I264" s="47" t="s">
        <v>1085</v>
      </c>
      <c r="J264" s="252" t="s">
        <v>1086</v>
      </c>
      <c r="K264" s="47" t="s">
        <v>1057</v>
      </c>
      <c r="L264" s="213" t="s">
        <v>1058</v>
      </c>
      <c r="M264" s="213">
        <v>1</v>
      </c>
      <c r="N264" s="214">
        <v>43313</v>
      </c>
      <c r="O264" s="214">
        <v>43373</v>
      </c>
      <c r="P264" s="205">
        <f t="shared" si="46"/>
        <v>8.5714285714285712</v>
      </c>
      <c r="Q264" s="176"/>
      <c r="R264" s="46">
        <f t="shared" si="41"/>
        <v>0</v>
      </c>
      <c r="S264" s="79">
        <f t="shared" si="42"/>
        <v>0</v>
      </c>
      <c r="T264" s="79">
        <f t="shared" si="43"/>
        <v>0</v>
      </c>
      <c r="U264" s="79">
        <f t="shared" si="44"/>
        <v>0</v>
      </c>
      <c r="V264" s="222"/>
      <c r="X264" s="147" t="str">
        <f t="shared" si="39"/>
        <v>Circular</v>
      </c>
    </row>
    <row r="265" spans="1:24" s="248" customFormat="1" ht="114.75">
      <c r="A265" s="177" t="s">
        <v>527</v>
      </c>
      <c r="B265" s="192" t="s">
        <v>1555</v>
      </c>
      <c r="C265" s="268" t="s">
        <v>1083</v>
      </c>
      <c r="D265" s="193" t="s">
        <v>1644</v>
      </c>
      <c r="E265" s="193" t="s">
        <v>1542</v>
      </c>
      <c r="F265" s="179">
        <v>48</v>
      </c>
      <c r="G265" s="179">
        <f t="shared" si="38"/>
        <v>0</v>
      </c>
      <c r="H265" s="96" t="s">
        <v>1084</v>
      </c>
      <c r="I265" s="47" t="s">
        <v>1087</v>
      </c>
      <c r="J265" s="47" t="s">
        <v>1074</v>
      </c>
      <c r="K265" s="47" t="s">
        <v>1060</v>
      </c>
      <c r="L265" s="213" t="s">
        <v>41</v>
      </c>
      <c r="M265" s="213">
        <v>1</v>
      </c>
      <c r="N265" s="214">
        <v>43313</v>
      </c>
      <c r="O265" s="214">
        <v>43373</v>
      </c>
      <c r="P265" s="205">
        <f t="shared" si="46"/>
        <v>8.5714285714285712</v>
      </c>
      <c r="Q265" s="176"/>
      <c r="R265" s="46">
        <f t="shared" si="41"/>
        <v>0</v>
      </c>
      <c r="S265" s="79">
        <f t="shared" si="42"/>
        <v>0</v>
      </c>
      <c r="T265" s="79">
        <f t="shared" si="43"/>
        <v>0</v>
      </c>
      <c r="U265" s="79">
        <f t="shared" si="44"/>
        <v>0</v>
      </c>
      <c r="V265" s="278"/>
      <c r="X265" s="147" t="str">
        <f t="shared" si="39"/>
        <v>Oficio</v>
      </c>
    </row>
    <row r="266" spans="1:24" s="248" customFormat="1" ht="114.75">
      <c r="A266" s="177" t="s">
        <v>527</v>
      </c>
      <c r="B266" s="192" t="s">
        <v>1555</v>
      </c>
      <c r="C266" s="268" t="s">
        <v>1083</v>
      </c>
      <c r="D266" s="193" t="s">
        <v>1644</v>
      </c>
      <c r="E266" s="193" t="s">
        <v>1542</v>
      </c>
      <c r="F266" s="179">
        <v>48</v>
      </c>
      <c r="G266" s="179">
        <f t="shared" si="38"/>
        <v>0</v>
      </c>
      <c r="H266" s="96" t="s">
        <v>1084</v>
      </c>
      <c r="I266" s="47" t="s">
        <v>1087</v>
      </c>
      <c r="J266" s="47" t="s">
        <v>1074</v>
      </c>
      <c r="K266" s="47" t="s">
        <v>1063</v>
      </c>
      <c r="L266" s="213" t="s">
        <v>1064</v>
      </c>
      <c r="M266" s="213">
        <v>1</v>
      </c>
      <c r="N266" s="214">
        <v>43313</v>
      </c>
      <c r="O266" s="214">
        <v>43465</v>
      </c>
      <c r="P266" s="205">
        <f t="shared" si="46"/>
        <v>21.714285714285715</v>
      </c>
      <c r="Q266" s="176"/>
      <c r="R266" s="46">
        <f t="shared" si="41"/>
        <v>0</v>
      </c>
      <c r="S266" s="79">
        <f t="shared" si="42"/>
        <v>0</v>
      </c>
      <c r="T266" s="79">
        <f t="shared" si="43"/>
        <v>0</v>
      </c>
      <c r="U266" s="79">
        <f t="shared" si="44"/>
        <v>0</v>
      </c>
      <c r="V266" s="280"/>
      <c r="X266" s="147" t="str">
        <f t="shared" si="39"/>
        <v xml:space="preserve">Guia De Cierre Financiero </v>
      </c>
    </row>
    <row r="267" spans="1:24" s="248" customFormat="1" ht="127.5">
      <c r="A267" s="177" t="s">
        <v>527</v>
      </c>
      <c r="B267" s="192" t="s">
        <v>1556</v>
      </c>
      <c r="C267" s="268" t="s">
        <v>1088</v>
      </c>
      <c r="D267" s="193" t="s">
        <v>1644</v>
      </c>
      <c r="E267" s="193" t="s">
        <v>1542</v>
      </c>
      <c r="F267" s="179">
        <v>49</v>
      </c>
      <c r="G267" s="179">
        <f t="shared" si="38"/>
        <v>1</v>
      </c>
      <c r="H267" s="40" t="s">
        <v>1089</v>
      </c>
      <c r="I267" s="47" t="s">
        <v>1090</v>
      </c>
      <c r="J267" s="47" t="s">
        <v>1091</v>
      </c>
      <c r="K267" s="47" t="s">
        <v>1092</v>
      </c>
      <c r="L267" s="43" t="s">
        <v>1082</v>
      </c>
      <c r="M267" s="43">
        <v>3</v>
      </c>
      <c r="N267" s="182">
        <v>43344</v>
      </c>
      <c r="O267" s="182">
        <v>43646</v>
      </c>
      <c r="P267" s="205">
        <f t="shared" si="46"/>
        <v>43.142857142857146</v>
      </c>
      <c r="Q267" s="176"/>
      <c r="R267" s="46">
        <f t="shared" si="41"/>
        <v>0</v>
      </c>
      <c r="S267" s="79">
        <f t="shared" si="42"/>
        <v>0</v>
      </c>
      <c r="T267" s="79">
        <f t="shared" si="43"/>
        <v>0</v>
      </c>
      <c r="U267" s="79">
        <f t="shared" si="44"/>
        <v>0</v>
      </c>
      <c r="V267" s="278"/>
      <c r="X267" s="147" t="str">
        <f t="shared" si="39"/>
        <v>Acta De Reunión</v>
      </c>
    </row>
    <row r="268" spans="1:24" s="248" customFormat="1" ht="344.25">
      <c r="A268" s="177" t="s">
        <v>527</v>
      </c>
      <c r="B268" s="192" t="s">
        <v>1603</v>
      </c>
      <c r="C268" s="192" t="s">
        <v>1093</v>
      </c>
      <c r="D268" s="193" t="s">
        <v>1644</v>
      </c>
      <c r="E268" s="193" t="s">
        <v>1542</v>
      </c>
      <c r="F268" s="179">
        <v>50</v>
      </c>
      <c r="G268" s="179">
        <f t="shared" si="38"/>
        <v>1</v>
      </c>
      <c r="H268" s="259" t="s">
        <v>1094</v>
      </c>
      <c r="I268" s="47" t="s">
        <v>1095</v>
      </c>
      <c r="J268" s="47" t="s">
        <v>1096</v>
      </c>
      <c r="K268" s="47" t="s">
        <v>1097</v>
      </c>
      <c r="L268" s="213" t="s">
        <v>41</v>
      </c>
      <c r="M268" s="213">
        <v>1</v>
      </c>
      <c r="N268" s="214">
        <v>43313</v>
      </c>
      <c r="O268" s="214">
        <v>43373</v>
      </c>
      <c r="P268" s="205">
        <f t="shared" si="46"/>
        <v>8.5714285714285712</v>
      </c>
      <c r="Q268" s="176"/>
      <c r="R268" s="46">
        <f t="shared" si="41"/>
        <v>0</v>
      </c>
      <c r="S268" s="79">
        <f t="shared" si="42"/>
        <v>0</v>
      </c>
      <c r="T268" s="79">
        <f t="shared" si="43"/>
        <v>0</v>
      </c>
      <c r="U268" s="79">
        <f t="shared" si="44"/>
        <v>0</v>
      </c>
      <c r="V268" s="222"/>
      <c r="X268" s="147" t="str">
        <f t="shared" si="39"/>
        <v>Oficio</v>
      </c>
    </row>
    <row r="269" spans="1:24" s="248" customFormat="1" ht="344.25">
      <c r="A269" s="177" t="s">
        <v>527</v>
      </c>
      <c r="B269" s="192" t="s">
        <v>1603</v>
      </c>
      <c r="C269" s="192" t="s">
        <v>1093</v>
      </c>
      <c r="D269" s="193" t="s">
        <v>1644</v>
      </c>
      <c r="E269" s="193" t="s">
        <v>1542</v>
      </c>
      <c r="F269" s="179">
        <v>50</v>
      </c>
      <c r="G269" s="179">
        <f t="shared" ref="G269:G332" si="47">+IF(F269=F268,0,1)</f>
        <v>0</v>
      </c>
      <c r="H269" s="259" t="s">
        <v>1094</v>
      </c>
      <c r="I269" s="47" t="s">
        <v>1095</v>
      </c>
      <c r="J269" s="47" t="s">
        <v>1096</v>
      </c>
      <c r="K269" s="47" t="s">
        <v>1098</v>
      </c>
      <c r="L269" s="213" t="s">
        <v>1099</v>
      </c>
      <c r="M269" s="213">
        <v>1</v>
      </c>
      <c r="N269" s="214">
        <v>43313</v>
      </c>
      <c r="O269" s="214">
        <v>43465</v>
      </c>
      <c r="P269" s="205">
        <f t="shared" si="46"/>
        <v>21.714285714285715</v>
      </c>
      <c r="Q269" s="176"/>
      <c r="R269" s="46">
        <f t="shared" si="41"/>
        <v>0</v>
      </c>
      <c r="S269" s="79">
        <f t="shared" si="42"/>
        <v>0</v>
      </c>
      <c r="T269" s="79">
        <f t="shared" si="43"/>
        <v>0</v>
      </c>
      <c r="U269" s="79">
        <f t="shared" si="44"/>
        <v>0</v>
      </c>
      <c r="V269" s="222"/>
      <c r="X269" s="147" t="str">
        <f t="shared" ref="X269:X332" si="48">+LEFT(L269,350)</f>
        <v>Guia De Cierre Financiero Ajustada</v>
      </c>
    </row>
    <row r="270" spans="1:24" s="281" customFormat="1" ht="409.5">
      <c r="A270" s="177" t="s">
        <v>527</v>
      </c>
      <c r="B270" s="192" t="s">
        <v>1604</v>
      </c>
      <c r="C270" s="192" t="s">
        <v>1100</v>
      </c>
      <c r="D270" s="193" t="s">
        <v>1644</v>
      </c>
      <c r="E270" s="193" t="s">
        <v>1542</v>
      </c>
      <c r="F270" s="179">
        <v>51</v>
      </c>
      <c r="G270" s="179">
        <f t="shared" si="47"/>
        <v>1</v>
      </c>
      <c r="H270" s="259" t="s">
        <v>1101</v>
      </c>
      <c r="I270" s="47" t="s">
        <v>1102</v>
      </c>
      <c r="J270" s="252" t="s">
        <v>1056</v>
      </c>
      <c r="K270" s="47" t="s">
        <v>1057</v>
      </c>
      <c r="L270" s="213" t="s">
        <v>1058</v>
      </c>
      <c r="M270" s="213">
        <v>1</v>
      </c>
      <c r="N270" s="214">
        <v>43313</v>
      </c>
      <c r="O270" s="214">
        <v>43373</v>
      </c>
      <c r="P270" s="205">
        <f t="shared" si="46"/>
        <v>8.5714285714285712</v>
      </c>
      <c r="Q270" s="176"/>
      <c r="R270" s="46">
        <f t="shared" si="41"/>
        <v>0</v>
      </c>
      <c r="S270" s="79">
        <f t="shared" si="42"/>
        <v>0</v>
      </c>
      <c r="T270" s="79">
        <f t="shared" si="43"/>
        <v>0</v>
      </c>
      <c r="U270" s="79">
        <f t="shared" si="44"/>
        <v>0</v>
      </c>
      <c r="V270" s="278"/>
      <c r="X270" s="147" t="str">
        <f t="shared" si="48"/>
        <v>Circular</v>
      </c>
    </row>
    <row r="271" spans="1:24" s="281" customFormat="1" ht="409.5">
      <c r="A271" s="177" t="s">
        <v>527</v>
      </c>
      <c r="B271" s="192" t="s">
        <v>1604</v>
      </c>
      <c r="C271" s="192" t="s">
        <v>1100</v>
      </c>
      <c r="D271" s="193" t="s">
        <v>1644</v>
      </c>
      <c r="E271" s="193" t="s">
        <v>1542</v>
      </c>
      <c r="F271" s="179">
        <v>51</v>
      </c>
      <c r="G271" s="179">
        <f t="shared" si="47"/>
        <v>0</v>
      </c>
      <c r="H271" s="259" t="s">
        <v>1101</v>
      </c>
      <c r="I271" s="47" t="s">
        <v>1102</v>
      </c>
      <c r="J271" s="47" t="s">
        <v>1074</v>
      </c>
      <c r="K271" s="47" t="s">
        <v>1060</v>
      </c>
      <c r="L271" s="213" t="s">
        <v>41</v>
      </c>
      <c r="M271" s="213">
        <v>1</v>
      </c>
      <c r="N271" s="214">
        <v>43313</v>
      </c>
      <c r="O271" s="214">
        <v>43373</v>
      </c>
      <c r="P271" s="205">
        <f t="shared" si="46"/>
        <v>8.5714285714285712</v>
      </c>
      <c r="Q271" s="176"/>
      <c r="R271" s="46">
        <f t="shared" si="41"/>
        <v>0</v>
      </c>
      <c r="S271" s="79">
        <f t="shared" si="42"/>
        <v>0</v>
      </c>
      <c r="T271" s="79">
        <f t="shared" si="43"/>
        <v>0</v>
      </c>
      <c r="U271" s="79">
        <f t="shared" si="44"/>
        <v>0</v>
      </c>
      <c r="V271" s="278"/>
      <c r="X271" s="147" t="str">
        <f t="shared" si="48"/>
        <v>Oficio</v>
      </c>
    </row>
    <row r="272" spans="1:24" s="281" customFormat="1" ht="409.5">
      <c r="A272" s="177" t="s">
        <v>527</v>
      </c>
      <c r="B272" s="192" t="s">
        <v>1604</v>
      </c>
      <c r="C272" s="192" t="s">
        <v>1103</v>
      </c>
      <c r="D272" s="193" t="s">
        <v>1644</v>
      </c>
      <c r="E272" s="193" t="s">
        <v>1542</v>
      </c>
      <c r="F272" s="179">
        <v>51</v>
      </c>
      <c r="G272" s="179">
        <f t="shared" si="47"/>
        <v>0</v>
      </c>
      <c r="H272" s="259" t="s">
        <v>1101</v>
      </c>
      <c r="I272" s="47" t="s">
        <v>1102</v>
      </c>
      <c r="J272" s="47" t="s">
        <v>1074</v>
      </c>
      <c r="K272" s="47" t="s">
        <v>1063</v>
      </c>
      <c r="L272" s="213" t="s">
        <v>1064</v>
      </c>
      <c r="M272" s="213">
        <v>1</v>
      </c>
      <c r="N272" s="214">
        <v>43313</v>
      </c>
      <c r="O272" s="214">
        <v>43465</v>
      </c>
      <c r="P272" s="205">
        <f t="shared" si="46"/>
        <v>21.714285714285715</v>
      </c>
      <c r="Q272" s="176"/>
      <c r="R272" s="46">
        <f t="shared" si="41"/>
        <v>0</v>
      </c>
      <c r="S272" s="79">
        <f t="shared" si="42"/>
        <v>0</v>
      </c>
      <c r="T272" s="79">
        <f t="shared" si="43"/>
        <v>0</v>
      </c>
      <c r="U272" s="79">
        <f t="shared" si="44"/>
        <v>0</v>
      </c>
      <c r="V272" s="278"/>
      <c r="X272" s="147" t="str">
        <f t="shared" si="48"/>
        <v xml:space="preserve">Guia De Cierre Financiero </v>
      </c>
    </row>
    <row r="273" spans="1:24" s="248" customFormat="1" ht="140.25">
      <c r="A273" s="177" t="s">
        <v>527</v>
      </c>
      <c r="B273" s="192" t="s">
        <v>1616</v>
      </c>
      <c r="C273" s="192" t="s">
        <v>883</v>
      </c>
      <c r="D273" s="193" t="s">
        <v>1644</v>
      </c>
      <c r="E273" s="193" t="s">
        <v>1542</v>
      </c>
      <c r="F273" s="179">
        <v>52</v>
      </c>
      <c r="G273" s="179">
        <f t="shared" si="47"/>
        <v>1</v>
      </c>
      <c r="H273" s="259" t="s">
        <v>1104</v>
      </c>
      <c r="I273" s="47" t="s">
        <v>1105</v>
      </c>
      <c r="J273" s="252" t="s">
        <v>1073</v>
      </c>
      <c r="K273" s="47" t="s">
        <v>1057</v>
      </c>
      <c r="L273" s="213" t="s">
        <v>1058</v>
      </c>
      <c r="M273" s="213">
        <v>1</v>
      </c>
      <c r="N273" s="214">
        <v>43313</v>
      </c>
      <c r="O273" s="214">
        <v>43373</v>
      </c>
      <c r="P273" s="205">
        <f t="shared" si="46"/>
        <v>8.5714285714285712</v>
      </c>
      <c r="Q273" s="176"/>
      <c r="R273" s="46">
        <f t="shared" si="41"/>
        <v>0</v>
      </c>
      <c r="S273" s="79">
        <f t="shared" si="42"/>
        <v>0</v>
      </c>
      <c r="T273" s="79">
        <f t="shared" si="43"/>
        <v>0</v>
      </c>
      <c r="U273" s="79">
        <f t="shared" si="44"/>
        <v>0</v>
      </c>
      <c r="V273" s="222"/>
      <c r="X273" s="147" t="str">
        <f t="shared" si="48"/>
        <v>Circular</v>
      </c>
    </row>
    <row r="274" spans="1:24" s="248" customFormat="1" ht="140.25">
      <c r="A274" s="177" t="s">
        <v>527</v>
      </c>
      <c r="B274" s="192" t="s">
        <v>1616</v>
      </c>
      <c r="C274" s="192" t="s">
        <v>883</v>
      </c>
      <c r="D274" s="193" t="s">
        <v>1644</v>
      </c>
      <c r="E274" s="193" t="s">
        <v>1542</v>
      </c>
      <c r="F274" s="179">
        <v>52</v>
      </c>
      <c r="G274" s="179">
        <f t="shared" si="47"/>
        <v>0</v>
      </c>
      <c r="H274" s="259" t="s">
        <v>1104</v>
      </c>
      <c r="I274" s="47" t="s">
        <v>1105</v>
      </c>
      <c r="J274" s="47" t="s">
        <v>1096</v>
      </c>
      <c r="K274" s="47" t="s">
        <v>1097</v>
      </c>
      <c r="L274" s="213" t="s">
        <v>41</v>
      </c>
      <c r="M274" s="213">
        <v>1</v>
      </c>
      <c r="N274" s="214">
        <v>43313</v>
      </c>
      <c r="O274" s="214">
        <v>43373</v>
      </c>
      <c r="P274" s="205">
        <f t="shared" si="46"/>
        <v>8.5714285714285712</v>
      </c>
      <c r="Q274" s="176"/>
      <c r="R274" s="46">
        <f t="shared" si="41"/>
        <v>0</v>
      </c>
      <c r="S274" s="79">
        <f t="shared" si="42"/>
        <v>0</v>
      </c>
      <c r="T274" s="79">
        <f t="shared" si="43"/>
        <v>0</v>
      </c>
      <c r="U274" s="79">
        <f t="shared" si="44"/>
        <v>0</v>
      </c>
      <c r="V274" s="222"/>
      <c r="X274" s="147" t="str">
        <f t="shared" si="48"/>
        <v>Oficio</v>
      </c>
    </row>
    <row r="275" spans="1:24" s="248" customFormat="1" ht="140.25">
      <c r="A275" s="177" t="s">
        <v>527</v>
      </c>
      <c r="B275" s="192" t="s">
        <v>1616</v>
      </c>
      <c r="C275" s="192" t="s">
        <v>883</v>
      </c>
      <c r="D275" s="193" t="s">
        <v>1644</v>
      </c>
      <c r="E275" s="193" t="s">
        <v>1542</v>
      </c>
      <c r="F275" s="179">
        <v>52</v>
      </c>
      <c r="G275" s="179">
        <f t="shared" si="47"/>
        <v>0</v>
      </c>
      <c r="H275" s="259" t="s">
        <v>1104</v>
      </c>
      <c r="I275" s="47" t="s">
        <v>1105</v>
      </c>
      <c r="J275" s="47" t="s">
        <v>1106</v>
      </c>
      <c r="K275" s="47" t="s">
        <v>1107</v>
      </c>
      <c r="L275" s="213" t="s">
        <v>1099</v>
      </c>
      <c r="M275" s="213">
        <v>1</v>
      </c>
      <c r="N275" s="214">
        <v>43313</v>
      </c>
      <c r="O275" s="214">
        <v>43465</v>
      </c>
      <c r="P275" s="205">
        <f t="shared" si="46"/>
        <v>21.714285714285715</v>
      </c>
      <c r="Q275" s="176"/>
      <c r="R275" s="46">
        <f t="shared" si="41"/>
        <v>0</v>
      </c>
      <c r="S275" s="79">
        <f t="shared" si="42"/>
        <v>0</v>
      </c>
      <c r="T275" s="79">
        <f t="shared" si="43"/>
        <v>0</v>
      </c>
      <c r="U275" s="79">
        <f t="shared" si="44"/>
        <v>0</v>
      </c>
      <c r="V275" s="222"/>
      <c r="X275" s="147" t="str">
        <f t="shared" si="48"/>
        <v>Guia De Cierre Financiero Ajustada</v>
      </c>
    </row>
    <row r="276" spans="1:24" s="248" customFormat="1" ht="140.25">
      <c r="A276" s="177" t="s">
        <v>527</v>
      </c>
      <c r="B276" s="192" t="s">
        <v>1616</v>
      </c>
      <c r="C276" s="192" t="s">
        <v>883</v>
      </c>
      <c r="D276" s="193" t="s">
        <v>1644</v>
      </c>
      <c r="E276" s="193" t="s">
        <v>1542</v>
      </c>
      <c r="F276" s="179">
        <v>52</v>
      </c>
      <c r="G276" s="179">
        <f t="shared" si="47"/>
        <v>0</v>
      </c>
      <c r="H276" s="259" t="s">
        <v>1104</v>
      </c>
      <c r="I276" s="47" t="s">
        <v>1105</v>
      </c>
      <c r="J276" s="47" t="s">
        <v>1074</v>
      </c>
      <c r="K276" s="47" t="s">
        <v>1108</v>
      </c>
      <c r="L276" s="213" t="s">
        <v>41</v>
      </c>
      <c r="M276" s="213">
        <v>1</v>
      </c>
      <c r="N276" s="214">
        <v>43313</v>
      </c>
      <c r="O276" s="214">
        <v>43373</v>
      </c>
      <c r="P276" s="205">
        <f t="shared" si="46"/>
        <v>8.5714285714285712</v>
      </c>
      <c r="Q276" s="176"/>
      <c r="R276" s="46">
        <f t="shared" ref="R276:R339" si="49">IF(Q276=0,0,+Q276/M276)</f>
        <v>0</v>
      </c>
      <c r="S276" s="79">
        <f t="shared" ref="S276:S339" si="50">ROUND((P276*R276),1)</f>
        <v>0</v>
      </c>
      <c r="T276" s="79">
        <f t="shared" ref="T276:T339" si="51">IF(O276&lt;=$D$7,S276,0)</f>
        <v>0</v>
      </c>
      <c r="U276" s="79">
        <f t="shared" ref="U276:U339" si="52">IF($D$7&gt;=O276,P276,0)</f>
        <v>0</v>
      </c>
      <c r="V276" s="222"/>
      <c r="X276" s="147" t="str">
        <f t="shared" si="48"/>
        <v>Oficio</v>
      </c>
    </row>
    <row r="277" spans="1:24" s="248" customFormat="1" ht="127.5">
      <c r="A277" s="177" t="s">
        <v>527</v>
      </c>
      <c r="B277" s="192" t="s">
        <v>1623</v>
      </c>
      <c r="C277" s="192" t="s">
        <v>1109</v>
      </c>
      <c r="D277" s="193" t="s">
        <v>1644</v>
      </c>
      <c r="E277" s="193" t="s">
        <v>1542</v>
      </c>
      <c r="F277" s="179">
        <v>53</v>
      </c>
      <c r="G277" s="179">
        <f t="shared" si="47"/>
        <v>1</v>
      </c>
      <c r="H277" s="259" t="s">
        <v>1110</v>
      </c>
      <c r="I277" s="47" t="s">
        <v>1111</v>
      </c>
      <c r="J277" s="47" t="s">
        <v>1096</v>
      </c>
      <c r="K277" s="47" t="s">
        <v>1097</v>
      </c>
      <c r="L277" s="213" t="s">
        <v>41</v>
      </c>
      <c r="M277" s="213">
        <v>1</v>
      </c>
      <c r="N277" s="214">
        <v>43313</v>
      </c>
      <c r="O277" s="214">
        <v>43373</v>
      </c>
      <c r="P277" s="205">
        <f t="shared" si="46"/>
        <v>8.5714285714285712</v>
      </c>
      <c r="Q277" s="176"/>
      <c r="R277" s="46">
        <f t="shared" si="49"/>
        <v>0</v>
      </c>
      <c r="S277" s="79">
        <f t="shared" si="50"/>
        <v>0</v>
      </c>
      <c r="T277" s="79">
        <f t="shared" si="51"/>
        <v>0</v>
      </c>
      <c r="U277" s="79">
        <f t="shared" si="52"/>
        <v>0</v>
      </c>
      <c r="V277" s="222"/>
      <c r="X277" s="147" t="str">
        <f t="shared" si="48"/>
        <v>Oficio</v>
      </c>
    </row>
    <row r="278" spans="1:24" s="248" customFormat="1" ht="127.5">
      <c r="A278" s="177" t="s">
        <v>527</v>
      </c>
      <c r="B278" s="192" t="s">
        <v>1623</v>
      </c>
      <c r="C278" s="192" t="s">
        <v>1109</v>
      </c>
      <c r="D278" s="193" t="s">
        <v>1644</v>
      </c>
      <c r="E278" s="193" t="s">
        <v>1542</v>
      </c>
      <c r="F278" s="179">
        <v>53</v>
      </c>
      <c r="G278" s="179">
        <f t="shared" si="47"/>
        <v>0</v>
      </c>
      <c r="H278" s="259" t="s">
        <v>1110</v>
      </c>
      <c r="I278" s="47" t="s">
        <v>1111</v>
      </c>
      <c r="J278" s="47" t="s">
        <v>1096</v>
      </c>
      <c r="K278" s="47" t="s">
        <v>1098</v>
      </c>
      <c r="L278" s="213" t="s">
        <v>1099</v>
      </c>
      <c r="M278" s="213">
        <v>1</v>
      </c>
      <c r="N278" s="214">
        <v>43313</v>
      </c>
      <c r="O278" s="214">
        <v>43465</v>
      </c>
      <c r="P278" s="205">
        <f t="shared" si="46"/>
        <v>21.714285714285715</v>
      </c>
      <c r="Q278" s="176"/>
      <c r="R278" s="46">
        <f t="shared" si="49"/>
        <v>0</v>
      </c>
      <c r="S278" s="79">
        <f t="shared" si="50"/>
        <v>0</v>
      </c>
      <c r="T278" s="79">
        <f t="shared" si="51"/>
        <v>0</v>
      </c>
      <c r="U278" s="79">
        <f t="shared" si="52"/>
        <v>0</v>
      </c>
      <c r="V278" s="278"/>
      <c r="X278" s="147" t="str">
        <f t="shared" si="48"/>
        <v>Guia De Cierre Financiero Ajustada</v>
      </c>
    </row>
    <row r="279" spans="1:24" s="147" customFormat="1" ht="127.5">
      <c r="A279" s="177" t="s">
        <v>527</v>
      </c>
      <c r="B279" s="192" t="s">
        <v>1624</v>
      </c>
      <c r="C279" s="192" t="s">
        <v>1112</v>
      </c>
      <c r="D279" s="193" t="s">
        <v>1644</v>
      </c>
      <c r="E279" s="193" t="s">
        <v>1542</v>
      </c>
      <c r="F279" s="179">
        <v>54</v>
      </c>
      <c r="G279" s="179">
        <f t="shared" si="47"/>
        <v>1</v>
      </c>
      <c r="H279" s="40" t="s">
        <v>1113</v>
      </c>
      <c r="I279" s="96" t="s">
        <v>1114</v>
      </c>
      <c r="J279" s="47" t="s">
        <v>1096</v>
      </c>
      <c r="K279" s="96" t="s">
        <v>1115</v>
      </c>
      <c r="L279" s="43" t="s">
        <v>41</v>
      </c>
      <c r="M279" s="43">
        <v>1</v>
      </c>
      <c r="N279" s="182">
        <v>43313</v>
      </c>
      <c r="O279" s="182">
        <v>43373</v>
      </c>
      <c r="P279" s="205">
        <f t="shared" si="46"/>
        <v>8.5714285714285712</v>
      </c>
      <c r="Q279" s="176"/>
      <c r="R279" s="46">
        <f t="shared" si="49"/>
        <v>0</v>
      </c>
      <c r="S279" s="79">
        <f t="shared" si="50"/>
        <v>0</v>
      </c>
      <c r="T279" s="79">
        <f t="shared" si="51"/>
        <v>0</v>
      </c>
      <c r="U279" s="79">
        <f t="shared" si="52"/>
        <v>0</v>
      </c>
      <c r="V279" s="282"/>
      <c r="X279" s="147" t="str">
        <f t="shared" si="48"/>
        <v>Oficio</v>
      </c>
    </row>
    <row r="280" spans="1:24" s="147" customFormat="1" ht="127.5">
      <c r="A280" s="177" t="s">
        <v>527</v>
      </c>
      <c r="B280" s="192" t="s">
        <v>1624</v>
      </c>
      <c r="C280" s="192" t="s">
        <v>1112</v>
      </c>
      <c r="D280" s="193" t="s">
        <v>1644</v>
      </c>
      <c r="E280" s="193" t="s">
        <v>1542</v>
      </c>
      <c r="F280" s="179">
        <v>54</v>
      </c>
      <c r="G280" s="179">
        <f t="shared" si="47"/>
        <v>0</v>
      </c>
      <c r="H280" s="40" t="s">
        <v>1113</v>
      </c>
      <c r="I280" s="96" t="s">
        <v>1114</v>
      </c>
      <c r="J280" s="47" t="s">
        <v>1096</v>
      </c>
      <c r="K280" s="96" t="s">
        <v>1116</v>
      </c>
      <c r="L280" s="43" t="s">
        <v>1080</v>
      </c>
      <c r="M280" s="43">
        <v>1</v>
      </c>
      <c r="N280" s="182">
        <v>43313</v>
      </c>
      <c r="O280" s="182">
        <v>43465</v>
      </c>
      <c r="P280" s="205">
        <f t="shared" si="46"/>
        <v>21.714285714285715</v>
      </c>
      <c r="Q280" s="176"/>
      <c r="R280" s="46">
        <f t="shared" si="49"/>
        <v>0</v>
      </c>
      <c r="S280" s="79">
        <f t="shared" si="50"/>
        <v>0</v>
      </c>
      <c r="T280" s="79">
        <f t="shared" si="51"/>
        <v>0</v>
      </c>
      <c r="U280" s="79">
        <f t="shared" si="52"/>
        <v>0</v>
      </c>
      <c r="V280" s="282"/>
      <c r="X280" s="147" t="str">
        <f t="shared" si="48"/>
        <v>Guia De Cierre Financiero</v>
      </c>
    </row>
    <row r="281" spans="1:24" s="248" customFormat="1" ht="153">
      <c r="A281" s="177" t="s">
        <v>527</v>
      </c>
      <c r="B281" s="192" t="s">
        <v>1625</v>
      </c>
      <c r="C281" s="192" t="s">
        <v>1117</v>
      </c>
      <c r="D281" s="193" t="s">
        <v>1644</v>
      </c>
      <c r="E281" s="193" t="s">
        <v>1542</v>
      </c>
      <c r="F281" s="179">
        <v>81</v>
      </c>
      <c r="G281" s="179">
        <f t="shared" si="47"/>
        <v>1</v>
      </c>
      <c r="H281" s="259" t="s">
        <v>1118</v>
      </c>
      <c r="I281" s="47" t="s">
        <v>1119</v>
      </c>
      <c r="J281" s="47" t="s">
        <v>1120</v>
      </c>
      <c r="K281" s="259" t="s">
        <v>1121</v>
      </c>
      <c r="L281" s="213" t="s">
        <v>1000</v>
      </c>
      <c r="M281" s="283">
        <v>5</v>
      </c>
      <c r="N281" s="214">
        <v>43344</v>
      </c>
      <c r="O281" s="214">
        <v>43646</v>
      </c>
      <c r="P281" s="205">
        <f t="shared" si="46"/>
        <v>43.142857142857146</v>
      </c>
      <c r="Q281" s="176"/>
      <c r="R281" s="46">
        <f t="shared" si="49"/>
        <v>0</v>
      </c>
      <c r="S281" s="79">
        <f t="shared" si="50"/>
        <v>0</v>
      </c>
      <c r="T281" s="79">
        <f t="shared" si="51"/>
        <v>0</v>
      </c>
      <c r="U281" s="79">
        <f t="shared" si="52"/>
        <v>0</v>
      </c>
      <c r="V281" s="278"/>
      <c r="X281" s="147" t="str">
        <f t="shared" si="48"/>
        <v>Acta Reunión</v>
      </c>
    </row>
    <row r="282" spans="1:24" s="248" customFormat="1" ht="89.25">
      <c r="A282" s="177" t="s">
        <v>527</v>
      </c>
      <c r="B282" s="192" t="s">
        <v>1626</v>
      </c>
      <c r="C282" s="192" t="s">
        <v>1122</v>
      </c>
      <c r="D282" s="193" t="s">
        <v>1644</v>
      </c>
      <c r="E282" s="193" t="s">
        <v>1542</v>
      </c>
      <c r="F282" s="193">
        <v>83</v>
      </c>
      <c r="G282" s="193">
        <f t="shared" si="47"/>
        <v>1</v>
      </c>
      <c r="H282" s="273" t="s">
        <v>1123</v>
      </c>
      <c r="I282" s="47" t="s">
        <v>1124</v>
      </c>
      <c r="J282" s="47" t="s">
        <v>1125</v>
      </c>
      <c r="K282" s="47" t="s">
        <v>1126</v>
      </c>
      <c r="L282" s="213" t="s">
        <v>1127</v>
      </c>
      <c r="M282" s="213">
        <v>2</v>
      </c>
      <c r="N282" s="214">
        <v>43313</v>
      </c>
      <c r="O282" s="214">
        <v>43465</v>
      </c>
      <c r="P282" s="205">
        <f t="shared" si="46"/>
        <v>21.714285714285715</v>
      </c>
      <c r="Q282" s="176"/>
      <c r="R282" s="46">
        <f t="shared" si="49"/>
        <v>0</v>
      </c>
      <c r="S282" s="79">
        <f t="shared" si="50"/>
        <v>0</v>
      </c>
      <c r="T282" s="79">
        <f t="shared" si="51"/>
        <v>0</v>
      </c>
      <c r="U282" s="79">
        <f t="shared" si="52"/>
        <v>0</v>
      </c>
      <c r="V282" s="279"/>
      <c r="X282" s="147" t="str">
        <f t="shared" si="48"/>
        <v>Reportes Siif Nacion</v>
      </c>
    </row>
    <row r="283" spans="1:24" s="248" customFormat="1" ht="280.5">
      <c r="A283" s="177" t="s">
        <v>527</v>
      </c>
      <c r="B283" s="192" t="s">
        <v>1553</v>
      </c>
      <c r="C283" s="192" t="s">
        <v>1008</v>
      </c>
      <c r="D283" s="193" t="s">
        <v>1644</v>
      </c>
      <c r="E283" s="193" t="s">
        <v>1542</v>
      </c>
      <c r="F283" s="193">
        <v>84</v>
      </c>
      <c r="G283" s="193">
        <f t="shared" si="47"/>
        <v>1</v>
      </c>
      <c r="H283" s="274" t="s">
        <v>1128</v>
      </c>
      <c r="I283" s="47" t="s">
        <v>1129</v>
      </c>
      <c r="J283" s="47" t="s">
        <v>1120</v>
      </c>
      <c r="K283" s="259" t="s">
        <v>1121</v>
      </c>
      <c r="L283" s="213" t="s">
        <v>1000</v>
      </c>
      <c r="M283" s="283">
        <v>5</v>
      </c>
      <c r="N283" s="214">
        <v>43344</v>
      </c>
      <c r="O283" s="214">
        <v>43646</v>
      </c>
      <c r="P283" s="205">
        <f t="shared" si="46"/>
        <v>43.142857142857146</v>
      </c>
      <c r="Q283" s="176"/>
      <c r="R283" s="46">
        <f t="shared" si="49"/>
        <v>0</v>
      </c>
      <c r="S283" s="79">
        <f t="shared" si="50"/>
        <v>0</v>
      </c>
      <c r="T283" s="79">
        <f t="shared" si="51"/>
        <v>0</v>
      </c>
      <c r="U283" s="79">
        <f t="shared" si="52"/>
        <v>0</v>
      </c>
      <c r="V283" s="279"/>
      <c r="X283" s="147" t="str">
        <f t="shared" si="48"/>
        <v>Acta Reunión</v>
      </c>
    </row>
    <row r="284" spans="1:24" s="248" customFormat="1" ht="280.5">
      <c r="A284" s="177" t="s">
        <v>527</v>
      </c>
      <c r="B284" s="192" t="s">
        <v>1557</v>
      </c>
      <c r="C284" s="268" t="s">
        <v>1130</v>
      </c>
      <c r="D284" s="193" t="s">
        <v>1644</v>
      </c>
      <c r="E284" s="193" t="s">
        <v>1542</v>
      </c>
      <c r="F284" s="179">
        <v>87</v>
      </c>
      <c r="G284" s="179">
        <f t="shared" si="47"/>
        <v>1</v>
      </c>
      <c r="H284" s="96" t="s">
        <v>1131</v>
      </c>
      <c r="I284" s="47" t="s">
        <v>1132</v>
      </c>
      <c r="J284" s="47" t="s">
        <v>1125</v>
      </c>
      <c r="K284" s="47" t="s">
        <v>1126</v>
      </c>
      <c r="L284" s="213" t="s">
        <v>1127</v>
      </c>
      <c r="M284" s="213">
        <v>2</v>
      </c>
      <c r="N284" s="214">
        <v>43313</v>
      </c>
      <c r="O284" s="214">
        <v>43465</v>
      </c>
      <c r="P284" s="205">
        <f t="shared" si="46"/>
        <v>21.714285714285715</v>
      </c>
      <c r="Q284" s="176"/>
      <c r="R284" s="46">
        <f t="shared" si="49"/>
        <v>0</v>
      </c>
      <c r="S284" s="79">
        <f t="shared" si="50"/>
        <v>0</v>
      </c>
      <c r="T284" s="79">
        <f t="shared" si="51"/>
        <v>0</v>
      </c>
      <c r="U284" s="79">
        <f t="shared" si="52"/>
        <v>0</v>
      </c>
      <c r="V284" s="222"/>
      <c r="X284" s="147" t="str">
        <f t="shared" si="48"/>
        <v>Reportes Siif Nacion</v>
      </c>
    </row>
    <row r="285" spans="1:24" s="285" customFormat="1" ht="102">
      <c r="A285" s="257" t="s">
        <v>591</v>
      </c>
      <c r="B285" s="210" t="s">
        <v>1544</v>
      </c>
      <c r="C285" s="284" t="s">
        <v>1133</v>
      </c>
      <c r="D285" s="287" t="s">
        <v>1644</v>
      </c>
      <c r="E285" s="287" t="s">
        <v>1542</v>
      </c>
      <c r="F285" s="212">
        <v>2</v>
      </c>
      <c r="G285" s="212">
        <f t="shared" si="47"/>
        <v>1</v>
      </c>
      <c r="H285" s="96" t="s">
        <v>1134</v>
      </c>
      <c r="I285" s="39" t="s">
        <v>594</v>
      </c>
      <c r="J285" s="252" t="s">
        <v>1056</v>
      </c>
      <c r="K285" s="47" t="s">
        <v>1057</v>
      </c>
      <c r="L285" s="213" t="s">
        <v>1058</v>
      </c>
      <c r="M285" s="213">
        <v>1</v>
      </c>
      <c r="N285" s="214">
        <v>43313</v>
      </c>
      <c r="O285" s="214">
        <v>43373</v>
      </c>
      <c r="P285" s="205">
        <f t="shared" si="46"/>
        <v>8.5714285714285712</v>
      </c>
      <c r="Q285" s="176"/>
      <c r="R285" s="46">
        <f t="shared" si="49"/>
        <v>0</v>
      </c>
      <c r="S285" s="79">
        <f t="shared" si="50"/>
        <v>0</v>
      </c>
      <c r="T285" s="79">
        <f t="shared" si="51"/>
        <v>0</v>
      </c>
      <c r="U285" s="79">
        <f t="shared" si="52"/>
        <v>0</v>
      </c>
      <c r="V285" s="278"/>
      <c r="X285" s="147" t="str">
        <f t="shared" si="48"/>
        <v>Circular</v>
      </c>
    </row>
    <row r="286" spans="1:24" s="285" customFormat="1" ht="76.5">
      <c r="A286" s="257" t="s">
        <v>591</v>
      </c>
      <c r="B286" s="210" t="s">
        <v>1544</v>
      </c>
      <c r="C286" s="210" t="s">
        <v>1133</v>
      </c>
      <c r="D286" s="287" t="s">
        <v>1644</v>
      </c>
      <c r="E286" s="287" t="s">
        <v>1542</v>
      </c>
      <c r="F286" s="212">
        <v>2</v>
      </c>
      <c r="G286" s="212">
        <f t="shared" si="47"/>
        <v>0</v>
      </c>
      <c r="H286" s="96" t="s">
        <v>1134</v>
      </c>
      <c r="I286" s="39" t="s">
        <v>594</v>
      </c>
      <c r="J286" s="47" t="s">
        <v>1074</v>
      </c>
      <c r="K286" s="47" t="s">
        <v>1060</v>
      </c>
      <c r="L286" s="213" t="s">
        <v>41</v>
      </c>
      <c r="M286" s="213">
        <v>1</v>
      </c>
      <c r="N286" s="214">
        <v>43313</v>
      </c>
      <c r="O286" s="214">
        <v>43373</v>
      </c>
      <c r="P286" s="205">
        <f t="shared" si="46"/>
        <v>8.5714285714285712</v>
      </c>
      <c r="Q286" s="176"/>
      <c r="R286" s="46">
        <f t="shared" si="49"/>
        <v>0</v>
      </c>
      <c r="S286" s="79">
        <f t="shared" si="50"/>
        <v>0</v>
      </c>
      <c r="T286" s="79">
        <f t="shared" si="51"/>
        <v>0</v>
      </c>
      <c r="U286" s="79">
        <f t="shared" si="52"/>
        <v>0</v>
      </c>
      <c r="V286" s="278"/>
      <c r="X286" s="147" t="str">
        <f t="shared" si="48"/>
        <v>Oficio</v>
      </c>
    </row>
    <row r="287" spans="1:24" s="285" customFormat="1" ht="76.5">
      <c r="A287" s="257" t="s">
        <v>591</v>
      </c>
      <c r="B287" s="210" t="s">
        <v>1544</v>
      </c>
      <c r="C287" s="210" t="s">
        <v>1133</v>
      </c>
      <c r="D287" s="287" t="s">
        <v>1644</v>
      </c>
      <c r="E287" s="287" t="s">
        <v>1542</v>
      </c>
      <c r="F287" s="212">
        <v>2</v>
      </c>
      <c r="G287" s="212">
        <f t="shared" si="47"/>
        <v>0</v>
      </c>
      <c r="H287" s="96" t="s">
        <v>1134</v>
      </c>
      <c r="I287" s="39" t="s">
        <v>594</v>
      </c>
      <c r="J287" s="47" t="s">
        <v>1074</v>
      </c>
      <c r="K287" s="47" t="s">
        <v>1063</v>
      </c>
      <c r="L287" s="213" t="s">
        <v>1064</v>
      </c>
      <c r="M287" s="213">
        <v>1</v>
      </c>
      <c r="N287" s="214">
        <v>43313</v>
      </c>
      <c r="O287" s="214">
        <v>43465</v>
      </c>
      <c r="P287" s="205">
        <f t="shared" si="46"/>
        <v>21.714285714285715</v>
      </c>
      <c r="Q287" s="176"/>
      <c r="R287" s="46">
        <f t="shared" si="49"/>
        <v>0</v>
      </c>
      <c r="S287" s="79">
        <f t="shared" si="50"/>
        <v>0</v>
      </c>
      <c r="T287" s="79">
        <f t="shared" si="51"/>
        <v>0</v>
      </c>
      <c r="U287" s="79">
        <f t="shared" si="52"/>
        <v>0</v>
      </c>
      <c r="V287" s="278"/>
      <c r="X287" s="147" t="str">
        <f t="shared" si="48"/>
        <v xml:space="preserve">Guia De Cierre Financiero </v>
      </c>
    </row>
    <row r="288" spans="1:24" s="285" customFormat="1" ht="255">
      <c r="A288" s="257" t="s">
        <v>591</v>
      </c>
      <c r="B288" s="286" t="s">
        <v>1135</v>
      </c>
      <c r="C288" s="210" t="s">
        <v>1136</v>
      </c>
      <c r="D288" s="287" t="s">
        <v>1644</v>
      </c>
      <c r="E288" s="287" t="s">
        <v>1542</v>
      </c>
      <c r="F288" s="287">
        <v>26</v>
      </c>
      <c r="G288" s="287">
        <f t="shared" si="47"/>
        <v>1</v>
      </c>
      <c r="H288" s="273" t="s">
        <v>1137</v>
      </c>
      <c r="I288" s="181" t="s">
        <v>1138</v>
      </c>
      <c r="J288" s="252" t="s">
        <v>1139</v>
      </c>
      <c r="K288" s="47" t="s">
        <v>1057</v>
      </c>
      <c r="L288" s="213" t="s">
        <v>1058</v>
      </c>
      <c r="M288" s="213">
        <v>1</v>
      </c>
      <c r="N288" s="214">
        <v>43313</v>
      </c>
      <c r="O288" s="214">
        <v>43373</v>
      </c>
      <c r="P288" s="205">
        <f t="shared" si="46"/>
        <v>8.5714285714285712</v>
      </c>
      <c r="Q288" s="176"/>
      <c r="R288" s="46">
        <f t="shared" si="49"/>
        <v>0</v>
      </c>
      <c r="S288" s="79">
        <f t="shared" si="50"/>
        <v>0</v>
      </c>
      <c r="T288" s="79">
        <f t="shared" si="51"/>
        <v>0</v>
      </c>
      <c r="U288" s="79">
        <f t="shared" si="52"/>
        <v>0</v>
      </c>
      <c r="V288" s="288"/>
      <c r="X288" s="147" t="str">
        <f t="shared" si="48"/>
        <v>Circular</v>
      </c>
    </row>
    <row r="289" spans="1:24" s="285" customFormat="1" ht="255">
      <c r="A289" s="257" t="s">
        <v>591</v>
      </c>
      <c r="B289" s="286" t="s">
        <v>1135</v>
      </c>
      <c r="C289" s="210" t="s">
        <v>1136</v>
      </c>
      <c r="D289" s="287" t="s">
        <v>1644</v>
      </c>
      <c r="E289" s="287" t="s">
        <v>1542</v>
      </c>
      <c r="F289" s="287">
        <v>26</v>
      </c>
      <c r="G289" s="287">
        <f t="shared" si="47"/>
        <v>0</v>
      </c>
      <c r="H289" s="273" t="s">
        <v>1137</v>
      </c>
      <c r="I289" s="181" t="s">
        <v>1138</v>
      </c>
      <c r="J289" s="47" t="s">
        <v>1140</v>
      </c>
      <c r="K289" s="47" t="s">
        <v>1097</v>
      </c>
      <c r="L289" s="213" t="s">
        <v>41</v>
      </c>
      <c r="M289" s="213">
        <v>1</v>
      </c>
      <c r="N289" s="214">
        <v>43313</v>
      </c>
      <c r="O289" s="214">
        <v>43373</v>
      </c>
      <c r="P289" s="205">
        <f t="shared" si="46"/>
        <v>8.5714285714285712</v>
      </c>
      <c r="Q289" s="176"/>
      <c r="R289" s="46">
        <f t="shared" si="49"/>
        <v>0</v>
      </c>
      <c r="S289" s="79">
        <f t="shared" si="50"/>
        <v>0</v>
      </c>
      <c r="T289" s="79">
        <f t="shared" si="51"/>
        <v>0</v>
      </c>
      <c r="U289" s="79">
        <f t="shared" si="52"/>
        <v>0</v>
      </c>
      <c r="V289" s="288"/>
      <c r="X289" s="147" t="str">
        <f t="shared" si="48"/>
        <v>Oficio</v>
      </c>
    </row>
    <row r="290" spans="1:24" s="285" customFormat="1" ht="255">
      <c r="A290" s="257" t="s">
        <v>591</v>
      </c>
      <c r="B290" s="286" t="s">
        <v>1135</v>
      </c>
      <c r="C290" s="210" t="s">
        <v>1136</v>
      </c>
      <c r="D290" s="287" t="s">
        <v>1644</v>
      </c>
      <c r="E290" s="287" t="s">
        <v>1542</v>
      </c>
      <c r="F290" s="287">
        <v>26</v>
      </c>
      <c r="G290" s="287">
        <f t="shared" si="47"/>
        <v>0</v>
      </c>
      <c r="H290" s="273" t="s">
        <v>1137</v>
      </c>
      <c r="I290" s="181" t="s">
        <v>1138</v>
      </c>
      <c r="J290" s="47" t="s">
        <v>1096</v>
      </c>
      <c r="K290" s="47" t="s">
        <v>1098</v>
      </c>
      <c r="L290" s="213" t="s">
        <v>1099</v>
      </c>
      <c r="M290" s="213">
        <v>1</v>
      </c>
      <c r="N290" s="214">
        <v>43313</v>
      </c>
      <c r="O290" s="214">
        <v>43465</v>
      </c>
      <c r="P290" s="205">
        <f t="shared" si="46"/>
        <v>21.714285714285715</v>
      </c>
      <c r="Q290" s="176"/>
      <c r="R290" s="46">
        <f t="shared" si="49"/>
        <v>0</v>
      </c>
      <c r="S290" s="79">
        <f t="shared" si="50"/>
        <v>0</v>
      </c>
      <c r="T290" s="79">
        <f t="shared" si="51"/>
        <v>0</v>
      </c>
      <c r="U290" s="79">
        <f t="shared" si="52"/>
        <v>0</v>
      </c>
      <c r="V290" s="288"/>
      <c r="X290" s="147" t="str">
        <f t="shared" si="48"/>
        <v>Guia De Cierre Financiero Ajustada</v>
      </c>
    </row>
    <row r="291" spans="1:24" s="285" customFormat="1" ht="178.5">
      <c r="A291" s="257" t="s">
        <v>591</v>
      </c>
      <c r="B291" s="210" t="s">
        <v>1546</v>
      </c>
      <c r="C291" s="210" t="s">
        <v>1133</v>
      </c>
      <c r="D291" s="287" t="s">
        <v>1644</v>
      </c>
      <c r="E291" s="287" t="s">
        <v>1542</v>
      </c>
      <c r="F291" s="212">
        <v>55</v>
      </c>
      <c r="G291" s="212">
        <f t="shared" si="47"/>
        <v>1</v>
      </c>
      <c r="H291" s="96" t="s">
        <v>1141</v>
      </c>
      <c r="I291" s="96" t="s">
        <v>612</v>
      </c>
      <c r="J291" s="252" t="s">
        <v>1056</v>
      </c>
      <c r="K291" s="47" t="s">
        <v>1057</v>
      </c>
      <c r="L291" s="213" t="s">
        <v>1058</v>
      </c>
      <c r="M291" s="213">
        <v>1</v>
      </c>
      <c r="N291" s="214">
        <v>43313</v>
      </c>
      <c r="O291" s="214">
        <v>43373</v>
      </c>
      <c r="P291" s="205">
        <f t="shared" si="46"/>
        <v>8.5714285714285712</v>
      </c>
      <c r="Q291" s="176"/>
      <c r="R291" s="46">
        <f t="shared" si="49"/>
        <v>0</v>
      </c>
      <c r="S291" s="79">
        <f t="shared" si="50"/>
        <v>0</v>
      </c>
      <c r="T291" s="79">
        <f t="shared" si="51"/>
        <v>0</v>
      </c>
      <c r="U291" s="79">
        <f t="shared" si="52"/>
        <v>0</v>
      </c>
      <c r="V291" s="278"/>
      <c r="X291" s="147" t="str">
        <f t="shared" si="48"/>
        <v>Circular</v>
      </c>
    </row>
    <row r="292" spans="1:24" s="285" customFormat="1" ht="178.5">
      <c r="A292" s="257" t="s">
        <v>591</v>
      </c>
      <c r="B292" s="210" t="s">
        <v>1546</v>
      </c>
      <c r="C292" s="210" t="s">
        <v>1133</v>
      </c>
      <c r="D292" s="287" t="s">
        <v>1644</v>
      </c>
      <c r="E292" s="287" t="s">
        <v>1542</v>
      </c>
      <c r="F292" s="212">
        <v>55</v>
      </c>
      <c r="G292" s="212">
        <f t="shared" si="47"/>
        <v>0</v>
      </c>
      <c r="H292" s="96" t="s">
        <v>1141</v>
      </c>
      <c r="I292" s="96" t="s">
        <v>612</v>
      </c>
      <c r="J292" s="47" t="s">
        <v>1074</v>
      </c>
      <c r="K292" s="47" t="s">
        <v>1060</v>
      </c>
      <c r="L292" s="213" t="s">
        <v>41</v>
      </c>
      <c r="M292" s="213">
        <v>1</v>
      </c>
      <c r="N292" s="214">
        <v>43313</v>
      </c>
      <c r="O292" s="214">
        <v>43373</v>
      </c>
      <c r="P292" s="205">
        <f t="shared" si="46"/>
        <v>8.5714285714285712</v>
      </c>
      <c r="Q292" s="176"/>
      <c r="R292" s="46">
        <f t="shared" si="49"/>
        <v>0</v>
      </c>
      <c r="S292" s="79">
        <f t="shared" si="50"/>
        <v>0</v>
      </c>
      <c r="T292" s="79">
        <f t="shared" si="51"/>
        <v>0</v>
      </c>
      <c r="U292" s="79">
        <f t="shared" si="52"/>
        <v>0</v>
      </c>
      <c r="V292" s="278"/>
      <c r="X292" s="147" t="str">
        <f t="shared" si="48"/>
        <v>Oficio</v>
      </c>
    </row>
    <row r="293" spans="1:24" s="285" customFormat="1" ht="178.5">
      <c r="A293" s="257" t="s">
        <v>591</v>
      </c>
      <c r="B293" s="210" t="s">
        <v>1546</v>
      </c>
      <c r="C293" s="210" t="s">
        <v>1133</v>
      </c>
      <c r="D293" s="287" t="s">
        <v>1644</v>
      </c>
      <c r="E293" s="287" t="s">
        <v>1542</v>
      </c>
      <c r="F293" s="212">
        <v>55</v>
      </c>
      <c r="G293" s="212">
        <f t="shared" si="47"/>
        <v>0</v>
      </c>
      <c r="H293" s="96" t="s">
        <v>1141</v>
      </c>
      <c r="I293" s="96" t="s">
        <v>612</v>
      </c>
      <c r="J293" s="47" t="s">
        <v>1074</v>
      </c>
      <c r="K293" s="47" t="s">
        <v>1063</v>
      </c>
      <c r="L293" s="213" t="s">
        <v>1064</v>
      </c>
      <c r="M293" s="213">
        <v>1</v>
      </c>
      <c r="N293" s="214">
        <v>43313</v>
      </c>
      <c r="O293" s="214">
        <v>43465</v>
      </c>
      <c r="P293" s="205">
        <f t="shared" si="46"/>
        <v>21.714285714285715</v>
      </c>
      <c r="Q293" s="176"/>
      <c r="R293" s="46">
        <f t="shared" si="49"/>
        <v>0</v>
      </c>
      <c r="S293" s="79">
        <f t="shared" si="50"/>
        <v>0</v>
      </c>
      <c r="T293" s="79">
        <f t="shared" si="51"/>
        <v>0</v>
      </c>
      <c r="U293" s="79">
        <f t="shared" si="52"/>
        <v>0</v>
      </c>
      <c r="V293" s="278"/>
      <c r="X293" s="147" t="str">
        <f t="shared" si="48"/>
        <v xml:space="preserve">Guia De Cierre Financiero </v>
      </c>
    </row>
    <row r="294" spans="1:24" s="147" customFormat="1" ht="76.5">
      <c r="A294" s="177" t="s">
        <v>527</v>
      </c>
      <c r="B294" s="178" t="s">
        <v>1579</v>
      </c>
      <c r="C294" s="178" t="s">
        <v>385</v>
      </c>
      <c r="D294" s="179" t="s">
        <v>1142</v>
      </c>
      <c r="E294" s="179" t="s">
        <v>1543</v>
      </c>
      <c r="F294" s="193">
        <v>34</v>
      </c>
      <c r="G294" s="193">
        <f t="shared" si="47"/>
        <v>1</v>
      </c>
      <c r="H294" s="180" t="s">
        <v>1143</v>
      </c>
      <c r="I294" s="181" t="s">
        <v>1144</v>
      </c>
      <c r="J294" s="96" t="s">
        <v>1145</v>
      </c>
      <c r="K294" s="96" t="s">
        <v>1146</v>
      </c>
      <c r="L294" s="43" t="s">
        <v>254</v>
      </c>
      <c r="M294" s="43">
        <v>5</v>
      </c>
      <c r="N294" s="182">
        <v>43311</v>
      </c>
      <c r="O294" s="182">
        <v>43646</v>
      </c>
      <c r="P294" s="205">
        <f>+(O294-N294)/7</f>
        <v>47.857142857142854</v>
      </c>
      <c r="Q294" s="234"/>
      <c r="R294" s="46">
        <f t="shared" si="49"/>
        <v>0</v>
      </c>
      <c r="S294" s="79">
        <f t="shared" si="50"/>
        <v>0</v>
      </c>
      <c r="T294" s="79">
        <f t="shared" si="51"/>
        <v>0</v>
      </c>
      <c r="U294" s="79">
        <f t="shared" si="52"/>
        <v>0</v>
      </c>
      <c r="V294" s="253"/>
      <c r="X294" s="147" t="str">
        <f t="shared" si="48"/>
        <v>Informe</v>
      </c>
    </row>
    <row r="295" spans="1:24" s="147" customFormat="1" ht="76.5">
      <c r="A295" s="177" t="s">
        <v>527</v>
      </c>
      <c r="B295" s="178" t="s">
        <v>1579</v>
      </c>
      <c r="C295" s="178" t="s">
        <v>385</v>
      </c>
      <c r="D295" s="179" t="s">
        <v>1142</v>
      </c>
      <c r="E295" s="179" t="s">
        <v>1543</v>
      </c>
      <c r="F295" s="193">
        <v>34</v>
      </c>
      <c r="G295" s="193">
        <f t="shared" si="47"/>
        <v>0</v>
      </c>
      <c r="H295" s="180" t="s">
        <v>1143</v>
      </c>
      <c r="I295" s="181" t="s">
        <v>1144</v>
      </c>
      <c r="J295" s="96" t="s">
        <v>1145</v>
      </c>
      <c r="K295" s="96" t="s">
        <v>1147</v>
      </c>
      <c r="L295" s="43" t="s">
        <v>1148</v>
      </c>
      <c r="M295" s="43">
        <v>1</v>
      </c>
      <c r="N295" s="182">
        <v>43311</v>
      </c>
      <c r="O295" s="182">
        <v>43646</v>
      </c>
      <c r="P295" s="79">
        <f t="shared" ref="P295:P314" si="53">+(O295-N295)/7</f>
        <v>47.857142857142854</v>
      </c>
      <c r="Q295" s="234"/>
      <c r="R295" s="46">
        <f t="shared" si="49"/>
        <v>0</v>
      </c>
      <c r="S295" s="79">
        <f t="shared" si="50"/>
        <v>0</v>
      </c>
      <c r="T295" s="79">
        <f t="shared" si="51"/>
        <v>0</v>
      </c>
      <c r="U295" s="79">
        <f t="shared" si="52"/>
        <v>0</v>
      </c>
      <c r="V295" s="222"/>
      <c r="X295" s="147" t="str">
        <f t="shared" si="48"/>
        <v>Correo electrónico</v>
      </c>
    </row>
    <row r="296" spans="1:24" s="147" customFormat="1" ht="76.5">
      <c r="A296" s="177" t="s">
        <v>527</v>
      </c>
      <c r="B296" s="178" t="s">
        <v>1579</v>
      </c>
      <c r="C296" s="178" t="s">
        <v>385</v>
      </c>
      <c r="D296" s="179" t="s">
        <v>1142</v>
      </c>
      <c r="E296" s="179" t="s">
        <v>1543</v>
      </c>
      <c r="F296" s="193">
        <v>34</v>
      </c>
      <c r="G296" s="193">
        <f t="shared" si="47"/>
        <v>0</v>
      </c>
      <c r="H296" s="180" t="s">
        <v>1143</v>
      </c>
      <c r="I296" s="181" t="s">
        <v>1144</v>
      </c>
      <c r="J296" s="96" t="s">
        <v>1145</v>
      </c>
      <c r="K296" s="96" t="s">
        <v>1149</v>
      </c>
      <c r="L296" s="43" t="s">
        <v>1150</v>
      </c>
      <c r="M296" s="43">
        <v>1</v>
      </c>
      <c r="N296" s="182">
        <v>43311</v>
      </c>
      <c r="O296" s="182">
        <v>43646</v>
      </c>
      <c r="P296" s="79">
        <f t="shared" si="53"/>
        <v>47.857142857142854</v>
      </c>
      <c r="Q296" s="234"/>
      <c r="R296" s="46">
        <f t="shared" si="49"/>
        <v>0</v>
      </c>
      <c r="S296" s="79">
        <f t="shared" si="50"/>
        <v>0</v>
      </c>
      <c r="T296" s="79">
        <f t="shared" si="51"/>
        <v>0</v>
      </c>
      <c r="U296" s="79">
        <f t="shared" si="52"/>
        <v>0</v>
      </c>
      <c r="V296" s="222"/>
      <c r="X296" s="147" t="str">
        <f t="shared" si="48"/>
        <v>Registro SEVEN</v>
      </c>
    </row>
    <row r="297" spans="1:24" s="147" customFormat="1" ht="114.75">
      <c r="A297" s="177" t="s">
        <v>527</v>
      </c>
      <c r="B297" s="178" t="s">
        <v>1580</v>
      </c>
      <c r="C297" s="178" t="s">
        <v>1151</v>
      </c>
      <c r="D297" s="179" t="s">
        <v>1142</v>
      </c>
      <c r="E297" s="179" t="s">
        <v>1543</v>
      </c>
      <c r="F297" s="193">
        <v>35</v>
      </c>
      <c r="G297" s="193">
        <f t="shared" si="47"/>
        <v>1</v>
      </c>
      <c r="H297" s="181" t="s">
        <v>1152</v>
      </c>
      <c r="I297" s="96" t="s">
        <v>1153</v>
      </c>
      <c r="J297" s="96" t="s">
        <v>1154</v>
      </c>
      <c r="K297" s="96" t="s">
        <v>1155</v>
      </c>
      <c r="L297" s="43" t="s">
        <v>1156</v>
      </c>
      <c r="M297" s="43">
        <v>1</v>
      </c>
      <c r="N297" s="182">
        <v>43296</v>
      </c>
      <c r="O297" s="182">
        <v>43403</v>
      </c>
      <c r="P297" s="79">
        <f t="shared" si="53"/>
        <v>15.285714285714286</v>
      </c>
      <c r="Q297" s="234"/>
      <c r="R297" s="46">
        <f t="shared" si="49"/>
        <v>0</v>
      </c>
      <c r="S297" s="79">
        <f t="shared" si="50"/>
        <v>0</v>
      </c>
      <c r="T297" s="79">
        <f t="shared" si="51"/>
        <v>0</v>
      </c>
      <c r="U297" s="79">
        <f t="shared" si="52"/>
        <v>0</v>
      </c>
      <c r="V297" s="253"/>
      <c r="X297" s="147" t="str">
        <f t="shared" si="48"/>
        <v>Memorando y cronograma</v>
      </c>
    </row>
    <row r="298" spans="1:24" s="147" customFormat="1" ht="114.75">
      <c r="A298" s="177" t="s">
        <v>527</v>
      </c>
      <c r="B298" s="178" t="s">
        <v>1580</v>
      </c>
      <c r="C298" s="178" t="s">
        <v>1151</v>
      </c>
      <c r="D298" s="179" t="s">
        <v>1142</v>
      </c>
      <c r="E298" s="179" t="s">
        <v>1543</v>
      </c>
      <c r="F298" s="193">
        <v>35</v>
      </c>
      <c r="G298" s="193">
        <f t="shared" si="47"/>
        <v>0</v>
      </c>
      <c r="H298" s="181" t="s">
        <v>1152</v>
      </c>
      <c r="I298" s="96" t="s">
        <v>1153</v>
      </c>
      <c r="J298" s="96" t="s">
        <v>1154</v>
      </c>
      <c r="K298" s="96" t="s">
        <v>1157</v>
      </c>
      <c r="L298" s="43" t="s">
        <v>254</v>
      </c>
      <c r="M298" s="43">
        <v>3</v>
      </c>
      <c r="N298" s="182">
        <v>43296</v>
      </c>
      <c r="O298" s="182">
        <v>43646</v>
      </c>
      <c r="P298" s="79">
        <f t="shared" si="53"/>
        <v>50</v>
      </c>
      <c r="Q298" s="234"/>
      <c r="R298" s="46">
        <f t="shared" si="49"/>
        <v>0</v>
      </c>
      <c r="S298" s="79">
        <f t="shared" si="50"/>
        <v>0</v>
      </c>
      <c r="T298" s="79">
        <f t="shared" si="51"/>
        <v>0</v>
      </c>
      <c r="U298" s="79">
        <f t="shared" si="52"/>
        <v>0</v>
      </c>
      <c r="V298" s="253"/>
      <c r="X298" s="147" t="str">
        <f t="shared" si="48"/>
        <v>Informe</v>
      </c>
    </row>
    <row r="299" spans="1:24" s="147" customFormat="1" ht="114.75">
      <c r="A299" s="177" t="s">
        <v>527</v>
      </c>
      <c r="B299" s="178" t="s">
        <v>1580</v>
      </c>
      <c r="C299" s="178" t="s">
        <v>1151</v>
      </c>
      <c r="D299" s="179" t="s">
        <v>1142</v>
      </c>
      <c r="E299" s="179" t="s">
        <v>1543</v>
      </c>
      <c r="F299" s="193">
        <v>35</v>
      </c>
      <c r="G299" s="193">
        <f t="shared" si="47"/>
        <v>0</v>
      </c>
      <c r="H299" s="181" t="s">
        <v>1152</v>
      </c>
      <c r="I299" s="96" t="s">
        <v>1153</v>
      </c>
      <c r="J299" s="96" t="s">
        <v>1154</v>
      </c>
      <c r="K299" s="96" t="s">
        <v>1158</v>
      </c>
      <c r="L299" s="43" t="s">
        <v>1150</v>
      </c>
      <c r="M299" s="43">
        <v>5</v>
      </c>
      <c r="N299" s="182">
        <v>43311</v>
      </c>
      <c r="O299" s="182">
        <v>43646</v>
      </c>
      <c r="P299" s="79">
        <f t="shared" si="53"/>
        <v>47.857142857142854</v>
      </c>
      <c r="Q299" s="234"/>
      <c r="R299" s="46">
        <f t="shared" si="49"/>
        <v>0</v>
      </c>
      <c r="S299" s="79">
        <f t="shared" si="50"/>
        <v>0</v>
      </c>
      <c r="T299" s="79">
        <f t="shared" si="51"/>
        <v>0</v>
      </c>
      <c r="U299" s="79">
        <f t="shared" si="52"/>
        <v>0</v>
      </c>
      <c r="V299" s="222"/>
      <c r="X299" s="147" t="str">
        <f t="shared" si="48"/>
        <v>Registro SEVEN</v>
      </c>
    </row>
    <row r="300" spans="1:24" s="147" customFormat="1" ht="127.5">
      <c r="A300" s="177" t="s">
        <v>527</v>
      </c>
      <c r="B300" s="178" t="s">
        <v>1627</v>
      </c>
      <c r="C300" s="178" t="s">
        <v>1159</v>
      </c>
      <c r="D300" s="179" t="s">
        <v>1142</v>
      </c>
      <c r="E300" s="179" t="s">
        <v>1543</v>
      </c>
      <c r="F300" s="195">
        <v>36</v>
      </c>
      <c r="G300" s="195">
        <f t="shared" si="47"/>
        <v>1</v>
      </c>
      <c r="H300" s="180" t="s">
        <v>1160</v>
      </c>
      <c r="I300" s="96" t="s">
        <v>1161</v>
      </c>
      <c r="J300" s="51" t="s">
        <v>1162</v>
      </c>
      <c r="K300" s="51" t="s">
        <v>1163</v>
      </c>
      <c r="L300" s="43" t="s">
        <v>1164</v>
      </c>
      <c r="M300" s="43">
        <v>5</v>
      </c>
      <c r="N300" s="182">
        <v>43312</v>
      </c>
      <c r="O300" s="182">
        <v>43646</v>
      </c>
      <c r="P300" s="79">
        <f t="shared" si="53"/>
        <v>47.714285714285715</v>
      </c>
      <c r="Q300" s="234"/>
      <c r="R300" s="46">
        <f t="shared" si="49"/>
        <v>0</v>
      </c>
      <c r="S300" s="79">
        <f t="shared" si="50"/>
        <v>0</v>
      </c>
      <c r="T300" s="79">
        <f t="shared" si="51"/>
        <v>0</v>
      </c>
      <c r="U300" s="79">
        <f t="shared" si="52"/>
        <v>0</v>
      </c>
      <c r="V300" s="253"/>
      <c r="X300" s="147" t="str">
        <f t="shared" si="48"/>
        <v>Oficio
correo electrónico</v>
      </c>
    </row>
    <row r="301" spans="1:24" s="147" customFormat="1" ht="127.5">
      <c r="A301" s="177" t="s">
        <v>527</v>
      </c>
      <c r="B301" s="178" t="s">
        <v>1627</v>
      </c>
      <c r="C301" s="178" t="s">
        <v>1159</v>
      </c>
      <c r="D301" s="179" t="s">
        <v>1142</v>
      </c>
      <c r="E301" s="179" t="s">
        <v>1543</v>
      </c>
      <c r="F301" s="195">
        <v>36</v>
      </c>
      <c r="G301" s="195">
        <f t="shared" si="47"/>
        <v>0</v>
      </c>
      <c r="H301" s="180" t="s">
        <v>1160</v>
      </c>
      <c r="I301" s="96" t="s">
        <v>1161</v>
      </c>
      <c r="J301" s="51" t="s">
        <v>1162</v>
      </c>
      <c r="K301" s="51" t="s">
        <v>1165</v>
      </c>
      <c r="L301" s="43" t="s">
        <v>254</v>
      </c>
      <c r="M301" s="43">
        <v>3</v>
      </c>
      <c r="N301" s="182">
        <v>43282</v>
      </c>
      <c r="O301" s="182">
        <v>43646</v>
      </c>
      <c r="P301" s="79">
        <f t="shared" si="53"/>
        <v>52</v>
      </c>
      <c r="Q301" s="234"/>
      <c r="R301" s="46">
        <f t="shared" si="49"/>
        <v>0</v>
      </c>
      <c r="S301" s="79">
        <f t="shared" si="50"/>
        <v>0</v>
      </c>
      <c r="T301" s="79">
        <f t="shared" si="51"/>
        <v>0</v>
      </c>
      <c r="U301" s="79">
        <f t="shared" si="52"/>
        <v>0</v>
      </c>
      <c r="V301" s="253"/>
      <c r="X301" s="147" t="str">
        <f t="shared" si="48"/>
        <v>Informe</v>
      </c>
    </row>
    <row r="302" spans="1:24" s="147" customFormat="1" ht="178.5">
      <c r="A302" s="177" t="s">
        <v>527</v>
      </c>
      <c r="B302" s="178" t="s">
        <v>1627</v>
      </c>
      <c r="C302" s="178" t="s">
        <v>1159</v>
      </c>
      <c r="D302" s="179" t="s">
        <v>1142</v>
      </c>
      <c r="E302" s="179" t="s">
        <v>1543</v>
      </c>
      <c r="F302" s="195">
        <v>36</v>
      </c>
      <c r="G302" s="195">
        <f t="shared" si="47"/>
        <v>0</v>
      </c>
      <c r="H302" s="180" t="s">
        <v>1166</v>
      </c>
      <c r="I302" s="96" t="s">
        <v>1167</v>
      </c>
      <c r="J302" s="96" t="s">
        <v>1168</v>
      </c>
      <c r="K302" s="96" t="s">
        <v>1169</v>
      </c>
      <c r="L302" s="43" t="s">
        <v>1170</v>
      </c>
      <c r="M302" s="43">
        <v>10</v>
      </c>
      <c r="N302" s="182">
        <v>43296</v>
      </c>
      <c r="O302" s="182">
        <v>43449</v>
      </c>
      <c r="P302" s="79">
        <f t="shared" si="53"/>
        <v>21.857142857142858</v>
      </c>
      <c r="Q302" s="234"/>
      <c r="R302" s="46">
        <f t="shared" si="49"/>
        <v>0</v>
      </c>
      <c r="S302" s="79">
        <f t="shared" si="50"/>
        <v>0</v>
      </c>
      <c r="T302" s="79">
        <f t="shared" si="51"/>
        <v>0</v>
      </c>
      <c r="U302" s="79">
        <f t="shared" si="52"/>
        <v>0</v>
      </c>
      <c r="V302" s="222"/>
      <c r="X302" s="147" t="str">
        <f t="shared" si="48"/>
        <v>Oficio y
cronogramas</v>
      </c>
    </row>
    <row r="303" spans="1:24" s="147" customFormat="1" ht="178.5">
      <c r="A303" s="177" t="s">
        <v>527</v>
      </c>
      <c r="B303" s="178" t="s">
        <v>1627</v>
      </c>
      <c r="C303" s="178" t="s">
        <v>1159</v>
      </c>
      <c r="D303" s="179" t="s">
        <v>1142</v>
      </c>
      <c r="E303" s="179" t="s">
        <v>1543</v>
      </c>
      <c r="F303" s="195">
        <v>36</v>
      </c>
      <c r="G303" s="195">
        <f t="shared" si="47"/>
        <v>0</v>
      </c>
      <c r="H303" s="180" t="s">
        <v>1166</v>
      </c>
      <c r="I303" s="96" t="s">
        <v>1167</v>
      </c>
      <c r="J303" s="96" t="s">
        <v>1168</v>
      </c>
      <c r="K303" s="96" t="s">
        <v>1171</v>
      </c>
      <c r="L303" s="43" t="s">
        <v>1172</v>
      </c>
      <c r="M303" s="43">
        <v>10</v>
      </c>
      <c r="N303" s="182">
        <v>43296</v>
      </c>
      <c r="O303" s="182">
        <v>43524</v>
      </c>
      <c r="P303" s="79">
        <f t="shared" si="53"/>
        <v>32.571428571428569</v>
      </c>
      <c r="Q303" s="234"/>
      <c r="R303" s="46">
        <f t="shared" si="49"/>
        <v>0</v>
      </c>
      <c r="S303" s="79">
        <f t="shared" si="50"/>
        <v>0</v>
      </c>
      <c r="T303" s="79">
        <f t="shared" si="51"/>
        <v>0</v>
      </c>
      <c r="U303" s="79">
        <f t="shared" si="52"/>
        <v>0</v>
      </c>
      <c r="V303" s="222"/>
      <c r="X303" s="147" t="str">
        <f t="shared" si="48"/>
        <v>Actas de supervisión</v>
      </c>
    </row>
    <row r="304" spans="1:24" s="147" customFormat="1" ht="178.5">
      <c r="A304" s="177" t="s">
        <v>527</v>
      </c>
      <c r="B304" s="178" t="s">
        <v>1627</v>
      </c>
      <c r="C304" s="178" t="s">
        <v>1159</v>
      </c>
      <c r="D304" s="179" t="s">
        <v>1142</v>
      </c>
      <c r="E304" s="179" t="s">
        <v>1543</v>
      </c>
      <c r="F304" s="195">
        <v>36</v>
      </c>
      <c r="G304" s="195">
        <f t="shared" si="47"/>
        <v>0</v>
      </c>
      <c r="H304" s="180" t="s">
        <v>1166</v>
      </c>
      <c r="I304" s="96" t="s">
        <v>1167</v>
      </c>
      <c r="J304" s="96" t="s">
        <v>1168</v>
      </c>
      <c r="K304" s="96" t="s">
        <v>1173</v>
      </c>
      <c r="L304" s="43" t="s">
        <v>1174</v>
      </c>
      <c r="M304" s="43">
        <v>5</v>
      </c>
      <c r="N304" s="182">
        <v>43296</v>
      </c>
      <c r="O304" s="182">
        <v>43554</v>
      </c>
      <c r="P304" s="79">
        <f t="shared" si="53"/>
        <v>36.857142857142854</v>
      </c>
      <c r="Q304" s="234"/>
      <c r="R304" s="46">
        <f t="shared" si="49"/>
        <v>0</v>
      </c>
      <c r="S304" s="79">
        <f t="shared" si="50"/>
        <v>0</v>
      </c>
      <c r="T304" s="79">
        <f t="shared" si="51"/>
        <v>0</v>
      </c>
      <c r="U304" s="79">
        <f t="shared" si="52"/>
        <v>0</v>
      </c>
      <c r="V304" s="222"/>
      <c r="X304" s="147" t="str">
        <f t="shared" si="48"/>
        <v>Oficios de envió de los documentos</v>
      </c>
    </row>
    <row r="305" spans="1:24" s="147" customFormat="1" ht="178.5">
      <c r="A305" s="177" t="s">
        <v>527</v>
      </c>
      <c r="B305" s="178" t="s">
        <v>1602</v>
      </c>
      <c r="C305" s="250" t="s">
        <v>1175</v>
      </c>
      <c r="D305" s="179" t="s">
        <v>1142</v>
      </c>
      <c r="E305" s="179" t="s">
        <v>1543</v>
      </c>
      <c r="F305" s="179">
        <v>58</v>
      </c>
      <c r="G305" s="179">
        <f t="shared" si="47"/>
        <v>1</v>
      </c>
      <c r="H305" s="40" t="s">
        <v>1176</v>
      </c>
      <c r="I305" s="96" t="s">
        <v>1177</v>
      </c>
      <c r="J305" s="96" t="s">
        <v>1178</v>
      </c>
      <c r="K305" s="96" t="s">
        <v>1179</v>
      </c>
      <c r="L305" s="43" t="s">
        <v>1180</v>
      </c>
      <c r="M305" s="43">
        <v>1</v>
      </c>
      <c r="N305" s="182">
        <v>43296</v>
      </c>
      <c r="O305" s="182">
        <v>43404</v>
      </c>
      <c r="P305" s="79">
        <f t="shared" si="53"/>
        <v>15.428571428571429</v>
      </c>
      <c r="Q305" s="234"/>
      <c r="R305" s="46">
        <f t="shared" si="49"/>
        <v>0</v>
      </c>
      <c r="S305" s="79">
        <f t="shared" si="50"/>
        <v>0</v>
      </c>
      <c r="T305" s="79">
        <f t="shared" si="51"/>
        <v>0</v>
      </c>
      <c r="U305" s="79">
        <f t="shared" si="52"/>
        <v>0</v>
      </c>
      <c r="V305" s="222"/>
      <c r="X305" s="147" t="str">
        <f t="shared" si="48"/>
        <v>Informe EKOGUI</v>
      </c>
    </row>
    <row r="306" spans="1:24" s="147" customFormat="1" ht="140.25">
      <c r="A306" s="177" t="s">
        <v>527</v>
      </c>
      <c r="B306" s="178" t="s">
        <v>1628</v>
      </c>
      <c r="C306" s="250" t="s">
        <v>1181</v>
      </c>
      <c r="D306" s="179" t="s">
        <v>1142</v>
      </c>
      <c r="E306" s="179" t="s">
        <v>1543</v>
      </c>
      <c r="F306" s="179">
        <v>78</v>
      </c>
      <c r="G306" s="179">
        <f t="shared" si="47"/>
        <v>1</v>
      </c>
      <c r="H306" s="40" t="s">
        <v>1182</v>
      </c>
      <c r="I306" s="96" t="s">
        <v>1183</v>
      </c>
      <c r="J306" s="39" t="s">
        <v>1184</v>
      </c>
      <c r="K306" s="96" t="s">
        <v>1185</v>
      </c>
      <c r="L306" s="43" t="s">
        <v>1186</v>
      </c>
      <c r="M306" s="43">
        <v>1</v>
      </c>
      <c r="N306" s="182">
        <v>43296</v>
      </c>
      <c r="O306" s="182">
        <v>43495</v>
      </c>
      <c r="P306" s="79">
        <f t="shared" si="53"/>
        <v>28.428571428571427</v>
      </c>
      <c r="Q306" s="234"/>
      <c r="R306" s="46">
        <f t="shared" si="49"/>
        <v>0</v>
      </c>
      <c r="S306" s="79">
        <f t="shared" si="50"/>
        <v>0</v>
      </c>
      <c r="T306" s="79">
        <f t="shared" si="51"/>
        <v>0</v>
      </c>
      <c r="U306" s="79">
        <f t="shared" si="52"/>
        <v>0</v>
      </c>
      <c r="V306" s="253"/>
      <c r="X306" s="147" t="str">
        <f t="shared" si="48"/>
        <v>Cronograma  e informe mensualizado</v>
      </c>
    </row>
    <row r="307" spans="1:24" s="147" customFormat="1" ht="140.25">
      <c r="A307" s="177" t="s">
        <v>527</v>
      </c>
      <c r="B307" s="178" t="s">
        <v>1628</v>
      </c>
      <c r="C307" s="250" t="s">
        <v>1181</v>
      </c>
      <c r="D307" s="179" t="s">
        <v>1142</v>
      </c>
      <c r="E307" s="179" t="s">
        <v>1543</v>
      </c>
      <c r="F307" s="179">
        <v>78</v>
      </c>
      <c r="G307" s="179">
        <f t="shared" si="47"/>
        <v>0</v>
      </c>
      <c r="H307" s="40" t="s">
        <v>1182</v>
      </c>
      <c r="I307" s="96" t="s">
        <v>1183</v>
      </c>
      <c r="J307" s="39" t="s">
        <v>1184</v>
      </c>
      <c r="K307" s="96" t="s">
        <v>1187</v>
      </c>
      <c r="L307" s="43" t="s">
        <v>1188</v>
      </c>
      <c r="M307" s="43">
        <v>5</v>
      </c>
      <c r="N307" s="182">
        <v>43296</v>
      </c>
      <c r="O307" s="182">
        <v>43554</v>
      </c>
      <c r="P307" s="79">
        <f t="shared" si="53"/>
        <v>36.857142857142854</v>
      </c>
      <c r="Q307" s="234"/>
      <c r="R307" s="46">
        <f t="shared" si="49"/>
        <v>0</v>
      </c>
      <c r="S307" s="79">
        <f t="shared" si="50"/>
        <v>0</v>
      </c>
      <c r="T307" s="79">
        <f t="shared" si="51"/>
        <v>0</v>
      </c>
      <c r="U307" s="79">
        <f t="shared" si="52"/>
        <v>0</v>
      </c>
      <c r="V307" s="222"/>
      <c r="X307" s="147" t="str">
        <f t="shared" si="48"/>
        <v>Respuestas de entes externos (oficios y/o reportes)</v>
      </c>
    </row>
    <row r="308" spans="1:24" s="147" customFormat="1" ht="140.25">
      <c r="A308" s="177" t="s">
        <v>527</v>
      </c>
      <c r="B308" s="178" t="s">
        <v>1628</v>
      </c>
      <c r="C308" s="250" t="s">
        <v>1181</v>
      </c>
      <c r="D308" s="179" t="s">
        <v>1142</v>
      </c>
      <c r="E308" s="179" t="s">
        <v>1543</v>
      </c>
      <c r="F308" s="179">
        <v>78</v>
      </c>
      <c r="G308" s="179">
        <f t="shared" si="47"/>
        <v>0</v>
      </c>
      <c r="H308" s="40" t="s">
        <v>1182</v>
      </c>
      <c r="I308" s="96" t="s">
        <v>1183</v>
      </c>
      <c r="J308" s="39" t="s">
        <v>1184</v>
      </c>
      <c r="K308" s="96" t="s">
        <v>1189</v>
      </c>
      <c r="L308" s="43" t="s">
        <v>1190</v>
      </c>
      <c r="M308" s="43">
        <v>15</v>
      </c>
      <c r="N308" s="182">
        <v>43296</v>
      </c>
      <c r="O308" s="182">
        <v>43585</v>
      </c>
      <c r="P308" s="79">
        <f t="shared" si="53"/>
        <v>41.285714285714285</v>
      </c>
      <c r="Q308" s="234"/>
      <c r="R308" s="46">
        <f t="shared" si="49"/>
        <v>0</v>
      </c>
      <c r="S308" s="79">
        <f t="shared" si="50"/>
        <v>0</v>
      </c>
      <c r="T308" s="79">
        <f t="shared" si="51"/>
        <v>0</v>
      </c>
      <c r="U308" s="79">
        <f t="shared" si="52"/>
        <v>0</v>
      </c>
      <c r="V308" s="222"/>
      <c r="X308" s="147" t="str">
        <f t="shared" si="48"/>
        <v>Resolución de prescripcion</v>
      </c>
    </row>
    <row r="309" spans="1:24" s="147" customFormat="1" ht="89.25">
      <c r="A309" s="177" t="s">
        <v>527</v>
      </c>
      <c r="B309" s="178" t="s">
        <v>1595</v>
      </c>
      <c r="C309" s="250" t="s">
        <v>343</v>
      </c>
      <c r="D309" s="179" t="s">
        <v>1142</v>
      </c>
      <c r="E309" s="179" t="s">
        <v>1543</v>
      </c>
      <c r="F309" s="179">
        <v>80</v>
      </c>
      <c r="G309" s="179">
        <f t="shared" si="47"/>
        <v>1</v>
      </c>
      <c r="H309" s="40" t="s">
        <v>1191</v>
      </c>
      <c r="I309" s="96" t="s">
        <v>331</v>
      </c>
      <c r="J309" s="96" t="s">
        <v>1192</v>
      </c>
      <c r="K309" s="96" t="s">
        <v>1193</v>
      </c>
      <c r="L309" s="43" t="s">
        <v>1194</v>
      </c>
      <c r="M309" s="43">
        <v>5</v>
      </c>
      <c r="N309" s="182">
        <v>43296</v>
      </c>
      <c r="O309" s="182">
        <v>43585</v>
      </c>
      <c r="P309" s="79">
        <f t="shared" si="53"/>
        <v>41.285714285714285</v>
      </c>
      <c r="Q309" s="234"/>
      <c r="R309" s="46">
        <f t="shared" si="49"/>
        <v>0</v>
      </c>
      <c r="S309" s="79">
        <f t="shared" si="50"/>
        <v>0</v>
      </c>
      <c r="T309" s="79">
        <f t="shared" si="51"/>
        <v>0</v>
      </c>
      <c r="U309" s="79">
        <f t="shared" si="52"/>
        <v>0</v>
      </c>
      <c r="V309" s="253"/>
      <c r="X309" s="147" t="str">
        <f t="shared" si="48"/>
        <v>Formato de Toma Física</v>
      </c>
    </row>
    <row r="310" spans="1:24" s="147" customFormat="1" ht="89.25">
      <c r="A310" s="177" t="s">
        <v>527</v>
      </c>
      <c r="B310" s="178" t="s">
        <v>1595</v>
      </c>
      <c r="C310" s="250" t="s">
        <v>343</v>
      </c>
      <c r="D310" s="179" t="s">
        <v>1142</v>
      </c>
      <c r="E310" s="179" t="s">
        <v>1543</v>
      </c>
      <c r="F310" s="179">
        <v>80</v>
      </c>
      <c r="G310" s="179">
        <f t="shared" si="47"/>
        <v>0</v>
      </c>
      <c r="H310" s="40" t="s">
        <v>1191</v>
      </c>
      <c r="I310" s="96" t="s">
        <v>331</v>
      </c>
      <c r="J310" s="96" t="s">
        <v>1192</v>
      </c>
      <c r="K310" s="96" t="s">
        <v>1195</v>
      </c>
      <c r="L310" s="43" t="s">
        <v>1150</v>
      </c>
      <c r="M310" s="43">
        <v>1</v>
      </c>
      <c r="N310" s="182">
        <v>43296</v>
      </c>
      <c r="O310" s="182">
        <v>43646</v>
      </c>
      <c r="P310" s="79">
        <f t="shared" si="53"/>
        <v>50</v>
      </c>
      <c r="Q310" s="234"/>
      <c r="R310" s="46">
        <f t="shared" si="49"/>
        <v>0</v>
      </c>
      <c r="S310" s="79">
        <f t="shared" si="50"/>
        <v>0</v>
      </c>
      <c r="T310" s="79">
        <f t="shared" si="51"/>
        <v>0</v>
      </c>
      <c r="U310" s="79">
        <f t="shared" si="52"/>
        <v>0</v>
      </c>
      <c r="V310" s="253"/>
      <c r="X310" s="147" t="str">
        <f t="shared" si="48"/>
        <v>Registro SEVEN</v>
      </c>
    </row>
    <row r="311" spans="1:24" s="147" customFormat="1" ht="127.5">
      <c r="A311" s="177" t="s">
        <v>527</v>
      </c>
      <c r="B311" s="178" t="s">
        <v>1625</v>
      </c>
      <c r="C311" s="250" t="s">
        <v>1117</v>
      </c>
      <c r="D311" s="179" t="s">
        <v>1142</v>
      </c>
      <c r="E311" s="179" t="s">
        <v>1543</v>
      </c>
      <c r="F311" s="179">
        <v>81</v>
      </c>
      <c r="G311" s="179">
        <f t="shared" si="47"/>
        <v>1</v>
      </c>
      <c r="H311" s="96" t="s">
        <v>1196</v>
      </c>
      <c r="I311" s="96" t="s">
        <v>1197</v>
      </c>
      <c r="J311" s="96" t="s">
        <v>1198</v>
      </c>
      <c r="K311" s="96" t="s">
        <v>1199</v>
      </c>
      <c r="L311" s="43" t="s">
        <v>1200</v>
      </c>
      <c r="M311" s="43">
        <v>3</v>
      </c>
      <c r="N311" s="182">
        <v>43296</v>
      </c>
      <c r="O311" s="182">
        <v>43465</v>
      </c>
      <c r="P311" s="79">
        <f t="shared" si="53"/>
        <v>24.142857142857142</v>
      </c>
      <c r="Q311" s="234"/>
      <c r="R311" s="46">
        <f t="shared" si="49"/>
        <v>0</v>
      </c>
      <c r="S311" s="79">
        <f t="shared" si="50"/>
        <v>0</v>
      </c>
      <c r="T311" s="79">
        <f t="shared" si="51"/>
        <v>0</v>
      </c>
      <c r="U311" s="79">
        <f t="shared" si="52"/>
        <v>0</v>
      </c>
      <c r="V311" s="253"/>
      <c r="X311" s="147" t="str">
        <f t="shared" si="48"/>
        <v>Informe mensual de ingresos y gastos, planillas de beneficiarios atendidos, certificado de pagos a proveedores y certificado de cumplimiento de seguridad social y parafiscal</v>
      </c>
    </row>
    <row r="312" spans="1:24" s="147" customFormat="1" ht="89.25">
      <c r="A312" s="177" t="s">
        <v>527</v>
      </c>
      <c r="B312" s="178" t="s">
        <v>1625</v>
      </c>
      <c r="C312" s="250" t="s">
        <v>1117</v>
      </c>
      <c r="D312" s="179" t="s">
        <v>1142</v>
      </c>
      <c r="E312" s="179" t="s">
        <v>1543</v>
      </c>
      <c r="F312" s="179">
        <v>81</v>
      </c>
      <c r="G312" s="179">
        <f t="shared" si="47"/>
        <v>0</v>
      </c>
      <c r="H312" s="96" t="s">
        <v>1196</v>
      </c>
      <c r="I312" s="96" t="s">
        <v>1197</v>
      </c>
      <c r="J312" s="96" t="s">
        <v>1198</v>
      </c>
      <c r="K312" s="96" t="s">
        <v>1201</v>
      </c>
      <c r="L312" s="43" t="s">
        <v>696</v>
      </c>
      <c r="M312" s="43">
        <v>3</v>
      </c>
      <c r="N312" s="182">
        <v>43296</v>
      </c>
      <c r="O312" s="182">
        <v>43434</v>
      </c>
      <c r="P312" s="79">
        <f t="shared" si="53"/>
        <v>19.714285714285715</v>
      </c>
      <c r="Q312" s="234"/>
      <c r="R312" s="46">
        <f t="shared" si="49"/>
        <v>0</v>
      </c>
      <c r="S312" s="79">
        <f t="shared" si="50"/>
        <v>0</v>
      </c>
      <c r="T312" s="79">
        <f t="shared" si="51"/>
        <v>0</v>
      </c>
      <c r="U312" s="79">
        <f t="shared" si="52"/>
        <v>0</v>
      </c>
      <c r="V312" s="222"/>
      <c r="X312" s="147" t="str">
        <f t="shared" si="48"/>
        <v>Acta de capacitación</v>
      </c>
    </row>
    <row r="313" spans="1:24" s="147" customFormat="1" ht="102">
      <c r="A313" s="177" t="s">
        <v>527</v>
      </c>
      <c r="B313" s="178" t="s">
        <v>1629</v>
      </c>
      <c r="C313" s="250" t="s">
        <v>1202</v>
      </c>
      <c r="D313" s="179" t="s">
        <v>1142</v>
      </c>
      <c r="E313" s="179" t="s">
        <v>1543</v>
      </c>
      <c r="F313" s="179">
        <v>82</v>
      </c>
      <c r="G313" s="179">
        <f t="shared" si="47"/>
        <v>1</v>
      </c>
      <c r="H313" s="40" t="s">
        <v>1203</v>
      </c>
      <c r="I313" s="96" t="s">
        <v>1204</v>
      </c>
      <c r="J313" s="39" t="s">
        <v>1205</v>
      </c>
      <c r="K313" s="39" t="s">
        <v>1206</v>
      </c>
      <c r="L313" s="43" t="s">
        <v>1207</v>
      </c>
      <c r="M313" s="43">
        <v>5</v>
      </c>
      <c r="N313" s="182">
        <v>43130</v>
      </c>
      <c r="O313" s="182">
        <v>43495</v>
      </c>
      <c r="P313" s="79">
        <f t="shared" si="53"/>
        <v>52.142857142857146</v>
      </c>
      <c r="Q313" s="234"/>
      <c r="R313" s="46">
        <f t="shared" si="49"/>
        <v>0</v>
      </c>
      <c r="S313" s="79">
        <f t="shared" si="50"/>
        <v>0</v>
      </c>
      <c r="T313" s="79">
        <f t="shared" si="51"/>
        <v>0</v>
      </c>
      <c r="U313" s="79">
        <f t="shared" si="52"/>
        <v>0</v>
      </c>
      <c r="V313" s="222"/>
      <c r="X313" s="147" t="str">
        <f t="shared" si="48"/>
        <v>Actas de comité</v>
      </c>
    </row>
    <row r="314" spans="1:24" s="147" customFormat="1" ht="102">
      <c r="A314" s="177" t="s">
        <v>527</v>
      </c>
      <c r="B314" s="178" t="s">
        <v>1629</v>
      </c>
      <c r="C314" s="250" t="s">
        <v>1202</v>
      </c>
      <c r="D314" s="179" t="s">
        <v>1142</v>
      </c>
      <c r="E314" s="179" t="s">
        <v>1543</v>
      </c>
      <c r="F314" s="179">
        <v>82</v>
      </c>
      <c r="G314" s="179">
        <f t="shared" si="47"/>
        <v>0</v>
      </c>
      <c r="H314" s="40" t="s">
        <v>1203</v>
      </c>
      <c r="I314" s="96" t="s">
        <v>1204</v>
      </c>
      <c r="J314" s="39" t="s">
        <v>1205</v>
      </c>
      <c r="K314" s="96" t="s">
        <v>1208</v>
      </c>
      <c r="L314" s="43" t="s">
        <v>41</v>
      </c>
      <c r="M314" s="43">
        <v>6</v>
      </c>
      <c r="N314" s="182">
        <v>43130</v>
      </c>
      <c r="O314" s="182">
        <v>43495</v>
      </c>
      <c r="P314" s="79">
        <f t="shared" si="53"/>
        <v>52.142857142857146</v>
      </c>
      <c r="Q314" s="234"/>
      <c r="R314" s="46">
        <f t="shared" si="49"/>
        <v>0</v>
      </c>
      <c r="S314" s="79">
        <f t="shared" si="50"/>
        <v>0</v>
      </c>
      <c r="T314" s="79">
        <f t="shared" si="51"/>
        <v>0</v>
      </c>
      <c r="U314" s="79">
        <f t="shared" si="52"/>
        <v>0</v>
      </c>
      <c r="V314" s="222"/>
      <c r="X314" s="147" t="str">
        <f t="shared" si="48"/>
        <v>Oficio</v>
      </c>
    </row>
    <row r="315" spans="1:24" s="248" customFormat="1" ht="229.5">
      <c r="A315" s="177" t="s">
        <v>527</v>
      </c>
      <c r="B315" s="178" t="s">
        <v>1630</v>
      </c>
      <c r="C315" s="178" t="s">
        <v>1209</v>
      </c>
      <c r="D315" s="179" t="s">
        <v>1022</v>
      </c>
      <c r="E315" s="179" t="s">
        <v>1542</v>
      </c>
      <c r="F315" s="193">
        <v>1</v>
      </c>
      <c r="G315" s="193">
        <f t="shared" si="47"/>
        <v>1</v>
      </c>
      <c r="H315" s="181" t="s">
        <v>1210</v>
      </c>
      <c r="I315" s="181" t="s">
        <v>1211</v>
      </c>
      <c r="J315" s="181" t="s">
        <v>1212</v>
      </c>
      <c r="K315" s="96" t="s">
        <v>1213</v>
      </c>
      <c r="L315" s="43" t="s">
        <v>1214</v>
      </c>
      <c r="M315" s="43">
        <v>3</v>
      </c>
      <c r="N315" s="182">
        <v>43313</v>
      </c>
      <c r="O315" s="182">
        <v>43646</v>
      </c>
      <c r="P315" s="205">
        <f>+(O315-N315)/7</f>
        <v>47.571428571428569</v>
      </c>
      <c r="Q315" s="176"/>
      <c r="R315" s="46">
        <f t="shared" si="49"/>
        <v>0</v>
      </c>
      <c r="S315" s="79">
        <f t="shared" si="50"/>
        <v>0</v>
      </c>
      <c r="T315" s="79">
        <f t="shared" si="51"/>
        <v>0</v>
      </c>
      <c r="U315" s="79">
        <f t="shared" si="52"/>
        <v>0</v>
      </c>
      <c r="V315" s="222"/>
      <c r="X315" s="147" t="str">
        <f t="shared" si="48"/>
        <v>Informes sobre las actividades de seguimiento, asesoria y apoyo realizadas en las visitas a las regionales
Informe1: 30/08/2018
Informe 2: 31/12/2018
Informe 3: 30/06/2019</v>
      </c>
    </row>
    <row r="316" spans="1:24" s="248" customFormat="1" ht="293.25">
      <c r="A316" s="177" t="s">
        <v>527</v>
      </c>
      <c r="B316" s="178" t="s">
        <v>1631</v>
      </c>
      <c r="C316" s="178" t="s">
        <v>1215</v>
      </c>
      <c r="D316" s="179" t="s">
        <v>1022</v>
      </c>
      <c r="E316" s="179" t="s">
        <v>1542</v>
      </c>
      <c r="F316" s="193">
        <v>40</v>
      </c>
      <c r="G316" s="193">
        <f t="shared" si="47"/>
        <v>1</v>
      </c>
      <c r="H316" s="181" t="s">
        <v>1216</v>
      </c>
      <c r="I316" s="181" t="s">
        <v>1217</v>
      </c>
      <c r="J316" s="181" t="s">
        <v>1218</v>
      </c>
      <c r="K316" s="181" t="s">
        <v>1219</v>
      </c>
      <c r="L316" s="43" t="s">
        <v>1220</v>
      </c>
      <c r="M316" s="43">
        <v>2</v>
      </c>
      <c r="N316" s="182">
        <v>43374</v>
      </c>
      <c r="O316" s="182">
        <v>43646</v>
      </c>
      <c r="P316" s="205">
        <f t="shared" ref="P316:P325" si="54">+(O316-N316)/7</f>
        <v>38.857142857142854</v>
      </c>
      <c r="Q316" s="176"/>
      <c r="R316" s="46">
        <f t="shared" si="49"/>
        <v>0</v>
      </c>
      <c r="S316" s="79">
        <f t="shared" si="50"/>
        <v>0</v>
      </c>
      <c r="T316" s="79">
        <f t="shared" si="51"/>
        <v>0</v>
      </c>
      <c r="U316" s="79">
        <f t="shared" si="52"/>
        <v>0</v>
      </c>
      <c r="V316" s="222"/>
      <c r="X316" s="147" t="str">
        <f t="shared" si="48"/>
        <v xml:space="preserve">Informes de capacitación, Listados de Asistencia y Agenda y/o Programa a desarrollar durante cada una de las capacitaciones </v>
      </c>
    </row>
    <row r="317" spans="1:24" s="147" customFormat="1" ht="306">
      <c r="A317" s="177" t="s">
        <v>527</v>
      </c>
      <c r="B317" s="178" t="s">
        <v>1631</v>
      </c>
      <c r="C317" s="178" t="s">
        <v>1215</v>
      </c>
      <c r="D317" s="179" t="s">
        <v>1022</v>
      </c>
      <c r="E317" s="179" t="s">
        <v>1542</v>
      </c>
      <c r="F317" s="193">
        <v>40</v>
      </c>
      <c r="G317" s="193">
        <f t="shared" si="47"/>
        <v>0</v>
      </c>
      <c r="H317" s="181" t="s">
        <v>1216</v>
      </c>
      <c r="I317" s="181" t="s">
        <v>1217</v>
      </c>
      <c r="J317" s="181" t="s">
        <v>1221</v>
      </c>
      <c r="K317" s="181" t="s">
        <v>1222</v>
      </c>
      <c r="L317" s="43" t="s">
        <v>1223</v>
      </c>
      <c r="M317" s="43">
        <v>2</v>
      </c>
      <c r="N317" s="182">
        <v>43405</v>
      </c>
      <c r="O317" s="182">
        <v>43646</v>
      </c>
      <c r="P317" s="205">
        <f t="shared" si="54"/>
        <v>34.428571428571431</v>
      </c>
      <c r="Q317" s="176"/>
      <c r="R317" s="46">
        <f t="shared" si="49"/>
        <v>0</v>
      </c>
      <c r="S317" s="79">
        <f t="shared" si="50"/>
        <v>0</v>
      </c>
      <c r="T317" s="79">
        <f t="shared" si="51"/>
        <v>0</v>
      </c>
      <c r="U317" s="79">
        <f t="shared" si="52"/>
        <v>0</v>
      </c>
      <c r="V317" s="222"/>
      <c r="X317" s="147" t="str">
        <f t="shared" si="48"/>
        <v>Informe de Correos electrónicos de seguimiento remitidos a las Regionales informando las inconsistencias detectadas</v>
      </c>
    </row>
    <row r="318" spans="1:24" s="248" customFormat="1" ht="318.75">
      <c r="A318" s="177" t="s">
        <v>527</v>
      </c>
      <c r="B318" s="178" t="s">
        <v>1632</v>
      </c>
      <c r="C318" s="178" t="s">
        <v>1224</v>
      </c>
      <c r="D318" s="179" t="s">
        <v>1022</v>
      </c>
      <c r="E318" s="179" t="s">
        <v>1542</v>
      </c>
      <c r="F318" s="193">
        <v>46</v>
      </c>
      <c r="G318" s="193">
        <f t="shared" si="47"/>
        <v>1</v>
      </c>
      <c r="H318" s="181" t="s">
        <v>1225</v>
      </c>
      <c r="I318" s="181" t="s">
        <v>1226</v>
      </c>
      <c r="J318" s="181" t="s">
        <v>1227</v>
      </c>
      <c r="K318" s="181" t="s">
        <v>1228</v>
      </c>
      <c r="L318" s="197" t="s">
        <v>1229</v>
      </c>
      <c r="M318" s="43">
        <v>5</v>
      </c>
      <c r="N318" s="182">
        <v>43344</v>
      </c>
      <c r="O318" s="182">
        <v>43646</v>
      </c>
      <c r="P318" s="205">
        <f t="shared" si="54"/>
        <v>43.142857142857146</v>
      </c>
      <c r="Q318" s="176"/>
      <c r="R318" s="46">
        <f t="shared" si="49"/>
        <v>0</v>
      </c>
      <c r="S318" s="79">
        <f t="shared" si="50"/>
        <v>0</v>
      </c>
      <c r="T318" s="79">
        <f t="shared" si="51"/>
        <v>0</v>
      </c>
      <c r="U318" s="79">
        <f t="shared" si="52"/>
        <v>0</v>
      </c>
      <c r="V318" s="222"/>
      <c r="X318" s="147" t="str">
        <f t="shared" si="48"/>
        <v>Informes Bimestrales</v>
      </c>
    </row>
    <row r="319" spans="1:24" s="248" customFormat="1" ht="318.75">
      <c r="A319" s="177" t="s">
        <v>527</v>
      </c>
      <c r="B319" s="178" t="s">
        <v>1632</v>
      </c>
      <c r="C319" s="178" t="s">
        <v>1224</v>
      </c>
      <c r="D319" s="179" t="s">
        <v>1022</v>
      </c>
      <c r="E319" s="179" t="s">
        <v>1542</v>
      </c>
      <c r="F319" s="193">
        <v>46</v>
      </c>
      <c r="G319" s="193">
        <f t="shared" si="47"/>
        <v>0</v>
      </c>
      <c r="H319" s="181" t="s">
        <v>1230</v>
      </c>
      <c r="I319" s="181" t="s">
        <v>1226</v>
      </c>
      <c r="J319" s="181" t="s">
        <v>1231</v>
      </c>
      <c r="K319" s="181" t="s">
        <v>1232</v>
      </c>
      <c r="L319" s="197" t="s">
        <v>1233</v>
      </c>
      <c r="M319" s="43">
        <v>5</v>
      </c>
      <c r="N319" s="182">
        <v>43344</v>
      </c>
      <c r="O319" s="182">
        <v>43646</v>
      </c>
      <c r="P319" s="205">
        <f t="shared" si="54"/>
        <v>43.142857142857146</v>
      </c>
      <c r="Q319" s="176"/>
      <c r="R319" s="46">
        <f t="shared" si="49"/>
        <v>0</v>
      </c>
      <c r="S319" s="79">
        <f t="shared" si="50"/>
        <v>0</v>
      </c>
      <c r="T319" s="79">
        <f t="shared" si="51"/>
        <v>0</v>
      </c>
      <c r="U319" s="79">
        <f t="shared" si="52"/>
        <v>0</v>
      </c>
      <c r="V319" s="222"/>
      <c r="X319" s="147" t="str">
        <f t="shared" si="48"/>
        <v>Informes Bimestrales</v>
      </c>
    </row>
    <row r="320" spans="1:24" s="248" customFormat="1" ht="140.25">
      <c r="A320" s="177" t="s">
        <v>527</v>
      </c>
      <c r="B320" s="178" t="s">
        <v>1601</v>
      </c>
      <c r="C320" s="178" t="s">
        <v>1234</v>
      </c>
      <c r="D320" s="179" t="s">
        <v>1022</v>
      </c>
      <c r="E320" s="179" t="s">
        <v>1542</v>
      </c>
      <c r="F320" s="193">
        <v>55</v>
      </c>
      <c r="G320" s="193">
        <f t="shared" si="47"/>
        <v>1</v>
      </c>
      <c r="H320" s="181" t="s">
        <v>579</v>
      </c>
      <c r="I320" s="181" t="s">
        <v>580</v>
      </c>
      <c r="J320" s="96" t="s">
        <v>1235</v>
      </c>
      <c r="K320" s="96" t="s">
        <v>1236</v>
      </c>
      <c r="L320" s="43" t="s">
        <v>1237</v>
      </c>
      <c r="M320" s="43">
        <v>2</v>
      </c>
      <c r="N320" s="182">
        <v>43344</v>
      </c>
      <c r="O320" s="182">
        <v>43555</v>
      </c>
      <c r="P320" s="205">
        <f t="shared" si="54"/>
        <v>30.142857142857142</v>
      </c>
      <c r="Q320" s="176"/>
      <c r="R320" s="46">
        <f t="shared" si="49"/>
        <v>0</v>
      </c>
      <c r="S320" s="79">
        <f t="shared" si="50"/>
        <v>0</v>
      </c>
      <c r="T320" s="79">
        <f t="shared" si="51"/>
        <v>0</v>
      </c>
      <c r="U320" s="79">
        <f t="shared" si="52"/>
        <v>0</v>
      </c>
      <c r="V320" s="222"/>
      <c r="X320" s="147" t="str">
        <f t="shared" si="48"/>
        <v>1. Informes de capacitaciones
2. Listados de Asistencia
3. Agenda y/o Programa a desarrollar durante cada una de las mesas de trabajo y capacitaciones</v>
      </c>
    </row>
    <row r="321" spans="1:24" s="147" customFormat="1" ht="140.25">
      <c r="A321" s="177" t="s">
        <v>527</v>
      </c>
      <c r="B321" s="178" t="s">
        <v>1601</v>
      </c>
      <c r="C321" s="178" t="s">
        <v>1234</v>
      </c>
      <c r="D321" s="179" t="s">
        <v>1022</v>
      </c>
      <c r="E321" s="179" t="s">
        <v>1542</v>
      </c>
      <c r="F321" s="193">
        <v>55</v>
      </c>
      <c r="G321" s="193">
        <f t="shared" si="47"/>
        <v>0</v>
      </c>
      <c r="H321" s="181" t="s">
        <v>579</v>
      </c>
      <c r="I321" s="181" t="s">
        <v>580</v>
      </c>
      <c r="J321" s="96" t="s">
        <v>1235</v>
      </c>
      <c r="K321" s="96" t="s">
        <v>1238</v>
      </c>
      <c r="L321" s="43" t="s">
        <v>1239</v>
      </c>
      <c r="M321" s="43">
        <v>2</v>
      </c>
      <c r="N321" s="182">
        <v>43435</v>
      </c>
      <c r="O321" s="182">
        <v>43616</v>
      </c>
      <c r="P321" s="205">
        <f t="shared" si="54"/>
        <v>25.857142857142858</v>
      </c>
      <c r="Q321" s="176"/>
      <c r="R321" s="46">
        <f t="shared" si="49"/>
        <v>0</v>
      </c>
      <c r="S321" s="79">
        <f t="shared" si="50"/>
        <v>0</v>
      </c>
      <c r="T321" s="79">
        <f t="shared" si="51"/>
        <v>0</v>
      </c>
      <c r="U321" s="79">
        <f t="shared" si="52"/>
        <v>0</v>
      </c>
      <c r="V321" s="222"/>
      <c r="X321" s="147" t="str">
        <f t="shared" si="48"/>
        <v>Informes de seguimiento a las Regionales en las cuales se lleven a cabo las capacitaciones</v>
      </c>
    </row>
    <row r="322" spans="1:24" s="248" customFormat="1" ht="344.25">
      <c r="A322" s="177" t="s">
        <v>527</v>
      </c>
      <c r="B322" s="178" t="s">
        <v>1633</v>
      </c>
      <c r="C322" s="178" t="s">
        <v>1240</v>
      </c>
      <c r="D322" s="179" t="s">
        <v>1022</v>
      </c>
      <c r="E322" s="179" t="s">
        <v>1542</v>
      </c>
      <c r="F322" s="193">
        <v>56</v>
      </c>
      <c r="G322" s="193">
        <f t="shared" si="47"/>
        <v>1</v>
      </c>
      <c r="H322" s="180" t="s">
        <v>1241</v>
      </c>
      <c r="I322" s="181" t="s">
        <v>1242</v>
      </c>
      <c r="J322" s="181" t="s">
        <v>1243</v>
      </c>
      <c r="K322" s="47" t="s">
        <v>1244</v>
      </c>
      <c r="L322" s="43" t="s">
        <v>1245</v>
      </c>
      <c r="M322" s="43">
        <v>5</v>
      </c>
      <c r="N322" s="182">
        <v>43313</v>
      </c>
      <c r="O322" s="182">
        <v>43496</v>
      </c>
      <c r="P322" s="205">
        <f t="shared" si="54"/>
        <v>26.142857142857142</v>
      </c>
      <c r="Q322" s="176"/>
      <c r="R322" s="46">
        <f t="shared" si="49"/>
        <v>0</v>
      </c>
      <c r="S322" s="79">
        <f t="shared" si="50"/>
        <v>0</v>
      </c>
      <c r="T322" s="79">
        <f t="shared" si="51"/>
        <v>0</v>
      </c>
      <c r="U322" s="79">
        <f t="shared" si="52"/>
        <v>0</v>
      </c>
      <c r="V322" s="222"/>
      <c r="X322" s="147" t="str">
        <f t="shared" si="48"/>
        <v>Informes mensuales</v>
      </c>
    </row>
    <row r="323" spans="1:24" s="248" customFormat="1" ht="409.5">
      <c r="A323" s="177" t="s">
        <v>527</v>
      </c>
      <c r="B323" s="178" t="s">
        <v>1634</v>
      </c>
      <c r="C323" s="178" t="s">
        <v>1246</v>
      </c>
      <c r="D323" s="179" t="s">
        <v>1022</v>
      </c>
      <c r="E323" s="179" t="s">
        <v>1542</v>
      </c>
      <c r="F323" s="193">
        <v>57</v>
      </c>
      <c r="G323" s="193">
        <f t="shared" si="47"/>
        <v>1</v>
      </c>
      <c r="H323" s="180" t="s">
        <v>1247</v>
      </c>
      <c r="I323" s="181" t="s">
        <v>1248</v>
      </c>
      <c r="J323" s="181" t="s">
        <v>1243</v>
      </c>
      <c r="K323" s="47" t="s">
        <v>1244</v>
      </c>
      <c r="L323" s="43" t="s">
        <v>1245</v>
      </c>
      <c r="M323" s="43">
        <v>5</v>
      </c>
      <c r="N323" s="182">
        <v>43313</v>
      </c>
      <c r="O323" s="182">
        <v>43496</v>
      </c>
      <c r="P323" s="205">
        <f t="shared" si="54"/>
        <v>26.142857142857142</v>
      </c>
      <c r="Q323" s="176"/>
      <c r="R323" s="46">
        <f t="shared" si="49"/>
        <v>0</v>
      </c>
      <c r="S323" s="79">
        <f t="shared" si="50"/>
        <v>0</v>
      </c>
      <c r="T323" s="79">
        <f t="shared" si="51"/>
        <v>0</v>
      </c>
      <c r="U323" s="79">
        <f t="shared" si="52"/>
        <v>0</v>
      </c>
      <c r="V323" s="222"/>
      <c r="X323" s="147" t="str">
        <f t="shared" si="48"/>
        <v>Informes mensuales</v>
      </c>
    </row>
    <row r="324" spans="1:24" s="248" customFormat="1" ht="409.5">
      <c r="A324" s="177" t="s">
        <v>527</v>
      </c>
      <c r="B324" s="178" t="s">
        <v>1602</v>
      </c>
      <c r="C324" s="178" t="s">
        <v>1249</v>
      </c>
      <c r="D324" s="179" t="s">
        <v>1022</v>
      </c>
      <c r="E324" s="179" t="s">
        <v>1542</v>
      </c>
      <c r="F324" s="193">
        <v>58</v>
      </c>
      <c r="G324" s="193">
        <f t="shared" si="47"/>
        <v>1</v>
      </c>
      <c r="H324" s="180" t="s">
        <v>1250</v>
      </c>
      <c r="I324" s="181" t="s">
        <v>585</v>
      </c>
      <c r="J324" s="181" t="s">
        <v>1218</v>
      </c>
      <c r="K324" s="181" t="s">
        <v>1251</v>
      </c>
      <c r="L324" s="43" t="s">
        <v>1252</v>
      </c>
      <c r="M324" s="43">
        <v>2</v>
      </c>
      <c r="N324" s="182">
        <v>43374</v>
      </c>
      <c r="O324" s="182">
        <v>43646</v>
      </c>
      <c r="P324" s="205">
        <f t="shared" si="54"/>
        <v>38.857142857142854</v>
      </c>
      <c r="Q324" s="176"/>
      <c r="R324" s="46">
        <f t="shared" si="49"/>
        <v>0</v>
      </c>
      <c r="S324" s="79">
        <f t="shared" si="50"/>
        <v>0</v>
      </c>
      <c r="T324" s="79">
        <f t="shared" si="51"/>
        <v>0</v>
      </c>
      <c r="U324" s="79">
        <f t="shared" si="52"/>
        <v>0</v>
      </c>
      <c r="V324" s="222"/>
      <c r="X324" s="147" t="str">
        <f t="shared" si="48"/>
        <v xml:space="preserve">1. Informes de capacitación
2. Listados de Asistencia
3. Agenda y/o Programa a desarrollar durante cada una de las capacitaciones </v>
      </c>
    </row>
    <row r="325" spans="1:24" s="248" customFormat="1" ht="409.5">
      <c r="A325" s="177" t="s">
        <v>527</v>
      </c>
      <c r="B325" s="178" t="s">
        <v>1602</v>
      </c>
      <c r="C325" s="178" t="s">
        <v>1249</v>
      </c>
      <c r="D325" s="179" t="s">
        <v>1022</v>
      </c>
      <c r="E325" s="179" t="s">
        <v>1542</v>
      </c>
      <c r="F325" s="193">
        <v>58</v>
      </c>
      <c r="G325" s="193">
        <f t="shared" si="47"/>
        <v>0</v>
      </c>
      <c r="H325" s="180" t="s">
        <v>1250</v>
      </c>
      <c r="I325" s="181" t="s">
        <v>585</v>
      </c>
      <c r="J325" s="181" t="s">
        <v>1218</v>
      </c>
      <c r="K325" s="181" t="s">
        <v>1253</v>
      </c>
      <c r="L325" s="43" t="s">
        <v>1223</v>
      </c>
      <c r="M325" s="43">
        <v>2</v>
      </c>
      <c r="N325" s="182">
        <v>43405</v>
      </c>
      <c r="O325" s="182">
        <v>43646</v>
      </c>
      <c r="P325" s="205">
        <f t="shared" si="54"/>
        <v>34.428571428571431</v>
      </c>
      <c r="Q325" s="176"/>
      <c r="R325" s="46">
        <f t="shared" si="49"/>
        <v>0</v>
      </c>
      <c r="S325" s="79">
        <f t="shared" si="50"/>
        <v>0</v>
      </c>
      <c r="T325" s="79">
        <f t="shared" si="51"/>
        <v>0</v>
      </c>
      <c r="U325" s="79">
        <f t="shared" si="52"/>
        <v>0</v>
      </c>
      <c r="V325" s="222"/>
      <c r="X325" s="147" t="str">
        <f t="shared" si="48"/>
        <v>Informe de Correos electrónicos de seguimiento remitidos a las Regionales informando las inconsistencias detectadas</v>
      </c>
    </row>
    <row r="326" spans="1:24" s="248" customFormat="1" ht="261.75" customHeight="1">
      <c r="A326" s="177" t="s">
        <v>527</v>
      </c>
      <c r="B326" s="178" t="s">
        <v>1602</v>
      </c>
      <c r="C326" s="192" t="s">
        <v>1254</v>
      </c>
      <c r="D326" s="179" t="s">
        <v>1255</v>
      </c>
      <c r="E326" s="179" t="s">
        <v>1543</v>
      </c>
      <c r="F326" s="193">
        <v>58</v>
      </c>
      <c r="G326" s="193">
        <f t="shared" si="47"/>
        <v>0</v>
      </c>
      <c r="H326" s="181" t="s">
        <v>1539</v>
      </c>
      <c r="I326" s="244" t="s">
        <v>1256</v>
      </c>
      <c r="J326" s="96" t="s">
        <v>1257</v>
      </c>
      <c r="K326" s="51" t="s">
        <v>1258</v>
      </c>
      <c r="L326" s="43" t="s">
        <v>1259</v>
      </c>
      <c r="M326" s="43">
        <v>2</v>
      </c>
      <c r="N326" s="182">
        <v>43279</v>
      </c>
      <c r="O326" s="182">
        <v>43290</v>
      </c>
      <c r="P326" s="205">
        <f>+(O326-N326)/7</f>
        <v>1.5714285714285714</v>
      </c>
      <c r="Q326" s="176"/>
      <c r="R326" s="46">
        <f t="shared" si="49"/>
        <v>0</v>
      </c>
      <c r="S326" s="79">
        <f t="shared" si="50"/>
        <v>0</v>
      </c>
      <c r="T326" s="79">
        <f t="shared" si="51"/>
        <v>0</v>
      </c>
      <c r="U326" s="79">
        <f t="shared" si="52"/>
        <v>0</v>
      </c>
      <c r="V326" s="222"/>
      <c r="X326" s="147" t="str">
        <f t="shared" si="48"/>
        <v xml:space="preserve">Acta de Conciliación de procesos judiciales
</v>
      </c>
    </row>
    <row r="327" spans="1:24" s="248" customFormat="1" ht="248.45" customHeight="1">
      <c r="A327" s="177" t="s">
        <v>527</v>
      </c>
      <c r="B327" s="178" t="s">
        <v>1602</v>
      </c>
      <c r="C327" s="192" t="s">
        <v>1254</v>
      </c>
      <c r="D327" s="179" t="s">
        <v>1255</v>
      </c>
      <c r="E327" s="179" t="s">
        <v>1543</v>
      </c>
      <c r="F327" s="193">
        <v>58</v>
      </c>
      <c r="G327" s="193">
        <f t="shared" si="47"/>
        <v>0</v>
      </c>
      <c r="H327" s="181" t="s">
        <v>1539</v>
      </c>
      <c r="I327" s="244" t="s">
        <v>1256</v>
      </c>
      <c r="J327" s="96" t="s">
        <v>1257</v>
      </c>
      <c r="K327" s="91" t="s">
        <v>1260</v>
      </c>
      <c r="L327" s="95" t="s">
        <v>113</v>
      </c>
      <c r="M327" s="95">
        <v>1</v>
      </c>
      <c r="N327" s="182">
        <v>43286</v>
      </c>
      <c r="O327" s="182">
        <v>43311</v>
      </c>
      <c r="P327" s="205">
        <f>+(O327-N327)/7</f>
        <v>3.5714285714285716</v>
      </c>
      <c r="Q327" s="176"/>
      <c r="R327" s="46">
        <f t="shared" si="49"/>
        <v>0</v>
      </c>
      <c r="S327" s="79">
        <f t="shared" si="50"/>
        <v>0</v>
      </c>
      <c r="T327" s="79">
        <f t="shared" si="51"/>
        <v>0</v>
      </c>
      <c r="U327" s="79">
        <f t="shared" si="52"/>
        <v>0</v>
      </c>
      <c r="V327" s="222"/>
      <c r="X327" s="147" t="str">
        <f t="shared" si="48"/>
        <v>Memorando</v>
      </c>
    </row>
    <row r="328" spans="1:24" s="248" customFormat="1" ht="298.14999999999998" customHeight="1">
      <c r="A328" s="177" t="s">
        <v>527</v>
      </c>
      <c r="B328" s="178" t="s">
        <v>1602</v>
      </c>
      <c r="C328" s="192" t="s">
        <v>1254</v>
      </c>
      <c r="D328" s="179" t="s">
        <v>1255</v>
      </c>
      <c r="E328" s="179" t="s">
        <v>1543</v>
      </c>
      <c r="F328" s="193">
        <v>58</v>
      </c>
      <c r="G328" s="193">
        <f t="shared" si="47"/>
        <v>0</v>
      </c>
      <c r="H328" s="181" t="s">
        <v>1539</v>
      </c>
      <c r="I328" s="244" t="s">
        <v>1256</v>
      </c>
      <c r="J328" s="96" t="s">
        <v>1261</v>
      </c>
      <c r="K328" s="94" t="s">
        <v>1262</v>
      </c>
      <c r="L328" s="43" t="s">
        <v>1263</v>
      </c>
      <c r="M328" s="95">
        <v>6</v>
      </c>
      <c r="N328" s="182">
        <v>43286</v>
      </c>
      <c r="O328" s="182">
        <v>43311</v>
      </c>
      <c r="P328" s="205">
        <f>+(O328-N328)/7</f>
        <v>3.5714285714285716</v>
      </c>
      <c r="Q328" s="176"/>
      <c r="R328" s="46">
        <f t="shared" si="49"/>
        <v>0</v>
      </c>
      <c r="S328" s="79">
        <f t="shared" si="50"/>
        <v>0</v>
      </c>
      <c r="T328" s="79">
        <f t="shared" si="51"/>
        <v>0</v>
      </c>
      <c r="U328" s="79">
        <f t="shared" si="52"/>
        <v>0</v>
      </c>
      <c r="V328" s="222"/>
      <c r="X328" s="147" t="str">
        <f t="shared" si="48"/>
        <v>Formato F9 e Informe Financiero</v>
      </c>
    </row>
    <row r="329" spans="1:24" s="248" customFormat="1" ht="229.5">
      <c r="A329" s="177" t="s">
        <v>527</v>
      </c>
      <c r="B329" s="178" t="s">
        <v>1635</v>
      </c>
      <c r="C329" s="178" t="s">
        <v>1264</v>
      </c>
      <c r="D329" s="179" t="s">
        <v>1265</v>
      </c>
      <c r="E329" s="179" t="s">
        <v>1542</v>
      </c>
      <c r="F329" s="193">
        <v>64</v>
      </c>
      <c r="G329" s="193">
        <f t="shared" si="47"/>
        <v>1</v>
      </c>
      <c r="H329" s="180" t="s">
        <v>1266</v>
      </c>
      <c r="I329" s="290"/>
      <c r="J329" s="91" t="s">
        <v>1267</v>
      </c>
      <c r="K329" s="91" t="s">
        <v>1268</v>
      </c>
      <c r="L329" s="95" t="s">
        <v>1269</v>
      </c>
      <c r="M329" s="95">
        <v>1</v>
      </c>
      <c r="N329" s="182">
        <v>43293</v>
      </c>
      <c r="O329" s="182">
        <v>43299</v>
      </c>
      <c r="P329" s="205">
        <f>+(O329-N329)/7</f>
        <v>0.8571428571428571</v>
      </c>
      <c r="Q329" s="234"/>
      <c r="R329" s="46">
        <f t="shared" si="49"/>
        <v>0</v>
      </c>
      <c r="S329" s="79">
        <f t="shared" si="50"/>
        <v>0</v>
      </c>
      <c r="T329" s="79">
        <f t="shared" si="51"/>
        <v>0</v>
      </c>
      <c r="U329" s="79">
        <f t="shared" si="52"/>
        <v>0</v>
      </c>
      <c r="V329" s="222"/>
      <c r="X329" s="147" t="str">
        <f t="shared" si="48"/>
        <v>Reunión 
realizada</v>
      </c>
    </row>
    <row r="330" spans="1:24" s="248" customFormat="1" ht="229.5">
      <c r="A330" s="177" t="s">
        <v>527</v>
      </c>
      <c r="B330" s="178" t="s">
        <v>1635</v>
      </c>
      <c r="C330" s="178" t="s">
        <v>1264</v>
      </c>
      <c r="D330" s="179" t="s">
        <v>1265</v>
      </c>
      <c r="E330" s="179" t="s">
        <v>1542</v>
      </c>
      <c r="F330" s="193">
        <v>64</v>
      </c>
      <c r="G330" s="193">
        <f t="shared" si="47"/>
        <v>0</v>
      </c>
      <c r="H330" s="180" t="s">
        <v>1266</v>
      </c>
      <c r="I330" s="290"/>
      <c r="J330" s="91" t="s">
        <v>1270</v>
      </c>
      <c r="K330" s="91" t="s">
        <v>1271</v>
      </c>
      <c r="L330" s="95" t="s">
        <v>1272</v>
      </c>
      <c r="M330" s="95">
        <v>1</v>
      </c>
      <c r="N330" s="182">
        <v>43296</v>
      </c>
      <c r="O330" s="182">
        <v>43465</v>
      </c>
      <c r="P330" s="205">
        <f t="shared" ref="P330:P332" si="55">+(O330-N330)/7</f>
        <v>24.142857142857142</v>
      </c>
      <c r="Q330" s="234"/>
      <c r="R330" s="46">
        <f t="shared" si="49"/>
        <v>0</v>
      </c>
      <c r="S330" s="79">
        <f t="shared" si="50"/>
        <v>0</v>
      </c>
      <c r="T330" s="79">
        <f t="shared" si="51"/>
        <v>0</v>
      </c>
      <c r="U330" s="79">
        <f t="shared" si="52"/>
        <v>0</v>
      </c>
      <c r="V330" s="222"/>
      <c r="X330" s="147" t="str">
        <f t="shared" si="48"/>
        <v xml:space="preserve">Convocatoria reunión  </v>
      </c>
    </row>
    <row r="331" spans="1:24" s="248" customFormat="1" ht="127.5">
      <c r="A331" s="177" t="s">
        <v>527</v>
      </c>
      <c r="B331" s="178" t="s">
        <v>1636</v>
      </c>
      <c r="C331" s="178" t="s">
        <v>1273</v>
      </c>
      <c r="D331" s="179" t="s">
        <v>1265</v>
      </c>
      <c r="E331" s="179" t="s">
        <v>1542</v>
      </c>
      <c r="F331" s="193">
        <v>76</v>
      </c>
      <c r="G331" s="193">
        <f t="shared" si="47"/>
        <v>1</v>
      </c>
      <c r="H331" s="180" t="s">
        <v>1274</v>
      </c>
      <c r="I331" s="181" t="s">
        <v>1275</v>
      </c>
      <c r="J331" s="91" t="s">
        <v>1270</v>
      </c>
      <c r="K331" s="91" t="s">
        <v>1276</v>
      </c>
      <c r="L331" s="95" t="s">
        <v>1269</v>
      </c>
      <c r="M331" s="95">
        <v>1</v>
      </c>
      <c r="N331" s="182">
        <v>43293</v>
      </c>
      <c r="O331" s="182">
        <v>43299</v>
      </c>
      <c r="P331" s="205">
        <f t="shared" si="55"/>
        <v>0.8571428571428571</v>
      </c>
      <c r="Q331" s="234"/>
      <c r="R331" s="46">
        <f t="shared" si="49"/>
        <v>0</v>
      </c>
      <c r="S331" s="79">
        <f t="shared" si="50"/>
        <v>0</v>
      </c>
      <c r="T331" s="79">
        <f t="shared" si="51"/>
        <v>0</v>
      </c>
      <c r="U331" s="79">
        <f t="shared" si="52"/>
        <v>0</v>
      </c>
      <c r="V331" s="222"/>
      <c r="X331" s="147" t="str">
        <f t="shared" si="48"/>
        <v>Reunión 
realizada</v>
      </c>
    </row>
    <row r="332" spans="1:24" s="248" customFormat="1" ht="127.5">
      <c r="A332" s="177" t="s">
        <v>527</v>
      </c>
      <c r="B332" s="178" t="s">
        <v>1636</v>
      </c>
      <c r="C332" s="178" t="s">
        <v>1273</v>
      </c>
      <c r="D332" s="179" t="s">
        <v>1265</v>
      </c>
      <c r="E332" s="179" t="s">
        <v>1542</v>
      </c>
      <c r="F332" s="193">
        <v>76</v>
      </c>
      <c r="G332" s="193">
        <f t="shared" si="47"/>
        <v>0</v>
      </c>
      <c r="H332" s="180" t="s">
        <v>1274</v>
      </c>
      <c r="I332" s="181" t="s">
        <v>1275</v>
      </c>
      <c r="J332" s="91" t="s">
        <v>1270</v>
      </c>
      <c r="K332" s="91" t="s">
        <v>1271</v>
      </c>
      <c r="L332" s="95" t="s">
        <v>1272</v>
      </c>
      <c r="M332" s="95">
        <v>1</v>
      </c>
      <c r="N332" s="182">
        <v>43296</v>
      </c>
      <c r="O332" s="182">
        <v>43465</v>
      </c>
      <c r="P332" s="205">
        <f t="shared" si="55"/>
        <v>24.142857142857142</v>
      </c>
      <c r="Q332" s="234"/>
      <c r="R332" s="46">
        <f t="shared" si="49"/>
        <v>0</v>
      </c>
      <c r="S332" s="79">
        <f t="shared" si="50"/>
        <v>0</v>
      </c>
      <c r="T332" s="79">
        <f t="shared" si="51"/>
        <v>0</v>
      </c>
      <c r="U332" s="79">
        <f t="shared" si="52"/>
        <v>0</v>
      </c>
      <c r="V332" s="222"/>
      <c r="X332" s="147" t="str">
        <f t="shared" si="48"/>
        <v xml:space="preserve">Convocatoria reunión  </v>
      </c>
    </row>
    <row r="333" spans="1:24" s="297" customFormat="1" ht="284.45" customHeight="1">
      <c r="A333" s="188" t="s">
        <v>527</v>
      </c>
      <c r="B333" s="275" t="s">
        <v>1560</v>
      </c>
      <c r="C333" s="275" t="s">
        <v>514</v>
      </c>
      <c r="D333" s="291" t="s">
        <v>1277</v>
      </c>
      <c r="E333" s="291" t="s">
        <v>1542</v>
      </c>
      <c r="F333" s="292">
        <v>5</v>
      </c>
      <c r="G333" s="292">
        <f t="shared" ref="G333:G396" si="56">+IF(F333=F332,0,1)</f>
        <v>1</v>
      </c>
      <c r="H333" s="293" t="s">
        <v>1278</v>
      </c>
      <c r="I333" s="294" t="s">
        <v>1279</v>
      </c>
      <c r="J333" s="184" t="s">
        <v>1280</v>
      </c>
      <c r="K333" s="224" t="s">
        <v>1281</v>
      </c>
      <c r="L333" s="185" t="s">
        <v>1282</v>
      </c>
      <c r="M333" s="185">
        <v>1</v>
      </c>
      <c r="N333" s="186">
        <v>43282</v>
      </c>
      <c r="O333" s="295">
        <v>43404</v>
      </c>
      <c r="P333" s="205">
        <f>+(O333-N333)/7</f>
        <v>17.428571428571427</v>
      </c>
      <c r="Q333" s="234"/>
      <c r="R333" s="46">
        <f t="shared" si="49"/>
        <v>0</v>
      </c>
      <c r="S333" s="79">
        <f t="shared" si="50"/>
        <v>0</v>
      </c>
      <c r="T333" s="79">
        <f t="shared" si="51"/>
        <v>0</v>
      </c>
      <c r="U333" s="79">
        <f t="shared" si="52"/>
        <v>0</v>
      </c>
      <c r="V333" s="296"/>
      <c r="X333" s="147" t="str">
        <f t="shared" ref="X333:X396" si="57">+LEFT(L333,350)</f>
        <v>Guía Orientadora actualizada y publicada</v>
      </c>
    </row>
    <row r="334" spans="1:24" s="297" customFormat="1" ht="284.45" customHeight="1">
      <c r="A334" s="188" t="s">
        <v>527</v>
      </c>
      <c r="B334" s="275" t="s">
        <v>1560</v>
      </c>
      <c r="C334" s="275" t="s">
        <v>514</v>
      </c>
      <c r="D334" s="291" t="s">
        <v>1277</v>
      </c>
      <c r="E334" s="291" t="s">
        <v>1542</v>
      </c>
      <c r="F334" s="292">
        <v>5</v>
      </c>
      <c r="G334" s="292">
        <f t="shared" si="56"/>
        <v>0</v>
      </c>
      <c r="H334" s="293" t="s">
        <v>1278</v>
      </c>
      <c r="I334" s="294" t="s">
        <v>1279</v>
      </c>
      <c r="J334" s="184" t="s">
        <v>1280</v>
      </c>
      <c r="K334" s="47" t="s">
        <v>1283</v>
      </c>
      <c r="L334" s="95" t="s">
        <v>1284</v>
      </c>
      <c r="M334" s="95">
        <v>4</v>
      </c>
      <c r="N334" s="214">
        <v>43405</v>
      </c>
      <c r="O334" s="214">
        <v>43465</v>
      </c>
      <c r="P334" s="205">
        <f t="shared" ref="P334:P370" si="58">+(O334-N334)/7</f>
        <v>8.5714285714285712</v>
      </c>
      <c r="Q334" s="234"/>
      <c r="R334" s="46">
        <f t="shared" si="49"/>
        <v>0</v>
      </c>
      <c r="S334" s="79">
        <f t="shared" si="50"/>
        <v>0</v>
      </c>
      <c r="T334" s="79">
        <f t="shared" si="51"/>
        <v>0</v>
      </c>
      <c r="U334" s="79">
        <f t="shared" si="52"/>
        <v>0</v>
      </c>
      <c r="V334" s="296"/>
      <c r="X334" s="147" t="str">
        <f t="shared" si="57"/>
        <v>Actas de Socialización y/o Videoconferencias</v>
      </c>
    </row>
    <row r="335" spans="1:24" s="297" customFormat="1" ht="284.45" customHeight="1">
      <c r="A335" s="188" t="s">
        <v>527</v>
      </c>
      <c r="B335" s="275" t="s">
        <v>1560</v>
      </c>
      <c r="C335" s="275" t="s">
        <v>514</v>
      </c>
      <c r="D335" s="291" t="s">
        <v>1277</v>
      </c>
      <c r="E335" s="291" t="s">
        <v>1542</v>
      </c>
      <c r="F335" s="292">
        <v>5</v>
      </c>
      <c r="G335" s="292">
        <f t="shared" si="56"/>
        <v>0</v>
      </c>
      <c r="H335" s="293" t="s">
        <v>1278</v>
      </c>
      <c r="I335" s="294" t="s">
        <v>1279</v>
      </c>
      <c r="J335" s="184" t="s">
        <v>1280</v>
      </c>
      <c r="K335" s="47" t="s">
        <v>1285</v>
      </c>
      <c r="L335" s="95" t="s">
        <v>1286</v>
      </c>
      <c r="M335" s="95">
        <v>1</v>
      </c>
      <c r="N335" s="214">
        <v>43344</v>
      </c>
      <c r="O335" s="214">
        <v>43373</v>
      </c>
      <c r="P335" s="205">
        <f t="shared" si="58"/>
        <v>4.1428571428571432</v>
      </c>
      <c r="Q335" s="234"/>
      <c r="R335" s="46">
        <f t="shared" si="49"/>
        <v>0</v>
      </c>
      <c r="S335" s="79">
        <f t="shared" si="50"/>
        <v>0</v>
      </c>
      <c r="T335" s="79">
        <f t="shared" si="51"/>
        <v>0</v>
      </c>
      <c r="U335" s="79">
        <f t="shared" si="52"/>
        <v>0</v>
      </c>
      <c r="V335" s="296"/>
      <c r="X335" s="147" t="str">
        <f t="shared" si="57"/>
        <v xml:space="preserve">Memorando de plan de trabajo para el manejo de dotaciones </v>
      </c>
    </row>
    <row r="336" spans="1:24" s="297" customFormat="1" ht="284.45" customHeight="1">
      <c r="A336" s="188" t="s">
        <v>527</v>
      </c>
      <c r="B336" s="275" t="s">
        <v>1560</v>
      </c>
      <c r="C336" s="275" t="s">
        <v>514</v>
      </c>
      <c r="D336" s="291" t="s">
        <v>1277</v>
      </c>
      <c r="E336" s="291" t="s">
        <v>1542</v>
      </c>
      <c r="F336" s="292">
        <v>5</v>
      </c>
      <c r="G336" s="292">
        <f t="shared" si="56"/>
        <v>0</v>
      </c>
      <c r="H336" s="293" t="s">
        <v>1278</v>
      </c>
      <c r="I336" s="294" t="s">
        <v>1279</v>
      </c>
      <c r="J336" s="294" t="s">
        <v>1280</v>
      </c>
      <c r="K336" s="47" t="s">
        <v>1287</v>
      </c>
      <c r="L336" s="213" t="s">
        <v>1288</v>
      </c>
      <c r="M336" s="213">
        <v>3</v>
      </c>
      <c r="N336" s="295">
        <v>43374</v>
      </c>
      <c r="O336" s="295">
        <v>43555</v>
      </c>
      <c r="P336" s="205">
        <f t="shared" si="58"/>
        <v>25.857142857142858</v>
      </c>
      <c r="Q336" s="234"/>
      <c r="R336" s="46">
        <f t="shared" si="49"/>
        <v>0</v>
      </c>
      <c r="S336" s="79">
        <f t="shared" si="50"/>
        <v>0</v>
      </c>
      <c r="T336" s="79">
        <f t="shared" si="51"/>
        <v>0</v>
      </c>
      <c r="U336" s="79">
        <f t="shared" si="52"/>
        <v>0</v>
      </c>
      <c r="V336" s="296"/>
      <c r="X336" s="147" t="str">
        <f t="shared" si="57"/>
        <v>Memorandos reporte seguimiento</v>
      </c>
    </row>
    <row r="337" spans="1:24" s="297" customFormat="1" ht="284.45" customHeight="1">
      <c r="A337" s="188" t="s">
        <v>527</v>
      </c>
      <c r="B337" s="275" t="s">
        <v>1560</v>
      </c>
      <c r="C337" s="275" t="s">
        <v>514</v>
      </c>
      <c r="D337" s="291" t="s">
        <v>1277</v>
      </c>
      <c r="E337" s="291" t="s">
        <v>1542</v>
      </c>
      <c r="F337" s="292">
        <v>5</v>
      </c>
      <c r="G337" s="292">
        <f t="shared" si="56"/>
        <v>0</v>
      </c>
      <c r="H337" s="293" t="s">
        <v>1278</v>
      </c>
      <c r="I337" s="294" t="s">
        <v>1279</v>
      </c>
      <c r="J337" s="184" t="s">
        <v>1280</v>
      </c>
      <c r="K337" s="224" t="s">
        <v>1289</v>
      </c>
      <c r="L337" s="213" t="s">
        <v>1284</v>
      </c>
      <c r="M337" s="298">
        <v>3</v>
      </c>
      <c r="N337" s="295">
        <v>43374</v>
      </c>
      <c r="O337" s="186">
        <v>43555</v>
      </c>
      <c r="P337" s="205">
        <f t="shared" si="58"/>
        <v>25.857142857142858</v>
      </c>
      <c r="Q337" s="234"/>
      <c r="R337" s="46">
        <f t="shared" si="49"/>
        <v>0</v>
      </c>
      <c r="S337" s="79">
        <f t="shared" si="50"/>
        <v>0</v>
      </c>
      <c r="T337" s="79">
        <f t="shared" si="51"/>
        <v>0</v>
      </c>
      <c r="U337" s="79">
        <f t="shared" si="52"/>
        <v>0</v>
      </c>
      <c r="V337" s="296"/>
      <c r="X337" s="147" t="str">
        <f t="shared" si="57"/>
        <v>Actas de Socialización y/o Videoconferencias</v>
      </c>
    </row>
    <row r="338" spans="1:24" s="156" customFormat="1" ht="273.60000000000002" customHeight="1">
      <c r="A338" s="188" t="s">
        <v>527</v>
      </c>
      <c r="B338" s="275" t="s">
        <v>1605</v>
      </c>
      <c r="C338" s="275" t="s">
        <v>707</v>
      </c>
      <c r="D338" s="291" t="s">
        <v>1277</v>
      </c>
      <c r="E338" s="291" t="s">
        <v>1542</v>
      </c>
      <c r="F338" s="292">
        <v>12</v>
      </c>
      <c r="G338" s="292">
        <f t="shared" si="56"/>
        <v>1</v>
      </c>
      <c r="H338" s="240" t="s">
        <v>1290</v>
      </c>
      <c r="I338" s="240" t="s">
        <v>708</v>
      </c>
      <c r="J338" s="184" t="s">
        <v>1291</v>
      </c>
      <c r="K338" s="224" t="s">
        <v>1281</v>
      </c>
      <c r="L338" s="185" t="s">
        <v>1282</v>
      </c>
      <c r="M338" s="185">
        <v>1</v>
      </c>
      <c r="N338" s="186">
        <v>43282</v>
      </c>
      <c r="O338" s="295">
        <v>43404</v>
      </c>
      <c r="P338" s="205">
        <f t="shared" si="58"/>
        <v>17.428571428571427</v>
      </c>
      <c r="Q338" s="234"/>
      <c r="R338" s="46">
        <f t="shared" si="49"/>
        <v>0</v>
      </c>
      <c r="S338" s="79">
        <f t="shared" si="50"/>
        <v>0</v>
      </c>
      <c r="T338" s="79">
        <f t="shared" si="51"/>
        <v>0</v>
      </c>
      <c r="U338" s="79">
        <f t="shared" si="52"/>
        <v>0</v>
      </c>
      <c r="V338" s="222"/>
      <c r="X338" s="147" t="str">
        <f t="shared" si="57"/>
        <v>Guía Orientadora actualizada y publicada</v>
      </c>
    </row>
    <row r="339" spans="1:24" s="156" customFormat="1" ht="273.60000000000002" customHeight="1">
      <c r="A339" s="188" t="s">
        <v>527</v>
      </c>
      <c r="B339" s="275" t="s">
        <v>1605</v>
      </c>
      <c r="C339" s="275" t="s">
        <v>707</v>
      </c>
      <c r="D339" s="291" t="s">
        <v>1277</v>
      </c>
      <c r="E339" s="291" t="s">
        <v>1542</v>
      </c>
      <c r="F339" s="292">
        <v>12</v>
      </c>
      <c r="G339" s="292">
        <f t="shared" si="56"/>
        <v>0</v>
      </c>
      <c r="H339" s="240" t="s">
        <v>1290</v>
      </c>
      <c r="I339" s="240" t="s">
        <v>708</v>
      </c>
      <c r="J339" s="184" t="s">
        <v>1291</v>
      </c>
      <c r="K339" s="47" t="s">
        <v>1283</v>
      </c>
      <c r="L339" s="95" t="s">
        <v>1292</v>
      </c>
      <c r="M339" s="95">
        <v>4</v>
      </c>
      <c r="N339" s="214">
        <v>43405</v>
      </c>
      <c r="O339" s="214">
        <v>43465</v>
      </c>
      <c r="P339" s="205">
        <f t="shared" si="58"/>
        <v>8.5714285714285712</v>
      </c>
      <c r="Q339" s="234"/>
      <c r="R339" s="46">
        <f t="shared" si="49"/>
        <v>0</v>
      </c>
      <c r="S339" s="79">
        <f t="shared" si="50"/>
        <v>0</v>
      </c>
      <c r="T339" s="79">
        <f t="shared" si="51"/>
        <v>0</v>
      </c>
      <c r="U339" s="79">
        <f t="shared" si="52"/>
        <v>0</v>
      </c>
      <c r="V339" s="222"/>
      <c r="X339" s="147" t="str">
        <f t="shared" si="57"/>
        <v>Acta de Socialización y/o Videoconferencias</v>
      </c>
    </row>
    <row r="340" spans="1:24" s="156" customFormat="1" ht="273.60000000000002" customHeight="1">
      <c r="A340" s="188" t="s">
        <v>527</v>
      </c>
      <c r="B340" s="275" t="s">
        <v>1605</v>
      </c>
      <c r="C340" s="275" t="s">
        <v>707</v>
      </c>
      <c r="D340" s="291" t="s">
        <v>1277</v>
      </c>
      <c r="E340" s="291" t="s">
        <v>1542</v>
      </c>
      <c r="F340" s="292">
        <v>12</v>
      </c>
      <c r="G340" s="292">
        <f t="shared" si="56"/>
        <v>0</v>
      </c>
      <c r="H340" s="240" t="s">
        <v>1290</v>
      </c>
      <c r="I340" s="240" t="s">
        <v>708</v>
      </c>
      <c r="J340" s="184" t="s">
        <v>1291</v>
      </c>
      <c r="K340" s="96" t="s">
        <v>1293</v>
      </c>
      <c r="L340" s="95" t="s">
        <v>1286</v>
      </c>
      <c r="M340" s="95">
        <v>1</v>
      </c>
      <c r="N340" s="214">
        <v>43344</v>
      </c>
      <c r="O340" s="214">
        <v>43373</v>
      </c>
      <c r="P340" s="205">
        <f t="shared" si="58"/>
        <v>4.1428571428571432</v>
      </c>
      <c r="Q340" s="234"/>
      <c r="R340" s="46">
        <f t="shared" ref="R340:R403" si="59">IF(Q340=0,0,+Q340/M340)</f>
        <v>0</v>
      </c>
      <c r="S340" s="79">
        <f t="shared" ref="S340:S403" si="60">ROUND((P340*R340),1)</f>
        <v>0</v>
      </c>
      <c r="T340" s="79">
        <f t="shared" ref="T340:T403" si="61">IF(O340&lt;=$D$7,S340,0)</f>
        <v>0</v>
      </c>
      <c r="U340" s="79">
        <f t="shared" ref="U340:U403" si="62">IF($D$7&gt;=O340,P340,0)</f>
        <v>0</v>
      </c>
      <c r="V340" s="222"/>
      <c r="X340" s="147" t="str">
        <f t="shared" si="57"/>
        <v xml:space="preserve">Memorando de plan de trabajo para el manejo de dotaciones </v>
      </c>
    </row>
    <row r="341" spans="1:24" s="156" customFormat="1" ht="273.60000000000002" customHeight="1">
      <c r="A341" s="188" t="s">
        <v>527</v>
      </c>
      <c r="B341" s="275" t="s">
        <v>1605</v>
      </c>
      <c r="C341" s="275" t="s">
        <v>707</v>
      </c>
      <c r="D341" s="291" t="s">
        <v>1277</v>
      </c>
      <c r="E341" s="291" t="s">
        <v>1542</v>
      </c>
      <c r="F341" s="292">
        <v>12</v>
      </c>
      <c r="G341" s="292">
        <f t="shared" si="56"/>
        <v>0</v>
      </c>
      <c r="H341" s="240" t="s">
        <v>1290</v>
      </c>
      <c r="I341" s="240" t="s">
        <v>708</v>
      </c>
      <c r="J341" s="184" t="s">
        <v>1280</v>
      </c>
      <c r="K341" s="224" t="s">
        <v>1289</v>
      </c>
      <c r="L341" s="185" t="s">
        <v>1284</v>
      </c>
      <c r="M341" s="298">
        <v>3</v>
      </c>
      <c r="N341" s="295">
        <v>43374</v>
      </c>
      <c r="O341" s="186">
        <v>43555</v>
      </c>
      <c r="P341" s="205">
        <f t="shared" si="58"/>
        <v>25.857142857142858</v>
      </c>
      <c r="Q341" s="234"/>
      <c r="R341" s="46">
        <f t="shared" si="59"/>
        <v>0</v>
      </c>
      <c r="S341" s="79">
        <f t="shared" si="60"/>
        <v>0</v>
      </c>
      <c r="T341" s="79">
        <f t="shared" si="61"/>
        <v>0</v>
      </c>
      <c r="U341" s="79">
        <f t="shared" si="62"/>
        <v>0</v>
      </c>
      <c r="V341" s="222"/>
      <c r="X341" s="147" t="str">
        <f t="shared" si="57"/>
        <v>Actas de Socialización y/o Videoconferencias</v>
      </c>
    </row>
    <row r="342" spans="1:24" s="156" customFormat="1" ht="204.6" customHeight="1">
      <c r="A342" s="188" t="s">
        <v>527</v>
      </c>
      <c r="B342" s="275" t="s">
        <v>1567</v>
      </c>
      <c r="C342" s="275" t="s">
        <v>521</v>
      </c>
      <c r="D342" s="291" t="s">
        <v>1277</v>
      </c>
      <c r="E342" s="291" t="s">
        <v>1542</v>
      </c>
      <c r="F342" s="292">
        <v>13</v>
      </c>
      <c r="G342" s="292">
        <f t="shared" si="56"/>
        <v>1</v>
      </c>
      <c r="H342" s="240" t="s">
        <v>1294</v>
      </c>
      <c r="I342" s="240" t="s">
        <v>1295</v>
      </c>
      <c r="J342" s="184" t="s">
        <v>1291</v>
      </c>
      <c r="K342" s="224" t="s">
        <v>1281</v>
      </c>
      <c r="L342" s="185" t="s">
        <v>1282</v>
      </c>
      <c r="M342" s="185">
        <v>1</v>
      </c>
      <c r="N342" s="186">
        <v>43282</v>
      </c>
      <c r="O342" s="295">
        <v>43404</v>
      </c>
      <c r="P342" s="205">
        <f t="shared" si="58"/>
        <v>17.428571428571427</v>
      </c>
      <c r="Q342" s="234"/>
      <c r="R342" s="46">
        <f t="shared" si="59"/>
        <v>0</v>
      </c>
      <c r="S342" s="79">
        <f t="shared" si="60"/>
        <v>0</v>
      </c>
      <c r="T342" s="79">
        <f t="shared" si="61"/>
        <v>0</v>
      </c>
      <c r="U342" s="79">
        <f t="shared" si="62"/>
        <v>0</v>
      </c>
      <c r="V342" s="222"/>
      <c r="X342" s="147" t="str">
        <f t="shared" si="57"/>
        <v>Guía Orientadora actualizada y publicada</v>
      </c>
    </row>
    <row r="343" spans="1:24" s="156" customFormat="1" ht="204.6" customHeight="1">
      <c r="A343" s="188" t="s">
        <v>527</v>
      </c>
      <c r="B343" s="275" t="s">
        <v>1567</v>
      </c>
      <c r="C343" s="275" t="s">
        <v>521</v>
      </c>
      <c r="D343" s="291" t="s">
        <v>1277</v>
      </c>
      <c r="E343" s="291" t="s">
        <v>1542</v>
      </c>
      <c r="F343" s="292">
        <v>13</v>
      </c>
      <c r="G343" s="292">
        <f t="shared" si="56"/>
        <v>0</v>
      </c>
      <c r="H343" s="240" t="s">
        <v>1294</v>
      </c>
      <c r="I343" s="240" t="s">
        <v>1295</v>
      </c>
      <c r="J343" s="184" t="s">
        <v>1291</v>
      </c>
      <c r="K343" s="47" t="s">
        <v>1283</v>
      </c>
      <c r="L343" s="95" t="s">
        <v>1292</v>
      </c>
      <c r="M343" s="95">
        <v>4</v>
      </c>
      <c r="N343" s="214">
        <v>43405</v>
      </c>
      <c r="O343" s="214">
        <v>43465</v>
      </c>
      <c r="P343" s="205">
        <f t="shared" si="58"/>
        <v>8.5714285714285712</v>
      </c>
      <c r="Q343" s="234"/>
      <c r="R343" s="46">
        <f t="shared" si="59"/>
        <v>0</v>
      </c>
      <c r="S343" s="79">
        <f t="shared" si="60"/>
        <v>0</v>
      </c>
      <c r="T343" s="79">
        <f t="shared" si="61"/>
        <v>0</v>
      </c>
      <c r="U343" s="79">
        <f t="shared" si="62"/>
        <v>0</v>
      </c>
      <c r="V343" s="222"/>
      <c r="X343" s="147" t="str">
        <f t="shared" si="57"/>
        <v>Acta de Socialización y/o Videoconferencias</v>
      </c>
    </row>
    <row r="344" spans="1:24" s="156" customFormat="1" ht="204.6" customHeight="1">
      <c r="A344" s="188" t="s">
        <v>527</v>
      </c>
      <c r="B344" s="275" t="s">
        <v>1567</v>
      </c>
      <c r="C344" s="275" t="s">
        <v>521</v>
      </c>
      <c r="D344" s="291" t="s">
        <v>1277</v>
      </c>
      <c r="E344" s="291" t="s">
        <v>1542</v>
      </c>
      <c r="F344" s="292">
        <v>13</v>
      </c>
      <c r="G344" s="292">
        <f t="shared" si="56"/>
        <v>0</v>
      </c>
      <c r="H344" s="240" t="s">
        <v>1294</v>
      </c>
      <c r="I344" s="240" t="s">
        <v>1295</v>
      </c>
      <c r="J344" s="184" t="s">
        <v>1291</v>
      </c>
      <c r="K344" s="96" t="s">
        <v>1293</v>
      </c>
      <c r="L344" s="95" t="s">
        <v>1286</v>
      </c>
      <c r="M344" s="95">
        <v>1</v>
      </c>
      <c r="N344" s="214">
        <v>43344</v>
      </c>
      <c r="O344" s="214">
        <v>43373</v>
      </c>
      <c r="P344" s="205">
        <f t="shared" si="58"/>
        <v>4.1428571428571432</v>
      </c>
      <c r="Q344" s="234"/>
      <c r="R344" s="46">
        <f t="shared" si="59"/>
        <v>0</v>
      </c>
      <c r="S344" s="79">
        <f t="shared" si="60"/>
        <v>0</v>
      </c>
      <c r="T344" s="79">
        <f t="shared" si="61"/>
        <v>0</v>
      </c>
      <c r="U344" s="79">
        <f t="shared" si="62"/>
        <v>0</v>
      </c>
      <c r="V344" s="222"/>
      <c r="X344" s="147" t="str">
        <f t="shared" si="57"/>
        <v xml:space="preserve">Memorando de plan de trabajo para el manejo de dotaciones </v>
      </c>
    </row>
    <row r="345" spans="1:24" s="156" customFormat="1" ht="204.6" customHeight="1">
      <c r="A345" s="188" t="s">
        <v>527</v>
      </c>
      <c r="B345" s="275" t="s">
        <v>1567</v>
      </c>
      <c r="C345" s="275" t="s">
        <v>521</v>
      </c>
      <c r="D345" s="291" t="s">
        <v>1277</v>
      </c>
      <c r="E345" s="291" t="s">
        <v>1542</v>
      </c>
      <c r="F345" s="292">
        <v>13</v>
      </c>
      <c r="G345" s="292">
        <f t="shared" si="56"/>
        <v>0</v>
      </c>
      <c r="H345" s="240" t="s">
        <v>1294</v>
      </c>
      <c r="I345" s="240" t="s">
        <v>1295</v>
      </c>
      <c r="J345" s="184" t="s">
        <v>1291</v>
      </c>
      <c r="K345" s="224" t="s">
        <v>1289</v>
      </c>
      <c r="L345" s="185" t="s">
        <v>1284</v>
      </c>
      <c r="M345" s="298">
        <v>3</v>
      </c>
      <c r="N345" s="295">
        <v>43374</v>
      </c>
      <c r="O345" s="186">
        <v>43555</v>
      </c>
      <c r="P345" s="205">
        <f t="shared" si="58"/>
        <v>25.857142857142858</v>
      </c>
      <c r="Q345" s="234"/>
      <c r="R345" s="46">
        <f t="shared" si="59"/>
        <v>0</v>
      </c>
      <c r="S345" s="79">
        <f t="shared" si="60"/>
        <v>0</v>
      </c>
      <c r="T345" s="79">
        <f t="shared" si="61"/>
        <v>0</v>
      </c>
      <c r="U345" s="79">
        <f t="shared" si="62"/>
        <v>0</v>
      </c>
      <c r="V345" s="222"/>
      <c r="X345" s="147" t="str">
        <f t="shared" si="57"/>
        <v>Actas de Socialización y/o Videoconferencias</v>
      </c>
    </row>
    <row r="346" spans="1:24" s="156" customFormat="1" ht="357">
      <c r="A346" s="188" t="s">
        <v>527</v>
      </c>
      <c r="B346" s="275" t="s">
        <v>1569</v>
      </c>
      <c r="C346" s="275" t="s">
        <v>1296</v>
      </c>
      <c r="D346" s="291" t="s">
        <v>1277</v>
      </c>
      <c r="E346" s="291" t="s">
        <v>1542</v>
      </c>
      <c r="F346" s="292">
        <v>16</v>
      </c>
      <c r="G346" s="292">
        <f t="shared" si="56"/>
        <v>1</v>
      </c>
      <c r="H346" s="240" t="s">
        <v>1297</v>
      </c>
      <c r="I346" s="240" t="s">
        <v>1298</v>
      </c>
      <c r="J346" s="184" t="s">
        <v>1291</v>
      </c>
      <c r="K346" s="224" t="s">
        <v>1281</v>
      </c>
      <c r="L346" s="185" t="s">
        <v>1282</v>
      </c>
      <c r="M346" s="185">
        <v>1</v>
      </c>
      <c r="N346" s="186">
        <v>43282</v>
      </c>
      <c r="O346" s="295">
        <v>43404</v>
      </c>
      <c r="P346" s="205">
        <f t="shared" si="58"/>
        <v>17.428571428571427</v>
      </c>
      <c r="Q346" s="234"/>
      <c r="R346" s="46">
        <f t="shared" si="59"/>
        <v>0</v>
      </c>
      <c r="S346" s="79">
        <f t="shared" si="60"/>
        <v>0</v>
      </c>
      <c r="T346" s="79">
        <f t="shared" si="61"/>
        <v>0</v>
      </c>
      <c r="U346" s="79">
        <f t="shared" si="62"/>
        <v>0</v>
      </c>
      <c r="V346" s="222"/>
      <c r="X346" s="147" t="str">
        <f t="shared" si="57"/>
        <v>Guía Orientadora actualizada y publicada</v>
      </c>
    </row>
    <row r="347" spans="1:24" s="156" customFormat="1" ht="357">
      <c r="A347" s="188" t="s">
        <v>527</v>
      </c>
      <c r="B347" s="275" t="s">
        <v>1569</v>
      </c>
      <c r="C347" s="275" t="s">
        <v>1296</v>
      </c>
      <c r="D347" s="291" t="s">
        <v>1277</v>
      </c>
      <c r="E347" s="291" t="s">
        <v>1542</v>
      </c>
      <c r="F347" s="292">
        <v>16</v>
      </c>
      <c r="G347" s="292">
        <f t="shared" si="56"/>
        <v>0</v>
      </c>
      <c r="H347" s="240" t="s">
        <v>1297</v>
      </c>
      <c r="I347" s="240" t="s">
        <v>1298</v>
      </c>
      <c r="J347" s="184" t="s">
        <v>1291</v>
      </c>
      <c r="K347" s="47" t="s">
        <v>1283</v>
      </c>
      <c r="L347" s="95" t="s">
        <v>1292</v>
      </c>
      <c r="M347" s="95">
        <v>4</v>
      </c>
      <c r="N347" s="214">
        <v>43405</v>
      </c>
      <c r="O347" s="214">
        <v>43465</v>
      </c>
      <c r="P347" s="205">
        <f t="shared" si="58"/>
        <v>8.5714285714285712</v>
      </c>
      <c r="Q347" s="234"/>
      <c r="R347" s="46">
        <f t="shared" si="59"/>
        <v>0</v>
      </c>
      <c r="S347" s="79">
        <f t="shared" si="60"/>
        <v>0</v>
      </c>
      <c r="T347" s="79">
        <f t="shared" si="61"/>
        <v>0</v>
      </c>
      <c r="U347" s="79">
        <f t="shared" si="62"/>
        <v>0</v>
      </c>
      <c r="V347" s="222"/>
      <c r="X347" s="147" t="str">
        <f t="shared" si="57"/>
        <v>Acta de Socialización y/o Videoconferencias</v>
      </c>
    </row>
    <row r="348" spans="1:24" s="156" customFormat="1" ht="357">
      <c r="A348" s="188" t="s">
        <v>527</v>
      </c>
      <c r="B348" s="275" t="s">
        <v>1569</v>
      </c>
      <c r="C348" s="275" t="s">
        <v>1296</v>
      </c>
      <c r="D348" s="291" t="s">
        <v>1277</v>
      </c>
      <c r="E348" s="291" t="s">
        <v>1542</v>
      </c>
      <c r="F348" s="292">
        <v>16</v>
      </c>
      <c r="G348" s="292">
        <f t="shared" si="56"/>
        <v>0</v>
      </c>
      <c r="H348" s="240" t="s">
        <v>1297</v>
      </c>
      <c r="I348" s="240" t="s">
        <v>1298</v>
      </c>
      <c r="J348" s="184" t="s">
        <v>1291</v>
      </c>
      <c r="K348" s="96" t="s">
        <v>1293</v>
      </c>
      <c r="L348" s="95" t="s">
        <v>1286</v>
      </c>
      <c r="M348" s="95">
        <v>1</v>
      </c>
      <c r="N348" s="214">
        <v>43344</v>
      </c>
      <c r="O348" s="214">
        <v>43373</v>
      </c>
      <c r="P348" s="205">
        <f t="shared" si="58"/>
        <v>4.1428571428571432</v>
      </c>
      <c r="Q348" s="234"/>
      <c r="R348" s="46">
        <f t="shared" si="59"/>
        <v>0</v>
      </c>
      <c r="S348" s="79">
        <f t="shared" si="60"/>
        <v>0</v>
      </c>
      <c r="T348" s="79">
        <f t="shared" si="61"/>
        <v>0</v>
      </c>
      <c r="U348" s="79">
        <f t="shared" si="62"/>
        <v>0</v>
      </c>
      <c r="V348" s="222"/>
      <c r="X348" s="147" t="str">
        <f t="shared" si="57"/>
        <v xml:space="preserve">Memorando de plan de trabajo para el manejo de dotaciones </v>
      </c>
    </row>
    <row r="349" spans="1:24" s="156" customFormat="1" ht="357">
      <c r="A349" s="188" t="s">
        <v>527</v>
      </c>
      <c r="B349" s="275" t="s">
        <v>1569</v>
      </c>
      <c r="C349" s="275" t="s">
        <v>1296</v>
      </c>
      <c r="D349" s="291" t="s">
        <v>1277</v>
      </c>
      <c r="E349" s="291" t="s">
        <v>1542</v>
      </c>
      <c r="F349" s="292">
        <v>16</v>
      </c>
      <c r="G349" s="292">
        <f t="shared" si="56"/>
        <v>0</v>
      </c>
      <c r="H349" s="240" t="s">
        <v>1297</v>
      </c>
      <c r="I349" s="240" t="s">
        <v>1298</v>
      </c>
      <c r="J349" s="184" t="s">
        <v>1291</v>
      </c>
      <c r="K349" s="224" t="s">
        <v>1289</v>
      </c>
      <c r="L349" s="185" t="s">
        <v>1284</v>
      </c>
      <c r="M349" s="298">
        <v>3</v>
      </c>
      <c r="N349" s="295">
        <v>43374</v>
      </c>
      <c r="O349" s="186">
        <v>43555</v>
      </c>
      <c r="P349" s="205">
        <f t="shared" si="58"/>
        <v>25.857142857142858</v>
      </c>
      <c r="Q349" s="234"/>
      <c r="R349" s="46">
        <f t="shared" si="59"/>
        <v>0</v>
      </c>
      <c r="S349" s="79">
        <f t="shared" si="60"/>
        <v>0</v>
      </c>
      <c r="T349" s="79">
        <f t="shared" si="61"/>
        <v>0</v>
      </c>
      <c r="U349" s="79">
        <f t="shared" si="62"/>
        <v>0</v>
      </c>
      <c r="V349" s="222"/>
      <c r="X349" s="147" t="str">
        <f t="shared" si="57"/>
        <v>Actas de Socialización y/o Videoconferencias</v>
      </c>
    </row>
    <row r="350" spans="1:24" s="156" customFormat="1" ht="215.25" customHeight="1">
      <c r="A350" s="188" t="s">
        <v>527</v>
      </c>
      <c r="B350" s="275" t="s">
        <v>1575</v>
      </c>
      <c r="C350" s="275" t="s">
        <v>1299</v>
      </c>
      <c r="D350" s="291" t="s">
        <v>1277</v>
      </c>
      <c r="E350" s="291" t="s">
        <v>1542</v>
      </c>
      <c r="F350" s="299">
        <v>29</v>
      </c>
      <c r="G350" s="299">
        <f t="shared" si="56"/>
        <v>1</v>
      </c>
      <c r="H350" s="240" t="s">
        <v>1300</v>
      </c>
      <c r="I350" s="270" t="s">
        <v>1301</v>
      </c>
      <c r="J350" s="184" t="s">
        <v>1291</v>
      </c>
      <c r="K350" s="224" t="s">
        <v>1281</v>
      </c>
      <c r="L350" s="185" t="s">
        <v>1282</v>
      </c>
      <c r="M350" s="185">
        <v>1</v>
      </c>
      <c r="N350" s="186">
        <v>43282</v>
      </c>
      <c r="O350" s="295">
        <v>43404</v>
      </c>
      <c r="P350" s="205">
        <f t="shared" si="58"/>
        <v>17.428571428571427</v>
      </c>
      <c r="Q350" s="234"/>
      <c r="R350" s="46">
        <f t="shared" si="59"/>
        <v>0</v>
      </c>
      <c r="S350" s="79">
        <f t="shared" si="60"/>
        <v>0</v>
      </c>
      <c r="T350" s="79">
        <f t="shared" si="61"/>
        <v>0</v>
      </c>
      <c r="U350" s="79">
        <f t="shared" si="62"/>
        <v>0</v>
      </c>
      <c r="V350" s="222"/>
      <c r="X350" s="147" t="str">
        <f t="shared" si="57"/>
        <v>Guía Orientadora actualizada y publicada</v>
      </c>
    </row>
    <row r="351" spans="1:24" s="156" customFormat="1" ht="215.25" customHeight="1">
      <c r="A351" s="188" t="s">
        <v>527</v>
      </c>
      <c r="B351" s="275" t="s">
        <v>1575</v>
      </c>
      <c r="C351" s="275" t="s">
        <v>1299</v>
      </c>
      <c r="D351" s="291" t="s">
        <v>1277</v>
      </c>
      <c r="E351" s="291" t="s">
        <v>1542</v>
      </c>
      <c r="F351" s="299">
        <v>29</v>
      </c>
      <c r="G351" s="299">
        <f t="shared" si="56"/>
        <v>0</v>
      </c>
      <c r="H351" s="240" t="s">
        <v>1300</v>
      </c>
      <c r="I351" s="270" t="s">
        <v>1301</v>
      </c>
      <c r="J351" s="184" t="s">
        <v>1291</v>
      </c>
      <c r="K351" s="47" t="s">
        <v>1283</v>
      </c>
      <c r="L351" s="95" t="s">
        <v>1292</v>
      </c>
      <c r="M351" s="95">
        <v>4</v>
      </c>
      <c r="N351" s="214">
        <v>43405</v>
      </c>
      <c r="O351" s="214">
        <v>43465</v>
      </c>
      <c r="P351" s="205">
        <f t="shared" si="58"/>
        <v>8.5714285714285712</v>
      </c>
      <c r="Q351" s="234"/>
      <c r="R351" s="46">
        <f t="shared" si="59"/>
        <v>0</v>
      </c>
      <c r="S351" s="79">
        <f t="shared" si="60"/>
        <v>0</v>
      </c>
      <c r="T351" s="79">
        <f t="shared" si="61"/>
        <v>0</v>
      </c>
      <c r="U351" s="79">
        <f t="shared" si="62"/>
        <v>0</v>
      </c>
      <c r="V351" s="222"/>
      <c r="X351" s="147" t="str">
        <f t="shared" si="57"/>
        <v>Acta de Socialización y/o Videoconferencias</v>
      </c>
    </row>
    <row r="352" spans="1:24" s="156" customFormat="1" ht="215.25" customHeight="1">
      <c r="A352" s="188" t="s">
        <v>527</v>
      </c>
      <c r="B352" s="275" t="s">
        <v>1575</v>
      </c>
      <c r="C352" s="275" t="s">
        <v>1299</v>
      </c>
      <c r="D352" s="291" t="s">
        <v>1277</v>
      </c>
      <c r="E352" s="291" t="s">
        <v>1542</v>
      </c>
      <c r="F352" s="299">
        <v>29</v>
      </c>
      <c r="G352" s="299">
        <f t="shared" si="56"/>
        <v>0</v>
      </c>
      <c r="H352" s="240" t="s">
        <v>1300</v>
      </c>
      <c r="I352" s="270" t="s">
        <v>1301</v>
      </c>
      <c r="J352" s="184" t="s">
        <v>1291</v>
      </c>
      <c r="K352" s="96" t="s">
        <v>1293</v>
      </c>
      <c r="L352" s="95" t="s">
        <v>1286</v>
      </c>
      <c r="M352" s="95">
        <v>1</v>
      </c>
      <c r="N352" s="214">
        <v>43344</v>
      </c>
      <c r="O352" s="214">
        <v>43373</v>
      </c>
      <c r="P352" s="205">
        <f t="shared" si="58"/>
        <v>4.1428571428571432</v>
      </c>
      <c r="Q352" s="234"/>
      <c r="R352" s="46">
        <f t="shared" si="59"/>
        <v>0</v>
      </c>
      <c r="S352" s="79">
        <f t="shared" si="60"/>
        <v>0</v>
      </c>
      <c r="T352" s="79">
        <f t="shared" si="61"/>
        <v>0</v>
      </c>
      <c r="U352" s="79">
        <f t="shared" si="62"/>
        <v>0</v>
      </c>
      <c r="V352" s="222"/>
      <c r="X352" s="147" t="str">
        <f t="shared" si="57"/>
        <v xml:space="preserve">Memorando de plan de trabajo para el manejo de dotaciones </v>
      </c>
    </row>
    <row r="353" spans="1:24" s="156" customFormat="1" ht="215.25" customHeight="1">
      <c r="A353" s="188" t="s">
        <v>527</v>
      </c>
      <c r="B353" s="275" t="s">
        <v>1575</v>
      </c>
      <c r="C353" s="275" t="s">
        <v>1299</v>
      </c>
      <c r="D353" s="291" t="s">
        <v>1277</v>
      </c>
      <c r="E353" s="291" t="s">
        <v>1542</v>
      </c>
      <c r="F353" s="299">
        <v>29</v>
      </c>
      <c r="G353" s="299">
        <f t="shared" si="56"/>
        <v>0</v>
      </c>
      <c r="H353" s="240" t="s">
        <v>1300</v>
      </c>
      <c r="I353" s="270" t="s">
        <v>1301</v>
      </c>
      <c r="J353" s="184" t="s">
        <v>1291</v>
      </c>
      <c r="K353" s="224" t="s">
        <v>1289</v>
      </c>
      <c r="L353" s="185" t="s">
        <v>1284</v>
      </c>
      <c r="M353" s="298">
        <v>3</v>
      </c>
      <c r="N353" s="295">
        <v>43374</v>
      </c>
      <c r="O353" s="186">
        <v>43555</v>
      </c>
      <c r="P353" s="205">
        <f t="shared" si="58"/>
        <v>25.857142857142858</v>
      </c>
      <c r="Q353" s="234"/>
      <c r="R353" s="46">
        <f t="shared" si="59"/>
        <v>0</v>
      </c>
      <c r="S353" s="79">
        <f t="shared" si="60"/>
        <v>0</v>
      </c>
      <c r="T353" s="79">
        <f t="shared" si="61"/>
        <v>0</v>
      </c>
      <c r="U353" s="79">
        <f t="shared" si="62"/>
        <v>0</v>
      </c>
      <c r="V353" s="222"/>
      <c r="X353" s="147" t="str">
        <f t="shared" si="57"/>
        <v>Actas de Socialización y/o Videoconferencias</v>
      </c>
    </row>
    <row r="354" spans="1:24" s="156" customFormat="1" ht="364.9" customHeight="1">
      <c r="A354" s="188" t="s">
        <v>527</v>
      </c>
      <c r="B354" s="275" t="s">
        <v>1579</v>
      </c>
      <c r="C354" s="300" t="s">
        <v>385</v>
      </c>
      <c r="D354" s="291" t="s">
        <v>1277</v>
      </c>
      <c r="E354" s="291" t="s">
        <v>1542</v>
      </c>
      <c r="F354" s="291">
        <v>34</v>
      </c>
      <c r="G354" s="291">
        <f t="shared" si="56"/>
        <v>1</v>
      </c>
      <c r="H354" s="184" t="s">
        <v>1302</v>
      </c>
      <c r="I354" s="184" t="s">
        <v>1303</v>
      </c>
      <c r="J354" s="184" t="s">
        <v>1291</v>
      </c>
      <c r="K354" s="224" t="s">
        <v>1281</v>
      </c>
      <c r="L354" s="185" t="s">
        <v>1282</v>
      </c>
      <c r="M354" s="185">
        <v>1</v>
      </c>
      <c r="N354" s="186">
        <v>43282</v>
      </c>
      <c r="O354" s="295">
        <v>43404</v>
      </c>
      <c r="P354" s="205">
        <f t="shared" si="58"/>
        <v>17.428571428571427</v>
      </c>
      <c r="Q354" s="234"/>
      <c r="R354" s="46">
        <f t="shared" si="59"/>
        <v>0</v>
      </c>
      <c r="S354" s="79">
        <f t="shared" si="60"/>
        <v>0</v>
      </c>
      <c r="T354" s="79">
        <f t="shared" si="61"/>
        <v>0</v>
      </c>
      <c r="U354" s="79">
        <f t="shared" si="62"/>
        <v>0</v>
      </c>
      <c r="V354" s="222"/>
      <c r="X354" s="147" t="str">
        <f t="shared" si="57"/>
        <v>Guía Orientadora actualizada y publicada</v>
      </c>
    </row>
    <row r="355" spans="1:24" s="156" customFormat="1" ht="364.9" customHeight="1">
      <c r="A355" s="188" t="s">
        <v>527</v>
      </c>
      <c r="B355" s="275" t="s">
        <v>1579</v>
      </c>
      <c r="C355" s="300" t="s">
        <v>385</v>
      </c>
      <c r="D355" s="291" t="s">
        <v>1277</v>
      </c>
      <c r="E355" s="291" t="s">
        <v>1542</v>
      </c>
      <c r="F355" s="291">
        <v>34</v>
      </c>
      <c r="G355" s="291">
        <f t="shared" si="56"/>
        <v>0</v>
      </c>
      <c r="H355" s="184" t="s">
        <v>1302</v>
      </c>
      <c r="I355" s="184" t="s">
        <v>1303</v>
      </c>
      <c r="J355" s="184" t="s">
        <v>1291</v>
      </c>
      <c r="K355" s="47" t="s">
        <v>1283</v>
      </c>
      <c r="L355" s="95" t="s">
        <v>1292</v>
      </c>
      <c r="M355" s="95">
        <v>4</v>
      </c>
      <c r="N355" s="214">
        <v>43405</v>
      </c>
      <c r="O355" s="214">
        <v>43465</v>
      </c>
      <c r="P355" s="205">
        <f t="shared" si="58"/>
        <v>8.5714285714285712</v>
      </c>
      <c r="Q355" s="234"/>
      <c r="R355" s="46">
        <f t="shared" si="59"/>
        <v>0</v>
      </c>
      <c r="S355" s="79">
        <f t="shared" si="60"/>
        <v>0</v>
      </c>
      <c r="T355" s="79">
        <f t="shared" si="61"/>
        <v>0</v>
      </c>
      <c r="U355" s="79">
        <f t="shared" si="62"/>
        <v>0</v>
      </c>
      <c r="V355" s="222"/>
      <c r="X355" s="147" t="str">
        <f t="shared" si="57"/>
        <v>Acta de Socialización y/o Videoconferencias</v>
      </c>
    </row>
    <row r="356" spans="1:24" s="156" customFormat="1" ht="364.9" customHeight="1">
      <c r="A356" s="188" t="s">
        <v>527</v>
      </c>
      <c r="B356" s="275" t="s">
        <v>1579</v>
      </c>
      <c r="C356" s="300" t="s">
        <v>385</v>
      </c>
      <c r="D356" s="291" t="s">
        <v>1277</v>
      </c>
      <c r="E356" s="291" t="s">
        <v>1542</v>
      </c>
      <c r="F356" s="291">
        <v>34</v>
      </c>
      <c r="G356" s="291">
        <f t="shared" si="56"/>
        <v>0</v>
      </c>
      <c r="H356" s="184" t="s">
        <v>1302</v>
      </c>
      <c r="I356" s="184" t="s">
        <v>1303</v>
      </c>
      <c r="J356" s="184" t="s">
        <v>1291</v>
      </c>
      <c r="K356" s="96" t="s">
        <v>1293</v>
      </c>
      <c r="L356" s="95" t="s">
        <v>1286</v>
      </c>
      <c r="M356" s="95">
        <v>1</v>
      </c>
      <c r="N356" s="214">
        <v>43344</v>
      </c>
      <c r="O356" s="214">
        <v>43373</v>
      </c>
      <c r="P356" s="205">
        <f t="shared" si="58"/>
        <v>4.1428571428571432</v>
      </c>
      <c r="Q356" s="234"/>
      <c r="R356" s="46">
        <f t="shared" si="59"/>
        <v>0</v>
      </c>
      <c r="S356" s="79">
        <f t="shared" si="60"/>
        <v>0</v>
      </c>
      <c r="T356" s="79">
        <f t="shared" si="61"/>
        <v>0</v>
      </c>
      <c r="U356" s="79">
        <f t="shared" si="62"/>
        <v>0</v>
      </c>
      <c r="V356" s="222"/>
      <c r="X356" s="147" t="str">
        <f t="shared" si="57"/>
        <v xml:space="preserve">Memorando de plan de trabajo para el manejo de dotaciones </v>
      </c>
    </row>
    <row r="357" spans="1:24" s="156" customFormat="1" ht="364.9" customHeight="1">
      <c r="A357" s="188" t="s">
        <v>527</v>
      </c>
      <c r="B357" s="275" t="s">
        <v>1579</v>
      </c>
      <c r="C357" s="300" t="s">
        <v>385</v>
      </c>
      <c r="D357" s="291" t="s">
        <v>1277</v>
      </c>
      <c r="E357" s="291" t="s">
        <v>1542</v>
      </c>
      <c r="F357" s="291">
        <v>34</v>
      </c>
      <c r="G357" s="291">
        <f t="shared" si="56"/>
        <v>0</v>
      </c>
      <c r="H357" s="184" t="s">
        <v>1302</v>
      </c>
      <c r="I357" s="184" t="s">
        <v>1303</v>
      </c>
      <c r="J357" s="184" t="s">
        <v>1291</v>
      </c>
      <c r="K357" s="224" t="s">
        <v>1289</v>
      </c>
      <c r="L357" s="185" t="s">
        <v>1284</v>
      </c>
      <c r="M357" s="298">
        <v>3</v>
      </c>
      <c r="N357" s="295">
        <v>43374</v>
      </c>
      <c r="O357" s="186">
        <v>43555</v>
      </c>
      <c r="P357" s="205">
        <f t="shared" si="58"/>
        <v>25.857142857142858</v>
      </c>
      <c r="Q357" s="234"/>
      <c r="R357" s="46">
        <f t="shared" si="59"/>
        <v>0</v>
      </c>
      <c r="S357" s="79">
        <f t="shared" si="60"/>
        <v>0</v>
      </c>
      <c r="T357" s="79">
        <f t="shared" si="61"/>
        <v>0</v>
      </c>
      <c r="U357" s="79">
        <f t="shared" si="62"/>
        <v>0</v>
      </c>
      <c r="V357" s="222"/>
      <c r="X357" s="147" t="str">
        <f t="shared" si="57"/>
        <v>Actas de Socialización y/o Videoconferencias</v>
      </c>
    </row>
    <row r="358" spans="1:24" s="248" customFormat="1" ht="318.75">
      <c r="A358" s="188" t="s">
        <v>527</v>
      </c>
      <c r="B358" s="275" t="s">
        <v>1580</v>
      </c>
      <c r="C358" s="300" t="s">
        <v>1151</v>
      </c>
      <c r="D358" s="291" t="s">
        <v>1277</v>
      </c>
      <c r="E358" s="291" t="s">
        <v>1542</v>
      </c>
      <c r="F358" s="291">
        <v>35</v>
      </c>
      <c r="G358" s="291">
        <f t="shared" si="56"/>
        <v>1</v>
      </c>
      <c r="H358" s="184" t="s">
        <v>1304</v>
      </c>
      <c r="I358" s="294" t="s">
        <v>1305</v>
      </c>
      <c r="J358" s="184" t="s">
        <v>1291</v>
      </c>
      <c r="K358" s="224" t="s">
        <v>1281</v>
      </c>
      <c r="L358" s="185" t="s">
        <v>1282</v>
      </c>
      <c r="M358" s="185">
        <v>1</v>
      </c>
      <c r="N358" s="186">
        <v>43282</v>
      </c>
      <c r="O358" s="295">
        <v>43404</v>
      </c>
      <c r="P358" s="205">
        <f t="shared" si="58"/>
        <v>17.428571428571427</v>
      </c>
      <c r="Q358" s="234"/>
      <c r="R358" s="46">
        <f t="shared" si="59"/>
        <v>0</v>
      </c>
      <c r="S358" s="79">
        <f t="shared" si="60"/>
        <v>0</v>
      </c>
      <c r="T358" s="79">
        <f t="shared" si="61"/>
        <v>0</v>
      </c>
      <c r="U358" s="79">
        <f t="shared" si="62"/>
        <v>0</v>
      </c>
      <c r="V358" s="222"/>
      <c r="X358" s="147" t="str">
        <f t="shared" si="57"/>
        <v>Guía Orientadora actualizada y publicada</v>
      </c>
    </row>
    <row r="359" spans="1:24" s="248" customFormat="1" ht="318.75">
      <c r="A359" s="188" t="s">
        <v>527</v>
      </c>
      <c r="B359" s="275" t="s">
        <v>1580</v>
      </c>
      <c r="C359" s="300" t="s">
        <v>1151</v>
      </c>
      <c r="D359" s="291" t="s">
        <v>1277</v>
      </c>
      <c r="E359" s="291" t="s">
        <v>1542</v>
      </c>
      <c r="F359" s="291">
        <v>35</v>
      </c>
      <c r="G359" s="291">
        <f t="shared" si="56"/>
        <v>0</v>
      </c>
      <c r="H359" s="184" t="s">
        <v>1304</v>
      </c>
      <c r="I359" s="294" t="s">
        <v>1305</v>
      </c>
      <c r="J359" s="184" t="s">
        <v>1291</v>
      </c>
      <c r="K359" s="47" t="s">
        <v>1283</v>
      </c>
      <c r="L359" s="95" t="s">
        <v>1292</v>
      </c>
      <c r="M359" s="95">
        <v>4</v>
      </c>
      <c r="N359" s="214">
        <v>43405</v>
      </c>
      <c r="O359" s="214">
        <v>43465</v>
      </c>
      <c r="P359" s="205">
        <f t="shared" si="58"/>
        <v>8.5714285714285712</v>
      </c>
      <c r="Q359" s="234"/>
      <c r="R359" s="46">
        <f t="shared" si="59"/>
        <v>0</v>
      </c>
      <c r="S359" s="79">
        <f t="shared" si="60"/>
        <v>0</v>
      </c>
      <c r="T359" s="79">
        <f t="shared" si="61"/>
        <v>0</v>
      </c>
      <c r="U359" s="79">
        <f t="shared" si="62"/>
        <v>0</v>
      </c>
      <c r="V359" s="222"/>
      <c r="X359" s="147" t="str">
        <f t="shared" si="57"/>
        <v>Acta de Socialización y/o Videoconferencias</v>
      </c>
    </row>
    <row r="360" spans="1:24" s="248" customFormat="1" ht="318.75">
      <c r="A360" s="188" t="s">
        <v>527</v>
      </c>
      <c r="B360" s="275" t="s">
        <v>1580</v>
      </c>
      <c r="C360" s="300" t="s">
        <v>1151</v>
      </c>
      <c r="D360" s="291" t="s">
        <v>1277</v>
      </c>
      <c r="E360" s="291" t="s">
        <v>1542</v>
      </c>
      <c r="F360" s="291">
        <v>35</v>
      </c>
      <c r="G360" s="291">
        <f t="shared" si="56"/>
        <v>0</v>
      </c>
      <c r="H360" s="184" t="s">
        <v>1304</v>
      </c>
      <c r="I360" s="294" t="s">
        <v>1305</v>
      </c>
      <c r="J360" s="184" t="s">
        <v>1291</v>
      </c>
      <c r="K360" s="96" t="s">
        <v>1293</v>
      </c>
      <c r="L360" s="95" t="s">
        <v>1286</v>
      </c>
      <c r="M360" s="95">
        <v>1</v>
      </c>
      <c r="N360" s="214">
        <v>43344</v>
      </c>
      <c r="O360" s="214">
        <v>43373</v>
      </c>
      <c r="P360" s="205">
        <f t="shared" si="58"/>
        <v>4.1428571428571432</v>
      </c>
      <c r="Q360" s="234"/>
      <c r="R360" s="46">
        <f t="shared" si="59"/>
        <v>0</v>
      </c>
      <c r="S360" s="79">
        <f t="shared" si="60"/>
        <v>0</v>
      </c>
      <c r="T360" s="79">
        <f t="shared" si="61"/>
        <v>0</v>
      </c>
      <c r="U360" s="79">
        <f t="shared" si="62"/>
        <v>0</v>
      </c>
      <c r="V360" s="222"/>
      <c r="X360" s="147" t="str">
        <f t="shared" si="57"/>
        <v xml:space="preserve">Memorando de plan de trabajo para el manejo de dotaciones </v>
      </c>
    </row>
    <row r="361" spans="1:24" s="248" customFormat="1" ht="318.75">
      <c r="A361" s="188" t="s">
        <v>527</v>
      </c>
      <c r="B361" s="275" t="s">
        <v>1580</v>
      </c>
      <c r="C361" s="300" t="s">
        <v>1151</v>
      </c>
      <c r="D361" s="291" t="s">
        <v>1277</v>
      </c>
      <c r="E361" s="291" t="s">
        <v>1542</v>
      </c>
      <c r="F361" s="291">
        <v>35</v>
      </c>
      <c r="G361" s="291">
        <f t="shared" si="56"/>
        <v>0</v>
      </c>
      <c r="H361" s="184" t="s">
        <v>1304</v>
      </c>
      <c r="I361" s="294" t="s">
        <v>1305</v>
      </c>
      <c r="J361" s="184" t="s">
        <v>1291</v>
      </c>
      <c r="K361" s="224" t="s">
        <v>1289</v>
      </c>
      <c r="L361" s="185" t="s">
        <v>1284</v>
      </c>
      <c r="M361" s="298">
        <v>3</v>
      </c>
      <c r="N361" s="295">
        <v>43374</v>
      </c>
      <c r="O361" s="186">
        <v>43555</v>
      </c>
      <c r="P361" s="205">
        <f t="shared" si="58"/>
        <v>25.857142857142858</v>
      </c>
      <c r="Q361" s="234"/>
      <c r="R361" s="46">
        <f t="shared" si="59"/>
        <v>0</v>
      </c>
      <c r="S361" s="79">
        <f t="shared" si="60"/>
        <v>0</v>
      </c>
      <c r="T361" s="79">
        <f t="shared" si="61"/>
        <v>0</v>
      </c>
      <c r="U361" s="79">
        <f t="shared" si="62"/>
        <v>0</v>
      </c>
      <c r="V361" s="222"/>
      <c r="X361" s="147" t="str">
        <f t="shared" si="57"/>
        <v>Actas de Socialización y/o Videoconferencias</v>
      </c>
    </row>
    <row r="362" spans="1:24" s="248" customFormat="1" ht="409.5">
      <c r="A362" s="188" t="s">
        <v>527</v>
      </c>
      <c r="B362" s="275" t="s">
        <v>1627</v>
      </c>
      <c r="C362" s="300" t="s">
        <v>1306</v>
      </c>
      <c r="D362" s="291" t="s">
        <v>1277</v>
      </c>
      <c r="E362" s="291" t="s">
        <v>1542</v>
      </c>
      <c r="F362" s="291">
        <v>36</v>
      </c>
      <c r="G362" s="291">
        <f t="shared" si="56"/>
        <v>1</v>
      </c>
      <c r="H362" s="184" t="s">
        <v>1307</v>
      </c>
      <c r="I362" s="294" t="s">
        <v>1308</v>
      </c>
      <c r="J362" s="184" t="s">
        <v>1291</v>
      </c>
      <c r="K362" s="224" t="s">
        <v>1281</v>
      </c>
      <c r="L362" s="185" t="s">
        <v>1282</v>
      </c>
      <c r="M362" s="185">
        <v>1</v>
      </c>
      <c r="N362" s="186">
        <v>43282</v>
      </c>
      <c r="O362" s="295">
        <v>43404</v>
      </c>
      <c r="P362" s="205">
        <f t="shared" si="58"/>
        <v>17.428571428571427</v>
      </c>
      <c r="Q362" s="234"/>
      <c r="R362" s="46">
        <f t="shared" si="59"/>
        <v>0</v>
      </c>
      <c r="S362" s="79">
        <f t="shared" si="60"/>
        <v>0</v>
      </c>
      <c r="T362" s="79">
        <f t="shared" si="61"/>
        <v>0</v>
      </c>
      <c r="U362" s="79">
        <f t="shared" si="62"/>
        <v>0</v>
      </c>
      <c r="V362" s="222"/>
      <c r="X362" s="147" t="str">
        <f t="shared" si="57"/>
        <v>Guía Orientadora actualizada y publicada</v>
      </c>
    </row>
    <row r="363" spans="1:24" s="248" customFormat="1" ht="409.5">
      <c r="A363" s="188" t="s">
        <v>527</v>
      </c>
      <c r="B363" s="275" t="s">
        <v>1627</v>
      </c>
      <c r="C363" s="300" t="s">
        <v>1306</v>
      </c>
      <c r="D363" s="291" t="s">
        <v>1277</v>
      </c>
      <c r="E363" s="291" t="s">
        <v>1542</v>
      </c>
      <c r="F363" s="291">
        <v>36</v>
      </c>
      <c r="G363" s="291">
        <f t="shared" si="56"/>
        <v>0</v>
      </c>
      <c r="H363" s="184" t="s">
        <v>1307</v>
      </c>
      <c r="I363" s="294" t="s">
        <v>1308</v>
      </c>
      <c r="J363" s="184" t="s">
        <v>1291</v>
      </c>
      <c r="K363" s="47" t="s">
        <v>1283</v>
      </c>
      <c r="L363" s="95" t="s">
        <v>1292</v>
      </c>
      <c r="M363" s="95">
        <v>4</v>
      </c>
      <c r="N363" s="214">
        <v>43405</v>
      </c>
      <c r="O363" s="214">
        <v>43465</v>
      </c>
      <c r="P363" s="205">
        <f t="shared" si="58"/>
        <v>8.5714285714285712</v>
      </c>
      <c r="Q363" s="234"/>
      <c r="R363" s="46">
        <f t="shared" si="59"/>
        <v>0</v>
      </c>
      <c r="S363" s="79">
        <f t="shared" si="60"/>
        <v>0</v>
      </c>
      <c r="T363" s="79">
        <f t="shared" si="61"/>
        <v>0</v>
      </c>
      <c r="U363" s="79">
        <f t="shared" si="62"/>
        <v>0</v>
      </c>
      <c r="V363" s="222"/>
      <c r="X363" s="147" t="str">
        <f t="shared" si="57"/>
        <v>Acta de Socialización y/o Videoconferencias</v>
      </c>
    </row>
    <row r="364" spans="1:24" s="248" customFormat="1" ht="409.5">
      <c r="A364" s="188" t="s">
        <v>527</v>
      </c>
      <c r="B364" s="275" t="s">
        <v>1627</v>
      </c>
      <c r="C364" s="300" t="s">
        <v>1306</v>
      </c>
      <c r="D364" s="291" t="s">
        <v>1277</v>
      </c>
      <c r="E364" s="291" t="s">
        <v>1542</v>
      </c>
      <c r="F364" s="291">
        <v>36</v>
      </c>
      <c r="G364" s="291">
        <f t="shared" si="56"/>
        <v>0</v>
      </c>
      <c r="H364" s="184" t="s">
        <v>1307</v>
      </c>
      <c r="I364" s="294" t="s">
        <v>1309</v>
      </c>
      <c r="J364" s="184" t="s">
        <v>1291</v>
      </c>
      <c r="K364" s="96" t="s">
        <v>1293</v>
      </c>
      <c r="L364" s="95" t="s">
        <v>1286</v>
      </c>
      <c r="M364" s="95">
        <v>1</v>
      </c>
      <c r="N364" s="214">
        <v>43344</v>
      </c>
      <c r="O364" s="214">
        <v>43373</v>
      </c>
      <c r="P364" s="205">
        <f t="shared" si="58"/>
        <v>4.1428571428571432</v>
      </c>
      <c r="Q364" s="234"/>
      <c r="R364" s="46">
        <f t="shared" si="59"/>
        <v>0</v>
      </c>
      <c r="S364" s="79">
        <f t="shared" si="60"/>
        <v>0</v>
      </c>
      <c r="T364" s="79">
        <f t="shared" si="61"/>
        <v>0</v>
      </c>
      <c r="U364" s="79">
        <f t="shared" si="62"/>
        <v>0</v>
      </c>
      <c r="V364" s="222"/>
      <c r="X364" s="147" t="str">
        <f t="shared" si="57"/>
        <v xml:space="preserve">Memorando de plan de trabajo para el manejo de dotaciones </v>
      </c>
    </row>
    <row r="365" spans="1:24" s="248" customFormat="1" ht="409.5">
      <c r="A365" s="188" t="s">
        <v>527</v>
      </c>
      <c r="B365" s="275" t="s">
        <v>1627</v>
      </c>
      <c r="C365" s="300" t="s">
        <v>1306</v>
      </c>
      <c r="D365" s="291" t="s">
        <v>1277</v>
      </c>
      <c r="E365" s="291" t="s">
        <v>1542</v>
      </c>
      <c r="F365" s="291">
        <v>36</v>
      </c>
      <c r="G365" s="291">
        <f t="shared" si="56"/>
        <v>0</v>
      </c>
      <c r="H365" s="301" t="s">
        <v>1310</v>
      </c>
      <c r="I365" s="294" t="s">
        <v>1311</v>
      </c>
      <c r="J365" s="184" t="s">
        <v>1312</v>
      </c>
      <c r="K365" s="224" t="s">
        <v>1313</v>
      </c>
      <c r="L365" s="185" t="s">
        <v>859</v>
      </c>
      <c r="M365" s="298">
        <v>1</v>
      </c>
      <c r="N365" s="295">
        <v>43282</v>
      </c>
      <c r="O365" s="186">
        <v>43646</v>
      </c>
      <c r="P365" s="205">
        <f t="shared" si="58"/>
        <v>52</v>
      </c>
      <c r="Q365" s="234"/>
      <c r="R365" s="46">
        <f t="shared" si="59"/>
        <v>0</v>
      </c>
      <c r="S365" s="79">
        <f t="shared" si="60"/>
        <v>0</v>
      </c>
      <c r="T365" s="79">
        <f t="shared" si="61"/>
        <v>0</v>
      </c>
      <c r="U365" s="79">
        <f t="shared" si="62"/>
        <v>0</v>
      </c>
      <c r="V365" s="222"/>
      <c r="X365" s="147" t="str">
        <f t="shared" si="57"/>
        <v xml:space="preserve">Memorando </v>
      </c>
    </row>
    <row r="366" spans="1:24" s="303" customFormat="1" ht="207.75" customHeight="1">
      <c r="A366" s="188" t="s">
        <v>527</v>
      </c>
      <c r="B366" s="275" t="s">
        <v>1551</v>
      </c>
      <c r="C366" s="302" t="s">
        <v>1314</v>
      </c>
      <c r="D366" s="291" t="s">
        <v>1277</v>
      </c>
      <c r="E366" s="291" t="s">
        <v>1542</v>
      </c>
      <c r="F366" s="292">
        <v>38</v>
      </c>
      <c r="G366" s="292">
        <f t="shared" si="56"/>
        <v>1</v>
      </c>
      <c r="H366" s="293" t="s">
        <v>1315</v>
      </c>
      <c r="I366" s="293" t="s">
        <v>1316</v>
      </c>
      <c r="J366" s="270" t="s">
        <v>1317</v>
      </c>
      <c r="K366" s="91" t="s">
        <v>1318</v>
      </c>
      <c r="L366" s="95" t="s">
        <v>1319</v>
      </c>
      <c r="M366" s="95">
        <v>1</v>
      </c>
      <c r="N366" s="182">
        <v>43346</v>
      </c>
      <c r="O366" s="182">
        <v>43451</v>
      </c>
      <c r="P366" s="205">
        <f t="shared" si="58"/>
        <v>15</v>
      </c>
      <c r="Q366" s="234"/>
      <c r="R366" s="46">
        <f t="shared" si="59"/>
        <v>0</v>
      </c>
      <c r="S366" s="79">
        <f t="shared" si="60"/>
        <v>0</v>
      </c>
      <c r="T366" s="79">
        <f t="shared" si="61"/>
        <v>0</v>
      </c>
      <c r="U366" s="79">
        <f t="shared" si="62"/>
        <v>0</v>
      </c>
      <c r="V366" s="296"/>
      <c r="X366" s="147" t="str">
        <f t="shared" si="57"/>
        <v xml:space="preserve">Actas de                           Video Conferencia </v>
      </c>
    </row>
    <row r="367" spans="1:24" s="248" customFormat="1" ht="318.75">
      <c r="A367" s="188" t="s">
        <v>527</v>
      </c>
      <c r="B367" s="275" t="s">
        <v>1552</v>
      </c>
      <c r="C367" s="300" t="s">
        <v>1320</v>
      </c>
      <c r="D367" s="291" t="s">
        <v>1277</v>
      </c>
      <c r="E367" s="291" t="s">
        <v>1542</v>
      </c>
      <c r="F367" s="291">
        <v>47</v>
      </c>
      <c r="G367" s="291">
        <f t="shared" si="56"/>
        <v>1</v>
      </c>
      <c r="H367" s="184" t="s">
        <v>1321</v>
      </c>
      <c r="I367" s="184" t="s">
        <v>1322</v>
      </c>
      <c r="J367" s="274" t="s">
        <v>1317</v>
      </c>
      <c r="K367" s="91" t="s">
        <v>1318</v>
      </c>
      <c r="L367" s="95" t="s">
        <v>1319</v>
      </c>
      <c r="M367" s="190">
        <v>1</v>
      </c>
      <c r="N367" s="182">
        <v>43346</v>
      </c>
      <c r="O367" s="214">
        <v>43451</v>
      </c>
      <c r="P367" s="205">
        <f t="shared" si="58"/>
        <v>15</v>
      </c>
      <c r="Q367" s="234"/>
      <c r="R367" s="46">
        <f t="shared" si="59"/>
        <v>0</v>
      </c>
      <c r="S367" s="79">
        <f t="shared" si="60"/>
        <v>0</v>
      </c>
      <c r="T367" s="79">
        <f t="shared" si="61"/>
        <v>0</v>
      </c>
      <c r="U367" s="79">
        <f t="shared" si="62"/>
        <v>0</v>
      </c>
      <c r="V367" s="222"/>
      <c r="X367" s="147" t="str">
        <f t="shared" si="57"/>
        <v xml:space="preserve">Actas de                           Video Conferencia </v>
      </c>
    </row>
    <row r="368" spans="1:24" s="297" customFormat="1" ht="257.25" customHeight="1">
      <c r="A368" s="188" t="s">
        <v>527</v>
      </c>
      <c r="B368" s="275" t="s">
        <v>1637</v>
      </c>
      <c r="C368" s="275" t="s">
        <v>656</v>
      </c>
      <c r="D368" s="291" t="s">
        <v>1277</v>
      </c>
      <c r="E368" s="291" t="s">
        <v>1542</v>
      </c>
      <c r="F368" s="292">
        <v>62</v>
      </c>
      <c r="G368" s="292">
        <f t="shared" si="56"/>
        <v>1</v>
      </c>
      <c r="H368" s="240" t="s">
        <v>1323</v>
      </c>
      <c r="I368" s="240" t="s">
        <v>659</v>
      </c>
      <c r="J368" s="270" t="s">
        <v>1324</v>
      </c>
      <c r="K368" s="91" t="s">
        <v>1318</v>
      </c>
      <c r="L368" s="95" t="s">
        <v>1319</v>
      </c>
      <c r="M368" s="190">
        <v>1</v>
      </c>
      <c r="N368" s="182">
        <v>43346</v>
      </c>
      <c r="O368" s="182">
        <v>43451</v>
      </c>
      <c r="P368" s="205">
        <f t="shared" si="58"/>
        <v>15</v>
      </c>
      <c r="Q368" s="234"/>
      <c r="R368" s="46">
        <f t="shared" si="59"/>
        <v>0</v>
      </c>
      <c r="S368" s="79">
        <f t="shared" si="60"/>
        <v>0</v>
      </c>
      <c r="T368" s="79">
        <f t="shared" si="61"/>
        <v>0</v>
      </c>
      <c r="U368" s="79">
        <f t="shared" si="62"/>
        <v>0</v>
      </c>
      <c r="V368" s="296"/>
      <c r="X368" s="147" t="str">
        <f t="shared" si="57"/>
        <v xml:space="preserve">Actas de                           Video Conferencia </v>
      </c>
    </row>
    <row r="369" spans="1:24" s="297" customFormat="1" ht="221.25" customHeight="1">
      <c r="A369" s="188" t="s">
        <v>527</v>
      </c>
      <c r="B369" s="275" t="s">
        <v>1638</v>
      </c>
      <c r="C369" s="275" t="s">
        <v>669</v>
      </c>
      <c r="D369" s="291" t="s">
        <v>1277</v>
      </c>
      <c r="E369" s="291" t="s">
        <v>1542</v>
      </c>
      <c r="F369" s="292">
        <v>63</v>
      </c>
      <c r="G369" s="292">
        <f t="shared" si="56"/>
        <v>1</v>
      </c>
      <c r="H369" s="240" t="s">
        <v>1325</v>
      </c>
      <c r="I369" s="240" t="s">
        <v>671</v>
      </c>
      <c r="J369" s="270" t="s">
        <v>1324</v>
      </c>
      <c r="K369" s="91" t="s">
        <v>1318</v>
      </c>
      <c r="L369" s="95" t="s">
        <v>1319</v>
      </c>
      <c r="M369" s="190">
        <v>1</v>
      </c>
      <c r="N369" s="182">
        <v>43346</v>
      </c>
      <c r="O369" s="182">
        <v>43451</v>
      </c>
      <c r="P369" s="205">
        <f t="shared" si="58"/>
        <v>15</v>
      </c>
      <c r="Q369" s="234"/>
      <c r="R369" s="46">
        <f t="shared" si="59"/>
        <v>0</v>
      </c>
      <c r="S369" s="79">
        <f t="shared" si="60"/>
        <v>0</v>
      </c>
      <c r="T369" s="79">
        <f t="shared" si="61"/>
        <v>0</v>
      </c>
      <c r="U369" s="79">
        <f t="shared" si="62"/>
        <v>0</v>
      </c>
      <c r="V369" s="296"/>
      <c r="X369" s="147" t="str">
        <f t="shared" si="57"/>
        <v xml:space="preserve">Actas de                           Video Conferencia </v>
      </c>
    </row>
    <row r="370" spans="1:24" s="303" customFormat="1" ht="234" customHeight="1">
      <c r="A370" s="188" t="s">
        <v>527</v>
      </c>
      <c r="B370" s="275" t="s">
        <v>1553</v>
      </c>
      <c r="C370" s="300" t="s">
        <v>1326</v>
      </c>
      <c r="D370" s="291" t="s">
        <v>1277</v>
      </c>
      <c r="E370" s="291" t="s">
        <v>1542</v>
      </c>
      <c r="F370" s="291">
        <v>84</v>
      </c>
      <c r="G370" s="291">
        <f t="shared" si="56"/>
        <v>1</v>
      </c>
      <c r="H370" s="184" t="s">
        <v>1327</v>
      </c>
      <c r="I370" s="184" t="s">
        <v>1328</v>
      </c>
      <c r="J370" s="270" t="s">
        <v>1324</v>
      </c>
      <c r="K370" s="91" t="s">
        <v>1318</v>
      </c>
      <c r="L370" s="95" t="s">
        <v>1319</v>
      </c>
      <c r="M370" s="190">
        <v>1</v>
      </c>
      <c r="N370" s="182">
        <v>43346</v>
      </c>
      <c r="O370" s="182">
        <v>43451</v>
      </c>
      <c r="P370" s="205">
        <f t="shared" si="58"/>
        <v>15</v>
      </c>
      <c r="Q370" s="234"/>
      <c r="R370" s="46">
        <f t="shared" si="59"/>
        <v>0</v>
      </c>
      <c r="S370" s="79">
        <f t="shared" si="60"/>
        <v>0</v>
      </c>
      <c r="T370" s="79">
        <f t="shared" si="61"/>
        <v>0</v>
      </c>
      <c r="U370" s="79">
        <f t="shared" si="62"/>
        <v>0</v>
      </c>
      <c r="V370" s="296"/>
      <c r="X370" s="147" t="str">
        <f t="shared" si="57"/>
        <v xml:space="preserve">Actas de                           Video Conferencia </v>
      </c>
    </row>
    <row r="371" spans="1:24" s="248" customFormat="1" ht="102">
      <c r="A371" s="177" t="s">
        <v>527</v>
      </c>
      <c r="B371" s="178" t="s">
        <v>1601</v>
      </c>
      <c r="C371" s="178" t="s">
        <v>1234</v>
      </c>
      <c r="D371" s="179" t="s">
        <v>1329</v>
      </c>
      <c r="E371" s="179" t="s">
        <v>1543</v>
      </c>
      <c r="F371" s="193">
        <v>55</v>
      </c>
      <c r="G371" s="193">
        <f t="shared" si="56"/>
        <v>1</v>
      </c>
      <c r="H371" s="180" t="s">
        <v>1540</v>
      </c>
      <c r="I371" s="181" t="s">
        <v>1330</v>
      </c>
      <c r="J371" s="96" t="s">
        <v>1331</v>
      </c>
      <c r="K371" s="96" t="s">
        <v>1332</v>
      </c>
      <c r="L371" s="43" t="s">
        <v>1333</v>
      </c>
      <c r="M371" s="43">
        <v>10</v>
      </c>
      <c r="N371" s="182">
        <v>43313</v>
      </c>
      <c r="O371" s="182">
        <v>43646</v>
      </c>
      <c r="P371" s="205">
        <f>+(O371-N371)/7</f>
        <v>47.571428571428569</v>
      </c>
      <c r="Q371" s="176"/>
      <c r="R371" s="46">
        <f t="shared" si="59"/>
        <v>0</v>
      </c>
      <c r="S371" s="79">
        <f t="shared" si="60"/>
        <v>0</v>
      </c>
      <c r="T371" s="79">
        <f t="shared" si="61"/>
        <v>0</v>
      </c>
      <c r="U371" s="79">
        <f t="shared" si="62"/>
        <v>0</v>
      </c>
      <c r="V371" s="222"/>
      <c r="X371" s="147" t="str">
        <f t="shared" si="57"/>
        <v>Certificado mensual del estado de los procesos</v>
      </c>
    </row>
    <row r="372" spans="1:24" s="248" customFormat="1" ht="102">
      <c r="A372" s="177" t="s">
        <v>527</v>
      </c>
      <c r="B372" s="178" t="s">
        <v>1601</v>
      </c>
      <c r="C372" s="178" t="s">
        <v>1234</v>
      </c>
      <c r="D372" s="179" t="s">
        <v>1329</v>
      </c>
      <c r="E372" s="179" t="s">
        <v>1543</v>
      </c>
      <c r="F372" s="193">
        <v>55</v>
      </c>
      <c r="G372" s="193">
        <f t="shared" si="56"/>
        <v>0</v>
      </c>
      <c r="H372" s="180" t="s">
        <v>1540</v>
      </c>
      <c r="I372" s="181" t="s">
        <v>1330</v>
      </c>
      <c r="J372" s="96" t="s">
        <v>1331</v>
      </c>
      <c r="K372" s="96" t="s">
        <v>1334</v>
      </c>
      <c r="L372" s="43" t="s">
        <v>1335</v>
      </c>
      <c r="M372" s="43">
        <v>10</v>
      </c>
      <c r="N372" s="182">
        <v>43313</v>
      </c>
      <c r="O372" s="182">
        <v>43646</v>
      </c>
      <c r="P372" s="205">
        <f>+(O372-N372)/7</f>
        <v>47.571428571428569</v>
      </c>
      <c r="Q372" s="176"/>
      <c r="R372" s="46">
        <f t="shared" si="59"/>
        <v>0</v>
      </c>
      <c r="S372" s="79">
        <f t="shared" si="60"/>
        <v>0</v>
      </c>
      <c r="T372" s="79">
        <f t="shared" si="61"/>
        <v>0</v>
      </c>
      <c r="U372" s="79">
        <f t="shared" si="62"/>
        <v>0</v>
      </c>
      <c r="V372" s="222"/>
      <c r="X372" s="147" t="str">
        <f t="shared" si="57"/>
        <v>Certificado mensual del estado de los procesos y soportes cuando apliquen ajustes</v>
      </c>
    </row>
    <row r="373" spans="1:24" s="156" customFormat="1" ht="165.75">
      <c r="A373" s="177" t="s">
        <v>527</v>
      </c>
      <c r="B373" s="178" t="s">
        <v>1631</v>
      </c>
      <c r="C373" s="178" t="s">
        <v>1336</v>
      </c>
      <c r="D373" s="179" t="s">
        <v>1337</v>
      </c>
      <c r="E373" s="179" t="s">
        <v>1543</v>
      </c>
      <c r="F373" s="193">
        <v>40</v>
      </c>
      <c r="G373" s="193">
        <f t="shared" si="56"/>
        <v>1</v>
      </c>
      <c r="H373" s="180" t="s">
        <v>1338</v>
      </c>
      <c r="I373" s="181" t="s">
        <v>1339</v>
      </c>
      <c r="J373" s="184" t="s">
        <v>1340</v>
      </c>
      <c r="K373" s="184" t="s">
        <v>1341</v>
      </c>
      <c r="L373" s="185" t="s">
        <v>1342</v>
      </c>
      <c r="M373" s="185">
        <v>1</v>
      </c>
      <c r="N373" s="186">
        <v>43282</v>
      </c>
      <c r="O373" s="186">
        <v>43312</v>
      </c>
      <c r="P373" s="205">
        <f>+(O373-N373)/7</f>
        <v>4.2857142857142856</v>
      </c>
      <c r="Q373" s="234"/>
      <c r="R373" s="46">
        <f t="shared" si="59"/>
        <v>0</v>
      </c>
      <c r="S373" s="79">
        <f t="shared" si="60"/>
        <v>0</v>
      </c>
      <c r="T373" s="79">
        <f t="shared" si="61"/>
        <v>0</v>
      </c>
      <c r="U373" s="79">
        <f t="shared" si="62"/>
        <v>0</v>
      </c>
      <c r="V373" s="253"/>
      <c r="X373" s="147" t="str">
        <f t="shared" si="57"/>
        <v xml:space="preserve"> Memorando</v>
      </c>
    </row>
    <row r="374" spans="1:24" s="156" customFormat="1" ht="165.75">
      <c r="A374" s="177" t="s">
        <v>527</v>
      </c>
      <c r="B374" s="178" t="s">
        <v>1631</v>
      </c>
      <c r="C374" s="178" t="s">
        <v>1336</v>
      </c>
      <c r="D374" s="179" t="s">
        <v>1337</v>
      </c>
      <c r="E374" s="179" t="s">
        <v>1543</v>
      </c>
      <c r="F374" s="193">
        <v>40</v>
      </c>
      <c r="G374" s="193">
        <f t="shared" si="56"/>
        <v>0</v>
      </c>
      <c r="H374" s="180" t="s">
        <v>1338</v>
      </c>
      <c r="I374" s="181" t="s">
        <v>1339</v>
      </c>
      <c r="J374" s="184" t="s">
        <v>1343</v>
      </c>
      <c r="K374" s="184" t="s">
        <v>1344</v>
      </c>
      <c r="L374" s="185" t="s">
        <v>1345</v>
      </c>
      <c r="M374" s="185">
        <v>1</v>
      </c>
      <c r="N374" s="186">
        <v>43282</v>
      </c>
      <c r="O374" s="186">
        <v>43343</v>
      </c>
      <c r="P374" s="205">
        <f t="shared" ref="P374:P394" si="63">+(O374-N374)/7</f>
        <v>8.7142857142857135</v>
      </c>
      <c r="Q374" s="234"/>
      <c r="R374" s="46">
        <f t="shared" si="59"/>
        <v>0</v>
      </c>
      <c r="S374" s="79">
        <f t="shared" si="60"/>
        <v>0</v>
      </c>
      <c r="T374" s="79">
        <f t="shared" si="61"/>
        <v>0</v>
      </c>
      <c r="U374" s="79">
        <f t="shared" si="62"/>
        <v>0</v>
      </c>
      <c r="V374" s="253"/>
      <c r="X374" s="147" t="str">
        <f t="shared" si="57"/>
        <v>Acta de reunión</v>
      </c>
    </row>
    <row r="375" spans="1:24" s="156" customFormat="1" ht="165.75">
      <c r="A375" s="177" t="s">
        <v>527</v>
      </c>
      <c r="B375" s="178" t="s">
        <v>1631</v>
      </c>
      <c r="C375" s="178" t="s">
        <v>1336</v>
      </c>
      <c r="D375" s="179" t="s">
        <v>1337</v>
      </c>
      <c r="E375" s="179" t="s">
        <v>1543</v>
      </c>
      <c r="F375" s="193">
        <v>40</v>
      </c>
      <c r="G375" s="193">
        <f t="shared" si="56"/>
        <v>0</v>
      </c>
      <c r="H375" s="180" t="s">
        <v>1338</v>
      </c>
      <c r="I375" s="181" t="s">
        <v>1339</v>
      </c>
      <c r="J375" s="184" t="s">
        <v>1343</v>
      </c>
      <c r="K375" s="294" t="s">
        <v>1346</v>
      </c>
      <c r="L375" s="271" t="s">
        <v>1347</v>
      </c>
      <c r="M375" s="271">
        <v>3</v>
      </c>
      <c r="N375" s="186">
        <v>43282</v>
      </c>
      <c r="O375" s="182">
        <v>43373</v>
      </c>
      <c r="P375" s="205">
        <f t="shared" si="63"/>
        <v>13</v>
      </c>
      <c r="Q375" s="234"/>
      <c r="R375" s="46">
        <f t="shared" si="59"/>
        <v>0</v>
      </c>
      <c r="S375" s="79">
        <f t="shared" si="60"/>
        <v>0</v>
      </c>
      <c r="T375" s="79">
        <f t="shared" si="61"/>
        <v>0</v>
      </c>
      <c r="U375" s="79">
        <f t="shared" si="62"/>
        <v>0</v>
      </c>
      <c r="V375" s="222"/>
      <c r="X375" s="147" t="str">
        <f t="shared" si="57"/>
        <v>Cuadro en excel (EKOGUI, contraloria, comparativo)</v>
      </c>
    </row>
    <row r="376" spans="1:24" s="156" customFormat="1" ht="165.75">
      <c r="A376" s="177" t="s">
        <v>527</v>
      </c>
      <c r="B376" s="178" t="s">
        <v>1631</v>
      </c>
      <c r="C376" s="178" t="s">
        <v>1336</v>
      </c>
      <c r="D376" s="179" t="s">
        <v>1337</v>
      </c>
      <c r="E376" s="179" t="s">
        <v>1543</v>
      </c>
      <c r="F376" s="193">
        <v>40</v>
      </c>
      <c r="G376" s="193">
        <f t="shared" si="56"/>
        <v>0</v>
      </c>
      <c r="H376" s="180" t="s">
        <v>1338</v>
      </c>
      <c r="I376" s="181" t="s">
        <v>1339</v>
      </c>
      <c r="J376" s="184" t="s">
        <v>1343</v>
      </c>
      <c r="K376" s="294" t="s">
        <v>1348</v>
      </c>
      <c r="L376" s="271" t="s">
        <v>1349</v>
      </c>
      <c r="M376" s="271">
        <v>4</v>
      </c>
      <c r="N376" s="186">
        <v>43282</v>
      </c>
      <c r="O376" s="186">
        <v>43646</v>
      </c>
      <c r="P376" s="205">
        <f t="shared" si="63"/>
        <v>52</v>
      </c>
      <c r="Q376" s="234"/>
      <c r="R376" s="46">
        <f t="shared" si="59"/>
        <v>0</v>
      </c>
      <c r="S376" s="79">
        <f t="shared" si="60"/>
        <v>0</v>
      </c>
      <c r="T376" s="79">
        <f t="shared" si="61"/>
        <v>0</v>
      </c>
      <c r="U376" s="79">
        <f t="shared" si="62"/>
        <v>0</v>
      </c>
      <c r="V376" s="222"/>
      <c r="X376" s="147" t="str">
        <f t="shared" si="57"/>
        <v>Certificaciones del coordinador juridico</v>
      </c>
    </row>
    <row r="377" spans="1:24" s="156" customFormat="1" ht="165.75">
      <c r="A377" s="177" t="s">
        <v>527</v>
      </c>
      <c r="B377" s="178" t="s">
        <v>1631</v>
      </c>
      <c r="C377" s="178" t="s">
        <v>1336</v>
      </c>
      <c r="D377" s="179" t="s">
        <v>1337</v>
      </c>
      <c r="E377" s="179" t="s">
        <v>1543</v>
      </c>
      <c r="F377" s="193">
        <v>40</v>
      </c>
      <c r="G377" s="193">
        <f t="shared" si="56"/>
        <v>0</v>
      </c>
      <c r="H377" s="180" t="s">
        <v>1338</v>
      </c>
      <c r="I377" s="181" t="s">
        <v>1339</v>
      </c>
      <c r="J377" s="294" t="s">
        <v>1350</v>
      </c>
      <c r="K377" s="294" t="s">
        <v>1351</v>
      </c>
      <c r="L377" s="271" t="s">
        <v>1352</v>
      </c>
      <c r="M377" s="271">
        <v>6</v>
      </c>
      <c r="N377" s="186">
        <v>43282</v>
      </c>
      <c r="O377" s="186">
        <v>43646</v>
      </c>
      <c r="P377" s="205">
        <f t="shared" si="63"/>
        <v>52</v>
      </c>
      <c r="Q377" s="234"/>
      <c r="R377" s="46">
        <f t="shared" si="59"/>
        <v>0</v>
      </c>
      <c r="S377" s="79">
        <f t="shared" si="60"/>
        <v>0</v>
      </c>
      <c r="T377" s="79">
        <f t="shared" si="61"/>
        <v>0</v>
      </c>
      <c r="U377" s="79">
        <f t="shared" si="62"/>
        <v>0</v>
      </c>
      <c r="V377" s="222"/>
      <c r="X377" s="147" t="str">
        <f t="shared" si="57"/>
        <v xml:space="preserve">Formato de conciliación (Juridica-financiera) </v>
      </c>
    </row>
    <row r="378" spans="1:24" s="156" customFormat="1" ht="165.75">
      <c r="A378" s="177" t="s">
        <v>527</v>
      </c>
      <c r="B378" s="178" t="s">
        <v>1631</v>
      </c>
      <c r="C378" s="178" t="s">
        <v>1336</v>
      </c>
      <c r="D378" s="179" t="s">
        <v>1337</v>
      </c>
      <c r="E378" s="179" t="s">
        <v>1543</v>
      </c>
      <c r="F378" s="193">
        <v>40</v>
      </c>
      <c r="G378" s="193">
        <f t="shared" si="56"/>
        <v>0</v>
      </c>
      <c r="H378" s="180" t="s">
        <v>1338</v>
      </c>
      <c r="I378" s="181" t="s">
        <v>1339</v>
      </c>
      <c r="J378" s="294" t="s">
        <v>1353</v>
      </c>
      <c r="K378" s="270" t="s">
        <v>1354</v>
      </c>
      <c r="L378" s="271" t="s">
        <v>1355</v>
      </c>
      <c r="M378" s="271">
        <v>6</v>
      </c>
      <c r="N378" s="186">
        <v>43282</v>
      </c>
      <c r="O378" s="186">
        <v>43646</v>
      </c>
      <c r="P378" s="205">
        <f t="shared" si="63"/>
        <v>52</v>
      </c>
      <c r="Q378" s="234"/>
      <c r="R378" s="46">
        <f t="shared" si="59"/>
        <v>0</v>
      </c>
      <c r="S378" s="79">
        <f t="shared" si="60"/>
        <v>0</v>
      </c>
      <c r="T378" s="79">
        <f t="shared" si="61"/>
        <v>0</v>
      </c>
      <c r="U378" s="79">
        <f t="shared" si="62"/>
        <v>0</v>
      </c>
      <c r="V378" s="222"/>
      <c r="X378" s="147" t="str">
        <f t="shared" si="57"/>
        <v>Acta con los registros de depuración</v>
      </c>
    </row>
    <row r="379" spans="1:24" s="156" customFormat="1" ht="140.25">
      <c r="A379" s="177" t="s">
        <v>527</v>
      </c>
      <c r="B379" s="178" t="s">
        <v>1583</v>
      </c>
      <c r="C379" s="178" t="s">
        <v>1356</v>
      </c>
      <c r="D379" s="179" t="s">
        <v>1337</v>
      </c>
      <c r="E379" s="179" t="s">
        <v>1543</v>
      </c>
      <c r="F379" s="193">
        <v>41</v>
      </c>
      <c r="G379" s="193">
        <f t="shared" si="56"/>
        <v>1</v>
      </c>
      <c r="H379" s="180" t="s">
        <v>1357</v>
      </c>
      <c r="I379" s="181" t="s">
        <v>1358</v>
      </c>
      <c r="J379" s="184" t="s">
        <v>1359</v>
      </c>
      <c r="K379" s="184" t="s">
        <v>1360</v>
      </c>
      <c r="L379" s="185" t="s">
        <v>1361</v>
      </c>
      <c r="M379" s="185">
        <v>8</v>
      </c>
      <c r="N379" s="186">
        <v>43282</v>
      </c>
      <c r="O379" s="186">
        <v>43434</v>
      </c>
      <c r="P379" s="205">
        <f t="shared" si="63"/>
        <v>21.714285714285715</v>
      </c>
      <c r="Q379" s="234"/>
      <c r="R379" s="46">
        <f t="shared" si="59"/>
        <v>0</v>
      </c>
      <c r="S379" s="79">
        <f t="shared" si="60"/>
        <v>0</v>
      </c>
      <c r="T379" s="79">
        <f t="shared" si="61"/>
        <v>0</v>
      </c>
      <c r="U379" s="79">
        <f t="shared" si="62"/>
        <v>0</v>
      </c>
      <c r="V379" s="222"/>
      <c r="X379" s="147" t="str">
        <f t="shared" si="57"/>
        <v xml:space="preserve"> Acta</v>
      </c>
    </row>
    <row r="380" spans="1:24" s="156" customFormat="1" ht="140.25">
      <c r="A380" s="177" t="s">
        <v>527</v>
      </c>
      <c r="B380" s="178" t="s">
        <v>1583</v>
      </c>
      <c r="C380" s="178" t="s">
        <v>1356</v>
      </c>
      <c r="D380" s="179" t="s">
        <v>1337</v>
      </c>
      <c r="E380" s="179" t="s">
        <v>1543</v>
      </c>
      <c r="F380" s="193">
        <v>41</v>
      </c>
      <c r="G380" s="193">
        <f t="shared" si="56"/>
        <v>0</v>
      </c>
      <c r="H380" s="180" t="s">
        <v>1357</v>
      </c>
      <c r="I380" s="181" t="s">
        <v>1358</v>
      </c>
      <c r="J380" s="184" t="s">
        <v>1359</v>
      </c>
      <c r="K380" s="184" t="s">
        <v>1362</v>
      </c>
      <c r="L380" s="185" t="s">
        <v>1363</v>
      </c>
      <c r="M380" s="185">
        <v>1</v>
      </c>
      <c r="N380" s="186">
        <v>43282</v>
      </c>
      <c r="O380" s="186">
        <v>43465</v>
      </c>
      <c r="P380" s="205">
        <f t="shared" si="63"/>
        <v>26.142857142857142</v>
      </c>
      <c r="Q380" s="234"/>
      <c r="R380" s="46">
        <f t="shared" si="59"/>
        <v>0</v>
      </c>
      <c r="S380" s="79">
        <f t="shared" si="60"/>
        <v>0</v>
      </c>
      <c r="T380" s="79">
        <f t="shared" si="61"/>
        <v>0</v>
      </c>
      <c r="U380" s="79">
        <f t="shared" si="62"/>
        <v>0</v>
      </c>
      <c r="V380" s="222"/>
      <c r="X380" s="147" t="str">
        <f t="shared" si="57"/>
        <v xml:space="preserve"> Reporte aplicativo seven</v>
      </c>
    </row>
    <row r="381" spans="1:24" s="156" customFormat="1" ht="140.25">
      <c r="A381" s="177" t="s">
        <v>527</v>
      </c>
      <c r="B381" s="178" t="s">
        <v>1583</v>
      </c>
      <c r="C381" s="178" t="s">
        <v>1356</v>
      </c>
      <c r="D381" s="179" t="s">
        <v>1337</v>
      </c>
      <c r="E381" s="179" t="s">
        <v>1543</v>
      </c>
      <c r="F381" s="193">
        <v>41</v>
      </c>
      <c r="G381" s="193">
        <f t="shared" si="56"/>
        <v>0</v>
      </c>
      <c r="H381" s="180" t="s">
        <v>1357</v>
      </c>
      <c r="I381" s="181" t="s">
        <v>1358</v>
      </c>
      <c r="J381" s="184" t="s">
        <v>1359</v>
      </c>
      <c r="K381" s="184" t="s">
        <v>1364</v>
      </c>
      <c r="L381" s="185" t="s">
        <v>1365</v>
      </c>
      <c r="M381" s="185">
        <v>7</v>
      </c>
      <c r="N381" s="186">
        <v>43282</v>
      </c>
      <c r="O381" s="186">
        <v>43404</v>
      </c>
      <c r="P381" s="205">
        <f t="shared" si="63"/>
        <v>17.428571428571427</v>
      </c>
      <c r="Q381" s="234"/>
      <c r="R381" s="46">
        <f t="shared" si="59"/>
        <v>0</v>
      </c>
      <c r="S381" s="79">
        <f t="shared" si="60"/>
        <v>0</v>
      </c>
      <c r="T381" s="79">
        <f t="shared" si="61"/>
        <v>0</v>
      </c>
      <c r="U381" s="79">
        <f t="shared" si="62"/>
        <v>0</v>
      </c>
      <c r="V381" s="222"/>
      <c r="X381" s="147" t="str">
        <f t="shared" si="57"/>
        <v xml:space="preserve"> Informes de seguimiento</v>
      </c>
    </row>
    <row r="382" spans="1:24" s="156" customFormat="1" ht="280.5">
      <c r="A382" s="177" t="s">
        <v>527</v>
      </c>
      <c r="B382" s="178" t="s">
        <v>1639</v>
      </c>
      <c r="C382" s="178" t="s">
        <v>1366</v>
      </c>
      <c r="D382" s="179" t="s">
        <v>1337</v>
      </c>
      <c r="E382" s="179" t="s">
        <v>1543</v>
      </c>
      <c r="F382" s="193">
        <v>42</v>
      </c>
      <c r="G382" s="193">
        <f t="shared" si="56"/>
        <v>1</v>
      </c>
      <c r="H382" s="180" t="s">
        <v>1367</v>
      </c>
      <c r="I382" s="181" t="s">
        <v>1067</v>
      </c>
      <c r="J382" s="270" t="s">
        <v>1368</v>
      </c>
      <c r="K382" s="270" t="s">
        <v>1369</v>
      </c>
      <c r="L382" s="271" t="s">
        <v>1370</v>
      </c>
      <c r="M382" s="271">
        <v>2</v>
      </c>
      <c r="N382" s="186">
        <v>43282</v>
      </c>
      <c r="O382" s="186">
        <v>43465</v>
      </c>
      <c r="P382" s="205">
        <f t="shared" si="63"/>
        <v>26.142857142857142</v>
      </c>
      <c r="Q382" s="234"/>
      <c r="R382" s="46">
        <f t="shared" si="59"/>
        <v>0</v>
      </c>
      <c r="S382" s="79">
        <f t="shared" si="60"/>
        <v>0</v>
      </c>
      <c r="T382" s="79">
        <f t="shared" si="61"/>
        <v>0</v>
      </c>
      <c r="U382" s="79">
        <f t="shared" si="62"/>
        <v>0</v>
      </c>
      <c r="V382" s="222"/>
      <c r="X382" s="147" t="str">
        <f t="shared" si="57"/>
        <v xml:space="preserve">Reporte SIIF NACION
</v>
      </c>
    </row>
    <row r="383" spans="1:24" s="156" customFormat="1" ht="280.5">
      <c r="A383" s="177" t="s">
        <v>527</v>
      </c>
      <c r="B383" s="178" t="s">
        <v>1639</v>
      </c>
      <c r="C383" s="178" t="s">
        <v>1366</v>
      </c>
      <c r="D383" s="179" t="s">
        <v>1337</v>
      </c>
      <c r="E383" s="179" t="s">
        <v>1543</v>
      </c>
      <c r="F383" s="193">
        <v>42</v>
      </c>
      <c r="G383" s="193">
        <f t="shared" si="56"/>
        <v>0</v>
      </c>
      <c r="H383" s="180" t="s">
        <v>1367</v>
      </c>
      <c r="I383" s="181" t="s">
        <v>1067</v>
      </c>
      <c r="J383" s="270" t="s">
        <v>1368</v>
      </c>
      <c r="K383" s="270" t="s">
        <v>1371</v>
      </c>
      <c r="L383" s="271" t="s">
        <v>1372</v>
      </c>
      <c r="M383" s="271">
        <v>1</v>
      </c>
      <c r="N383" s="186">
        <v>43282</v>
      </c>
      <c r="O383" s="186">
        <v>43465</v>
      </c>
      <c r="P383" s="205">
        <f t="shared" si="63"/>
        <v>26.142857142857142</v>
      </c>
      <c r="Q383" s="234"/>
      <c r="R383" s="46">
        <f t="shared" si="59"/>
        <v>0</v>
      </c>
      <c r="S383" s="79">
        <f t="shared" si="60"/>
        <v>0</v>
      </c>
      <c r="T383" s="79">
        <f t="shared" si="61"/>
        <v>0</v>
      </c>
      <c r="U383" s="79">
        <f t="shared" si="62"/>
        <v>0</v>
      </c>
      <c r="V383" s="222"/>
      <c r="X383" s="147" t="str">
        <f t="shared" si="57"/>
        <v xml:space="preserve"> Relación de causación de comprabantes EPG072</v>
      </c>
    </row>
    <row r="384" spans="1:24" s="156" customFormat="1" ht="280.5">
      <c r="A384" s="177" t="s">
        <v>527</v>
      </c>
      <c r="B384" s="178" t="s">
        <v>1639</v>
      </c>
      <c r="C384" s="178" t="s">
        <v>1366</v>
      </c>
      <c r="D384" s="179" t="s">
        <v>1337</v>
      </c>
      <c r="E384" s="179" t="s">
        <v>1543</v>
      </c>
      <c r="F384" s="193">
        <v>42</v>
      </c>
      <c r="G384" s="193">
        <f t="shared" si="56"/>
        <v>0</v>
      </c>
      <c r="H384" s="180" t="s">
        <v>1367</v>
      </c>
      <c r="I384" s="181" t="s">
        <v>1067</v>
      </c>
      <c r="J384" s="270" t="s">
        <v>1368</v>
      </c>
      <c r="K384" s="270" t="s">
        <v>1373</v>
      </c>
      <c r="L384" s="271" t="s">
        <v>1374</v>
      </c>
      <c r="M384" s="271">
        <v>34</v>
      </c>
      <c r="N384" s="186">
        <v>43282</v>
      </c>
      <c r="O384" s="186">
        <v>43465</v>
      </c>
      <c r="P384" s="205">
        <f t="shared" si="63"/>
        <v>26.142857142857142</v>
      </c>
      <c r="Q384" s="234"/>
      <c r="R384" s="46">
        <f t="shared" si="59"/>
        <v>0</v>
      </c>
      <c r="S384" s="79">
        <f t="shared" si="60"/>
        <v>0</v>
      </c>
      <c r="T384" s="79">
        <f t="shared" si="61"/>
        <v>0</v>
      </c>
      <c r="U384" s="79">
        <f t="shared" si="62"/>
        <v>0</v>
      </c>
      <c r="V384" s="222"/>
      <c r="X384" s="147" t="str">
        <f t="shared" si="57"/>
        <v>Comprobantes EPG072</v>
      </c>
    </row>
    <row r="385" spans="1:24" s="156" customFormat="1" ht="280.5">
      <c r="A385" s="177" t="s">
        <v>527</v>
      </c>
      <c r="B385" s="178" t="s">
        <v>1639</v>
      </c>
      <c r="C385" s="178" t="s">
        <v>1366</v>
      </c>
      <c r="D385" s="179" t="s">
        <v>1337</v>
      </c>
      <c r="E385" s="179" t="s">
        <v>1543</v>
      </c>
      <c r="F385" s="193">
        <v>42</v>
      </c>
      <c r="G385" s="193">
        <f t="shared" si="56"/>
        <v>0</v>
      </c>
      <c r="H385" s="180" t="s">
        <v>1367</v>
      </c>
      <c r="I385" s="181" t="s">
        <v>1067</v>
      </c>
      <c r="J385" s="270" t="s">
        <v>1368</v>
      </c>
      <c r="K385" s="270" t="s">
        <v>1375</v>
      </c>
      <c r="L385" s="271" t="s">
        <v>1376</v>
      </c>
      <c r="M385" s="271">
        <v>1</v>
      </c>
      <c r="N385" s="186">
        <v>43282</v>
      </c>
      <c r="O385" s="186">
        <v>43465</v>
      </c>
      <c r="P385" s="205">
        <f t="shared" si="63"/>
        <v>26.142857142857142</v>
      </c>
      <c r="Q385" s="234"/>
      <c r="R385" s="46">
        <f t="shared" si="59"/>
        <v>0</v>
      </c>
      <c r="S385" s="79">
        <f t="shared" si="60"/>
        <v>0</v>
      </c>
      <c r="T385" s="79">
        <f t="shared" si="61"/>
        <v>0</v>
      </c>
      <c r="U385" s="79">
        <f t="shared" si="62"/>
        <v>0</v>
      </c>
      <c r="V385" s="222"/>
      <c r="X385" s="147" t="str">
        <f t="shared" si="57"/>
        <v xml:space="preserve">Comprobante contable
</v>
      </c>
    </row>
    <row r="386" spans="1:24" s="156" customFormat="1" ht="280.5">
      <c r="A386" s="177" t="s">
        <v>527</v>
      </c>
      <c r="B386" s="178" t="s">
        <v>1639</v>
      </c>
      <c r="C386" s="178" t="s">
        <v>1366</v>
      </c>
      <c r="D386" s="179" t="s">
        <v>1337</v>
      </c>
      <c r="E386" s="179" t="s">
        <v>1543</v>
      </c>
      <c r="F386" s="193">
        <v>42</v>
      </c>
      <c r="G386" s="193">
        <f t="shared" si="56"/>
        <v>0</v>
      </c>
      <c r="H386" s="180" t="s">
        <v>1367</v>
      </c>
      <c r="I386" s="181" t="s">
        <v>1067</v>
      </c>
      <c r="J386" s="270" t="s">
        <v>1368</v>
      </c>
      <c r="K386" s="270" t="s">
        <v>1377</v>
      </c>
      <c r="L386" s="271" t="s">
        <v>1378</v>
      </c>
      <c r="M386" s="271">
        <v>2</v>
      </c>
      <c r="N386" s="186">
        <v>43282</v>
      </c>
      <c r="O386" s="186">
        <v>43465</v>
      </c>
      <c r="P386" s="205">
        <f t="shared" si="63"/>
        <v>26.142857142857142</v>
      </c>
      <c r="Q386" s="234"/>
      <c r="R386" s="46">
        <f t="shared" si="59"/>
        <v>0</v>
      </c>
      <c r="S386" s="79">
        <f t="shared" si="60"/>
        <v>0</v>
      </c>
      <c r="T386" s="79">
        <f t="shared" si="61"/>
        <v>0</v>
      </c>
      <c r="U386" s="79">
        <f t="shared" si="62"/>
        <v>0</v>
      </c>
      <c r="V386" s="222"/>
      <c r="X386" s="147" t="str">
        <f t="shared" si="57"/>
        <v xml:space="preserve">Relacion  reporte de cuentas por pagar sif nación (Contabilidad y tesoreria)
</v>
      </c>
    </row>
    <row r="387" spans="1:24" s="156" customFormat="1" ht="280.5">
      <c r="A387" s="177" t="s">
        <v>527</v>
      </c>
      <c r="B387" s="178" t="s">
        <v>1639</v>
      </c>
      <c r="C387" s="178" t="s">
        <v>1366</v>
      </c>
      <c r="D387" s="179" t="s">
        <v>1337</v>
      </c>
      <c r="E387" s="179" t="s">
        <v>1543</v>
      </c>
      <c r="F387" s="193">
        <v>42</v>
      </c>
      <c r="G387" s="193">
        <f t="shared" si="56"/>
        <v>0</v>
      </c>
      <c r="H387" s="180" t="s">
        <v>1367</v>
      </c>
      <c r="I387" s="181" t="s">
        <v>1067</v>
      </c>
      <c r="J387" s="270" t="s">
        <v>1379</v>
      </c>
      <c r="K387" s="101" t="s">
        <v>1380</v>
      </c>
      <c r="L387" s="271" t="s">
        <v>1381</v>
      </c>
      <c r="M387" s="271">
        <v>1</v>
      </c>
      <c r="N387" s="186">
        <v>43282</v>
      </c>
      <c r="O387" s="186">
        <v>43524</v>
      </c>
      <c r="P387" s="205">
        <f t="shared" si="63"/>
        <v>34.571428571428569</v>
      </c>
      <c r="Q387" s="234"/>
      <c r="R387" s="46">
        <f t="shared" si="59"/>
        <v>0</v>
      </c>
      <c r="S387" s="79">
        <f t="shared" si="60"/>
        <v>0</v>
      </c>
      <c r="T387" s="79">
        <f t="shared" si="61"/>
        <v>0</v>
      </c>
      <c r="U387" s="79">
        <f t="shared" si="62"/>
        <v>0</v>
      </c>
      <c r="V387" s="222"/>
      <c r="X387" s="147" t="str">
        <f t="shared" si="57"/>
        <v xml:space="preserve">Certificación del pagador </v>
      </c>
    </row>
    <row r="388" spans="1:24" s="156" customFormat="1" ht="127.5">
      <c r="A388" s="177" t="s">
        <v>527</v>
      </c>
      <c r="B388" s="178" t="s">
        <v>1623</v>
      </c>
      <c r="C388" s="178" t="s">
        <v>1382</v>
      </c>
      <c r="D388" s="179" t="s">
        <v>1337</v>
      </c>
      <c r="E388" s="179" t="s">
        <v>1543</v>
      </c>
      <c r="F388" s="193">
        <v>53</v>
      </c>
      <c r="G388" s="193">
        <f t="shared" si="56"/>
        <v>1</v>
      </c>
      <c r="H388" s="180" t="s">
        <v>1383</v>
      </c>
      <c r="I388" s="181" t="s">
        <v>1111</v>
      </c>
      <c r="J388" s="184" t="s">
        <v>1384</v>
      </c>
      <c r="K388" s="96" t="s">
        <v>1385</v>
      </c>
      <c r="L388" s="43" t="s">
        <v>1386</v>
      </c>
      <c r="M388" s="43">
        <v>1</v>
      </c>
      <c r="N388" s="182">
        <v>43282</v>
      </c>
      <c r="O388" s="182">
        <v>43312</v>
      </c>
      <c r="P388" s="205">
        <f t="shared" si="63"/>
        <v>4.2857142857142856</v>
      </c>
      <c r="Q388" s="234"/>
      <c r="R388" s="46">
        <f t="shared" si="59"/>
        <v>0</v>
      </c>
      <c r="S388" s="79">
        <f t="shared" si="60"/>
        <v>0</v>
      </c>
      <c r="T388" s="79">
        <f t="shared" si="61"/>
        <v>0</v>
      </c>
      <c r="U388" s="79">
        <f t="shared" si="62"/>
        <v>0</v>
      </c>
      <c r="V388" s="222"/>
      <c r="X388" s="147" t="str">
        <f t="shared" si="57"/>
        <v xml:space="preserve">Reporte de listado de Compromisos SIIF NACION II.   </v>
      </c>
    </row>
    <row r="389" spans="1:24" s="156" customFormat="1" ht="127.5">
      <c r="A389" s="177" t="s">
        <v>527</v>
      </c>
      <c r="B389" s="178" t="s">
        <v>1623</v>
      </c>
      <c r="C389" s="178" t="s">
        <v>1382</v>
      </c>
      <c r="D389" s="179" t="s">
        <v>1337</v>
      </c>
      <c r="E389" s="179" t="s">
        <v>1543</v>
      </c>
      <c r="F389" s="193">
        <v>53</v>
      </c>
      <c r="G389" s="193">
        <f t="shared" si="56"/>
        <v>0</v>
      </c>
      <c r="H389" s="180" t="s">
        <v>1383</v>
      </c>
      <c r="I389" s="181" t="s">
        <v>1111</v>
      </c>
      <c r="J389" s="184" t="s">
        <v>1387</v>
      </c>
      <c r="K389" s="96" t="s">
        <v>1388</v>
      </c>
      <c r="L389" s="43" t="s">
        <v>1389</v>
      </c>
      <c r="M389" s="43">
        <v>1</v>
      </c>
      <c r="N389" s="182">
        <v>43282</v>
      </c>
      <c r="O389" s="182">
        <v>43465</v>
      </c>
      <c r="P389" s="205">
        <f t="shared" si="63"/>
        <v>26.142857142857142</v>
      </c>
      <c r="Q389" s="234"/>
      <c r="R389" s="46">
        <f t="shared" si="59"/>
        <v>0</v>
      </c>
      <c r="S389" s="79">
        <f t="shared" si="60"/>
        <v>0</v>
      </c>
      <c r="T389" s="79">
        <f t="shared" si="61"/>
        <v>0</v>
      </c>
      <c r="U389" s="79">
        <f t="shared" si="62"/>
        <v>0</v>
      </c>
      <c r="V389" s="222"/>
      <c r="X389" s="147" t="str">
        <f t="shared" si="57"/>
        <v>Reportes Ejecución de Reservas Siif Nación</v>
      </c>
    </row>
    <row r="390" spans="1:24" s="156" customFormat="1" ht="127.5">
      <c r="A390" s="177" t="s">
        <v>527</v>
      </c>
      <c r="B390" s="178" t="s">
        <v>1623</v>
      </c>
      <c r="C390" s="178" t="s">
        <v>1382</v>
      </c>
      <c r="D390" s="179" t="s">
        <v>1337</v>
      </c>
      <c r="E390" s="179" t="s">
        <v>1543</v>
      </c>
      <c r="F390" s="193">
        <v>53</v>
      </c>
      <c r="G390" s="193">
        <f t="shared" si="56"/>
        <v>0</v>
      </c>
      <c r="H390" s="180" t="s">
        <v>1383</v>
      </c>
      <c r="I390" s="181" t="s">
        <v>1111</v>
      </c>
      <c r="J390" s="184" t="s">
        <v>1384</v>
      </c>
      <c r="K390" s="96" t="s">
        <v>1390</v>
      </c>
      <c r="L390" s="43" t="s">
        <v>1391</v>
      </c>
      <c r="M390" s="43">
        <v>6</v>
      </c>
      <c r="N390" s="182">
        <v>43282</v>
      </c>
      <c r="O390" s="182">
        <v>43465</v>
      </c>
      <c r="P390" s="205">
        <f t="shared" si="63"/>
        <v>26.142857142857142</v>
      </c>
      <c r="Q390" s="234"/>
      <c r="R390" s="46">
        <f t="shared" si="59"/>
        <v>0</v>
      </c>
      <c r="S390" s="79">
        <f t="shared" si="60"/>
        <v>0</v>
      </c>
      <c r="T390" s="79">
        <f t="shared" si="61"/>
        <v>0</v>
      </c>
      <c r="U390" s="79">
        <f t="shared" si="62"/>
        <v>0</v>
      </c>
      <c r="V390" s="222"/>
      <c r="X390" s="147" t="str">
        <f t="shared" si="57"/>
        <v xml:space="preserve">Carpeta correos electronicos a supervisiores y enlaces financieros.
</v>
      </c>
    </row>
    <row r="391" spans="1:24" s="156" customFormat="1" ht="331.5">
      <c r="A391" s="177" t="s">
        <v>527</v>
      </c>
      <c r="B391" s="178" t="s">
        <v>1597</v>
      </c>
      <c r="C391" s="250" t="s">
        <v>341</v>
      </c>
      <c r="D391" s="179" t="s">
        <v>1337</v>
      </c>
      <c r="E391" s="179" t="s">
        <v>1543</v>
      </c>
      <c r="F391" s="179">
        <v>88</v>
      </c>
      <c r="G391" s="179">
        <f t="shared" si="56"/>
        <v>1</v>
      </c>
      <c r="H391" s="40" t="s">
        <v>1392</v>
      </c>
      <c r="I391" s="304" t="s">
        <v>1393</v>
      </c>
      <c r="J391" s="270" t="s">
        <v>1394</v>
      </c>
      <c r="K391" s="270" t="s">
        <v>1395</v>
      </c>
      <c r="L391" s="185" t="s">
        <v>113</v>
      </c>
      <c r="M391" s="185">
        <v>1</v>
      </c>
      <c r="N391" s="186">
        <v>43282</v>
      </c>
      <c r="O391" s="186">
        <v>43312</v>
      </c>
      <c r="P391" s="205">
        <f t="shared" si="63"/>
        <v>4.2857142857142856</v>
      </c>
      <c r="Q391" s="234"/>
      <c r="R391" s="46">
        <f t="shared" si="59"/>
        <v>0</v>
      </c>
      <c r="S391" s="79">
        <f t="shared" si="60"/>
        <v>0</v>
      </c>
      <c r="T391" s="79">
        <f t="shared" si="61"/>
        <v>0</v>
      </c>
      <c r="U391" s="79">
        <f t="shared" si="62"/>
        <v>0</v>
      </c>
      <c r="V391" s="253"/>
      <c r="X391" s="147" t="str">
        <f t="shared" si="57"/>
        <v>Memorando</v>
      </c>
    </row>
    <row r="392" spans="1:24" s="156" customFormat="1" ht="331.5">
      <c r="A392" s="177" t="s">
        <v>527</v>
      </c>
      <c r="B392" s="178" t="s">
        <v>1597</v>
      </c>
      <c r="C392" s="250" t="s">
        <v>341</v>
      </c>
      <c r="D392" s="179" t="s">
        <v>1337</v>
      </c>
      <c r="E392" s="179" t="s">
        <v>1543</v>
      </c>
      <c r="F392" s="179">
        <v>88</v>
      </c>
      <c r="G392" s="179">
        <f t="shared" si="56"/>
        <v>0</v>
      </c>
      <c r="H392" s="40" t="s">
        <v>1392</v>
      </c>
      <c r="I392" s="304" t="s">
        <v>1393</v>
      </c>
      <c r="J392" s="270" t="s">
        <v>1394</v>
      </c>
      <c r="K392" s="305" t="s">
        <v>1396</v>
      </c>
      <c r="L392" s="185" t="s">
        <v>1397</v>
      </c>
      <c r="M392" s="185">
        <v>5</v>
      </c>
      <c r="N392" s="186">
        <v>43282</v>
      </c>
      <c r="O392" s="186">
        <v>43465</v>
      </c>
      <c r="P392" s="205">
        <f t="shared" si="63"/>
        <v>26.142857142857142</v>
      </c>
      <c r="Q392" s="234"/>
      <c r="R392" s="46">
        <f t="shared" si="59"/>
        <v>0</v>
      </c>
      <c r="S392" s="79">
        <f t="shared" si="60"/>
        <v>0</v>
      </c>
      <c r="T392" s="79">
        <f t="shared" si="61"/>
        <v>0</v>
      </c>
      <c r="U392" s="79">
        <f t="shared" si="62"/>
        <v>0</v>
      </c>
      <c r="V392" s="253"/>
      <c r="X392" s="147" t="str">
        <f t="shared" si="57"/>
        <v xml:space="preserve">Reportes
</v>
      </c>
    </row>
    <row r="393" spans="1:24" s="248" customFormat="1" ht="255">
      <c r="A393" s="177" t="s">
        <v>527</v>
      </c>
      <c r="B393" s="178" t="s">
        <v>1640</v>
      </c>
      <c r="C393" s="250" t="s">
        <v>1398</v>
      </c>
      <c r="D393" s="179" t="s">
        <v>1337</v>
      </c>
      <c r="E393" s="179" t="s">
        <v>1543</v>
      </c>
      <c r="F393" s="179">
        <v>89</v>
      </c>
      <c r="G393" s="179">
        <f t="shared" si="56"/>
        <v>1</v>
      </c>
      <c r="H393" s="96" t="s">
        <v>1399</v>
      </c>
      <c r="I393" s="47" t="s">
        <v>1400</v>
      </c>
      <c r="J393" s="184" t="s">
        <v>1401</v>
      </c>
      <c r="K393" s="184" t="s">
        <v>1402</v>
      </c>
      <c r="L393" s="185" t="s">
        <v>113</v>
      </c>
      <c r="M393" s="185">
        <v>1</v>
      </c>
      <c r="N393" s="186">
        <v>43282</v>
      </c>
      <c r="O393" s="186">
        <v>43312</v>
      </c>
      <c r="P393" s="205">
        <f t="shared" si="63"/>
        <v>4.2857142857142856</v>
      </c>
      <c r="Q393" s="234"/>
      <c r="R393" s="46">
        <f t="shared" si="59"/>
        <v>0</v>
      </c>
      <c r="S393" s="79">
        <f t="shared" si="60"/>
        <v>0</v>
      </c>
      <c r="T393" s="79">
        <f t="shared" si="61"/>
        <v>0</v>
      </c>
      <c r="U393" s="79">
        <f t="shared" si="62"/>
        <v>0</v>
      </c>
      <c r="V393" s="253"/>
      <c r="X393" s="147" t="str">
        <f t="shared" si="57"/>
        <v>Memorando</v>
      </c>
    </row>
    <row r="394" spans="1:24" s="248" customFormat="1" ht="255">
      <c r="A394" s="177" t="s">
        <v>527</v>
      </c>
      <c r="B394" s="178" t="s">
        <v>1640</v>
      </c>
      <c r="C394" s="250" t="s">
        <v>1398</v>
      </c>
      <c r="D394" s="179" t="s">
        <v>1337</v>
      </c>
      <c r="E394" s="179" t="s">
        <v>1543</v>
      </c>
      <c r="F394" s="179">
        <v>89</v>
      </c>
      <c r="G394" s="179">
        <f t="shared" si="56"/>
        <v>0</v>
      </c>
      <c r="H394" s="96" t="s">
        <v>1399</v>
      </c>
      <c r="I394" s="47" t="s">
        <v>1400</v>
      </c>
      <c r="J394" s="184" t="s">
        <v>1403</v>
      </c>
      <c r="K394" s="184" t="s">
        <v>1404</v>
      </c>
      <c r="L394" s="185" t="s">
        <v>664</v>
      </c>
      <c r="M394" s="185">
        <v>4</v>
      </c>
      <c r="N394" s="186">
        <v>43282</v>
      </c>
      <c r="O394" s="186">
        <v>43646</v>
      </c>
      <c r="P394" s="205">
        <f t="shared" si="63"/>
        <v>52</v>
      </c>
      <c r="Q394" s="234"/>
      <c r="R394" s="46">
        <f t="shared" si="59"/>
        <v>0</v>
      </c>
      <c r="S394" s="79">
        <f t="shared" si="60"/>
        <v>0</v>
      </c>
      <c r="T394" s="79">
        <f t="shared" si="61"/>
        <v>0</v>
      </c>
      <c r="U394" s="79">
        <f t="shared" si="62"/>
        <v>0</v>
      </c>
      <c r="V394" s="253"/>
      <c r="X394" s="147" t="str">
        <f t="shared" si="57"/>
        <v>Acta</v>
      </c>
    </row>
    <row r="395" spans="1:24" s="306" customFormat="1" ht="214.15" customHeight="1">
      <c r="A395" s="177" t="s">
        <v>527</v>
      </c>
      <c r="B395" s="178" t="s">
        <v>1405</v>
      </c>
      <c r="C395" s="178" t="s">
        <v>1070</v>
      </c>
      <c r="D395" s="179" t="s">
        <v>1406</v>
      </c>
      <c r="E395" s="179" t="s">
        <v>1543</v>
      </c>
      <c r="F395" s="193">
        <v>43</v>
      </c>
      <c r="G395" s="193">
        <f t="shared" si="56"/>
        <v>1</v>
      </c>
      <c r="H395" s="180" t="s">
        <v>1407</v>
      </c>
      <c r="I395" s="181" t="s">
        <v>1408</v>
      </c>
      <c r="J395" s="47" t="s">
        <v>1409</v>
      </c>
      <c r="K395" s="47" t="s">
        <v>1410</v>
      </c>
      <c r="L395" s="95" t="s">
        <v>113</v>
      </c>
      <c r="M395" s="95">
        <v>1</v>
      </c>
      <c r="N395" s="182">
        <v>43284</v>
      </c>
      <c r="O395" s="182">
        <v>43312</v>
      </c>
      <c r="P395" s="205">
        <f>+(O395-N395)/7</f>
        <v>4</v>
      </c>
      <c r="Q395" s="234"/>
      <c r="R395" s="46">
        <f t="shared" si="59"/>
        <v>0</v>
      </c>
      <c r="S395" s="79">
        <f t="shared" si="60"/>
        <v>0</v>
      </c>
      <c r="T395" s="79">
        <f t="shared" si="61"/>
        <v>0</v>
      </c>
      <c r="U395" s="79">
        <f t="shared" si="62"/>
        <v>0</v>
      </c>
      <c r="V395" s="222"/>
      <c r="X395" s="147" t="str">
        <f t="shared" si="57"/>
        <v>Memorando</v>
      </c>
    </row>
    <row r="396" spans="1:24" s="306" customFormat="1" ht="241.5" customHeight="1">
      <c r="A396" s="177" t="s">
        <v>527</v>
      </c>
      <c r="B396" s="178" t="s">
        <v>1405</v>
      </c>
      <c r="C396" s="178" t="s">
        <v>1070</v>
      </c>
      <c r="D396" s="179" t="s">
        <v>1406</v>
      </c>
      <c r="E396" s="179" t="s">
        <v>1543</v>
      </c>
      <c r="F396" s="193">
        <v>43</v>
      </c>
      <c r="G396" s="193">
        <f t="shared" si="56"/>
        <v>0</v>
      </c>
      <c r="H396" s="180" t="s">
        <v>1407</v>
      </c>
      <c r="I396" s="181" t="s">
        <v>1408</v>
      </c>
      <c r="J396" s="47" t="s">
        <v>1409</v>
      </c>
      <c r="K396" s="47" t="s">
        <v>1411</v>
      </c>
      <c r="L396" s="95" t="s">
        <v>1412</v>
      </c>
      <c r="M396" s="95">
        <v>1</v>
      </c>
      <c r="N396" s="182">
        <v>43284</v>
      </c>
      <c r="O396" s="182">
        <v>43311</v>
      </c>
      <c r="P396" s="205">
        <f t="shared" ref="P396:P406" si="64">+(O396-N396)/7</f>
        <v>3.8571428571428572</v>
      </c>
      <c r="Q396" s="234"/>
      <c r="R396" s="46">
        <f t="shared" si="59"/>
        <v>0</v>
      </c>
      <c r="S396" s="79">
        <f t="shared" si="60"/>
        <v>0</v>
      </c>
      <c r="T396" s="79">
        <f t="shared" si="61"/>
        <v>0</v>
      </c>
      <c r="U396" s="79">
        <f t="shared" si="62"/>
        <v>0</v>
      </c>
      <c r="V396" s="222"/>
      <c r="X396" s="147" t="str">
        <f t="shared" si="57"/>
        <v>Matriz</v>
      </c>
    </row>
    <row r="397" spans="1:24" s="306" customFormat="1" ht="241.5" customHeight="1">
      <c r="A397" s="177" t="s">
        <v>527</v>
      </c>
      <c r="B397" s="178" t="s">
        <v>1405</v>
      </c>
      <c r="C397" s="178" t="s">
        <v>1070</v>
      </c>
      <c r="D397" s="179" t="s">
        <v>1406</v>
      </c>
      <c r="E397" s="179" t="s">
        <v>1543</v>
      </c>
      <c r="F397" s="193">
        <v>43</v>
      </c>
      <c r="G397" s="193">
        <f t="shared" ref="G397:G438" si="65">+IF(F397=F396,0,1)</f>
        <v>0</v>
      </c>
      <c r="H397" s="180" t="s">
        <v>1407</v>
      </c>
      <c r="I397" s="181" t="s">
        <v>1408</v>
      </c>
      <c r="J397" s="47" t="s">
        <v>1409</v>
      </c>
      <c r="K397" s="47" t="s">
        <v>1413</v>
      </c>
      <c r="L397" s="95" t="s">
        <v>664</v>
      </c>
      <c r="M397" s="95">
        <v>1</v>
      </c>
      <c r="N397" s="182">
        <v>43284</v>
      </c>
      <c r="O397" s="182">
        <v>43342</v>
      </c>
      <c r="P397" s="205">
        <f t="shared" si="64"/>
        <v>8.2857142857142865</v>
      </c>
      <c r="Q397" s="234"/>
      <c r="R397" s="46">
        <f t="shared" si="59"/>
        <v>0</v>
      </c>
      <c r="S397" s="79">
        <f t="shared" si="60"/>
        <v>0</v>
      </c>
      <c r="T397" s="79">
        <f t="shared" si="61"/>
        <v>0</v>
      </c>
      <c r="U397" s="79">
        <f t="shared" si="62"/>
        <v>0</v>
      </c>
      <c r="V397" s="222"/>
      <c r="X397" s="147" t="str">
        <f t="shared" ref="X397:X438" si="66">+LEFT(L397,350)</f>
        <v>Acta</v>
      </c>
    </row>
    <row r="398" spans="1:24" s="306" customFormat="1" ht="241.5" customHeight="1">
      <c r="A398" s="177" t="s">
        <v>527</v>
      </c>
      <c r="B398" s="178" t="s">
        <v>1405</v>
      </c>
      <c r="C398" s="178" t="s">
        <v>1070</v>
      </c>
      <c r="D398" s="179" t="s">
        <v>1406</v>
      </c>
      <c r="E398" s="179" t="s">
        <v>1543</v>
      </c>
      <c r="F398" s="193">
        <v>43</v>
      </c>
      <c r="G398" s="193">
        <f t="shared" si="65"/>
        <v>0</v>
      </c>
      <c r="H398" s="180" t="s">
        <v>1407</v>
      </c>
      <c r="I398" s="181" t="s">
        <v>1408</v>
      </c>
      <c r="J398" s="47" t="s">
        <v>1409</v>
      </c>
      <c r="K398" s="47" t="s">
        <v>1414</v>
      </c>
      <c r="L398" s="95" t="s">
        <v>1415</v>
      </c>
      <c r="M398" s="95">
        <v>10</v>
      </c>
      <c r="N398" s="182">
        <v>43313</v>
      </c>
      <c r="O398" s="182">
        <v>43646</v>
      </c>
      <c r="P398" s="205">
        <f t="shared" si="64"/>
        <v>47.571428571428569</v>
      </c>
      <c r="Q398" s="234"/>
      <c r="R398" s="46">
        <f t="shared" si="59"/>
        <v>0</v>
      </c>
      <c r="S398" s="79">
        <f t="shared" si="60"/>
        <v>0</v>
      </c>
      <c r="T398" s="79">
        <f t="shared" si="61"/>
        <v>0</v>
      </c>
      <c r="U398" s="79">
        <f t="shared" si="62"/>
        <v>0</v>
      </c>
      <c r="V398" s="222"/>
      <c r="X398" s="147" t="str">
        <f t="shared" si="66"/>
        <v>Archivo con los correos recibidos</v>
      </c>
    </row>
    <row r="399" spans="1:24" s="306" customFormat="1" ht="241.5" customHeight="1">
      <c r="A399" s="177" t="s">
        <v>527</v>
      </c>
      <c r="B399" s="178" t="s">
        <v>1405</v>
      </c>
      <c r="C399" s="178" t="s">
        <v>1070</v>
      </c>
      <c r="D399" s="179" t="s">
        <v>1406</v>
      </c>
      <c r="E399" s="179" t="s">
        <v>1543</v>
      </c>
      <c r="F399" s="193">
        <v>43</v>
      </c>
      <c r="G399" s="193">
        <f t="shared" si="65"/>
        <v>0</v>
      </c>
      <c r="H399" s="180" t="s">
        <v>1407</v>
      </c>
      <c r="I399" s="181" t="s">
        <v>1408</v>
      </c>
      <c r="J399" s="47" t="s">
        <v>1409</v>
      </c>
      <c r="K399" s="91" t="s">
        <v>1416</v>
      </c>
      <c r="L399" s="95" t="s">
        <v>978</v>
      </c>
      <c r="M399" s="95">
        <v>6</v>
      </c>
      <c r="N399" s="182">
        <v>43373</v>
      </c>
      <c r="O399" s="182">
        <v>43646</v>
      </c>
      <c r="P399" s="205">
        <f t="shared" si="64"/>
        <v>39</v>
      </c>
      <c r="Q399" s="234"/>
      <c r="R399" s="46">
        <f t="shared" si="59"/>
        <v>0</v>
      </c>
      <c r="S399" s="79">
        <f t="shared" si="60"/>
        <v>0</v>
      </c>
      <c r="T399" s="79">
        <f t="shared" si="61"/>
        <v>0</v>
      </c>
      <c r="U399" s="79">
        <f t="shared" si="62"/>
        <v>0</v>
      </c>
      <c r="V399" s="222"/>
      <c r="X399" s="147" t="str">
        <f t="shared" si="66"/>
        <v xml:space="preserve">Acta </v>
      </c>
    </row>
    <row r="400" spans="1:24" s="306" customFormat="1" ht="147.75" customHeight="1">
      <c r="A400" s="177" t="s">
        <v>527</v>
      </c>
      <c r="B400" s="178" t="s">
        <v>1417</v>
      </c>
      <c r="C400" s="178" t="s">
        <v>389</v>
      </c>
      <c r="D400" s="179" t="s">
        <v>1406</v>
      </c>
      <c r="E400" s="179" t="s">
        <v>1543</v>
      </c>
      <c r="F400" s="193">
        <v>44</v>
      </c>
      <c r="G400" s="193">
        <f t="shared" si="65"/>
        <v>1</v>
      </c>
      <c r="H400" s="180" t="s">
        <v>1418</v>
      </c>
      <c r="I400" s="181" t="s">
        <v>1419</v>
      </c>
      <c r="J400" s="91" t="s">
        <v>1420</v>
      </c>
      <c r="K400" s="91" t="s">
        <v>1421</v>
      </c>
      <c r="L400" s="95" t="s">
        <v>1422</v>
      </c>
      <c r="M400" s="95">
        <v>1</v>
      </c>
      <c r="N400" s="182">
        <v>43282</v>
      </c>
      <c r="O400" s="182">
        <v>43312</v>
      </c>
      <c r="P400" s="205">
        <f t="shared" si="64"/>
        <v>4.2857142857142856</v>
      </c>
      <c r="Q400" s="234"/>
      <c r="R400" s="46">
        <f t="shared" si="59"/>
        <v>0</v>
      </c>
      <c r="S400" s="79">
        <f t="shared" si="60"/>
        <v>0</v>
      </c>
      <c r="T400" s="79">
        <f t="shared" si="61"/>
        <v>0</v>
      </c>
      <c r="U400" s="79">
        <f t="shared" si="62"/>
        <v>0</v>
      </c>
      <c r="V400" s="222"/>
      <c r="X400" s="147" t="str">
        <f t="shared" si="66"/>
        <v>Matriz en excel</v>
      </c>
    </row>
    <row r="401" spans="1:24" s="248" customFormat="1" ht="127.5">
      <c r="A401" s="177" t="s">
        <v>527</v>
      </c>
      <c r="B401" s="178" t="s">
        <v>1417</v>
      </c>
      <c r="C401" s="178" t="s">
        <v>389</v>
      </c>
      <c r="D401" s="179" t="s">
        <v>1406</v>
      </c>
      <c r="E401" s="179" t="s">
        <v>1543</v>
      </c>
      <c r="F401" s="193">
        <v>44</v>
      </c>
      <c r="G401" s="193">
        <f t="shared" si="65"/>
        <v>0</v>
      </c>
      <c r="H401" s="180" t="s">
        <v>1418</v>
      </c>
      <c r="I401" s="181" t="s">
        <v>1419</v>
      </c>
      <c r="J401" s="91" t="s">
        <v>1420</v>
      </c>
      <c r="K401" s="91" t="s">
        <v>1423</v>
      </c>
      <c r="L401" s="95" t="s">
        <v>41</v>
      </c>
      <c r="M401" s="95">
        <v>7</v>
      </c>
      <c r="N401" s="182">
        <v>43282</v>
      </c>
      <c r="O401" s="182">
        <v>43327</v>
      </c>
      <c r="P401" s="205">
        <f t="shared" si="64"/>
        <v>6.4285714285714288</v>
      </c>
      <c r="Q401" s="234"/>
      <c r="R401" s="46">
        <f t="shared" si="59"/>
        <v>0</v>
      </c>
      <c r="S401" s="79">
        <f t="shared" si="60"/>
        <v>0</v>
      </c>
      <c r="T401" s="79">
        <f t="shared" si="61"/>
        <v>0</v>
      </c>
      <c r="U401" s="79">
        <f t="shared" si="62"/>
        <v>0</v>
      </c>
      <c r="V401" s="222"/>
      <c r="X401" s="147" t="str">
        <f t="shared" si="66"/>
        <v>Oficio</v>
      </c>
    </row>
    <row r="402" spans="1:24" s="248" customFormat="1" ht="127.5">
      <c r="A402" s="177" t="s">
        <v>527</v>
      </c>
      <c r="B402" s="178" t="s">
        <v>1417</v>
      </c>
      <c r="C402" s="178" t="s">
        <v>389</v>
      </c>
      <c r="D402" s="179" t="s">
        <v>1406</v>
      </c>
      <c r="E402" s="179" t="s">
        <v>1543</v>
      </c>
      <c r="F402" s="193">
        <v>44</v>
      </c>
      <c r="G402" s="193">
        <f t="shared" si="65"/>
        <v>0</v>
      </c>
      <c r="H402" s="180" t="s">
        <v>1418</v>
      </c>
      <c r="I402" s="181" t="s">
        <v>1419</v>
      </c>
      <c r="J402" s="91" t="s">
        <v>1420</v>
      </c>
      <c r="K402" s="96" t="s">
        <v>1424</v>
      </c>
      <c r="L402" s="43" t="s">
        <v>664</v>
      </c>
      <c r="M402" s="43">
        <v>1</v>
      </c>
      <c r="N402" s="182">
        <v>43282</v>
      </c>
      <c r="O402" s="214">
        <v>43403</v>
      </c>
      <c r="P402" s="205">
        <f t="shared" si="64"/>
        <v>17.285714285714285</v>
      </c>
      <c r="Q402" s="234"/>
      <c r="R402" s="46">
        <f t="shared" si="59"/>
        <v>0</v>
      </c>
      <c r="S402" s="79">
        <f t="shared" si="60"/>
        <v>0</v>
      </c>
      <c r="T402" s="79">
        <f t="shared" si="61"/>
        <v>0</v>
      </c>
      <c r="U402" s="79">
        <f t="shared" si="62"/>
        <v>0</v>
      </c>
      <c r="V402" s="222"/>
      <c r="X402" s="147" t="str">
        <f t="shared" si="66"/>
        <v>Acta</v>
      </c>
    </row>
    <row r="403" spans="1:24" s="248" customFormat="1" ht="127.5">
      <c r="A403" s="177" t="s">
        <v>527</v>
      </c>
      <c r="B403" s="178" t="s">
        <v>1417</v>
      </c>
      <c r="C403" s="178" t="s">
        <v>389</v>
      </c>
      <c r="D403" s="179" t="s">
        <v>1406</v>
      </c>
      <c r="E403" s="179" t="s">
        <v>1543</v>
      </c>
      <c r="F403" s="193">
        <v>44</v>
      </c>
      <c r="G403" s="193">
        <f t="shared" si="65"/>
        <v>0</v>
      </c>
      <c r="H403" s="180" t="s">
        <v>1418</v>
      </c>
      <c r="I403" s="181" t="s">
        <v>1419</v>
      </c>
      <c r="J403" s="91" t="s">
        <v>1420</v>
      </c>
      <c r="K403" s="91" t="s">
        <v>1425</v>
      </c>
      <c r="L403" s="95" t="s">
        <v>41</v>
      </c>
      <c r="M403" s="95">
        <v>7</v>
      </c>
      <c r="N403" s="182">
        <v>43466</v>
      </c>
      <c r="O403" s="182">
        <v>43496</v>
      </c>
      <c r="P403" s="205">
        <f t="shared" si="64"/>
        <v>4.2857142857142856</v>
      </c>
      <c r="Q403" s="234"/>
      <c r="R403" s="46">
        <f t="shared" si="59"/>
        <v>0</v>
      </c>
      <c r="S403" s="79">
        <f t="shared" si="60"/>
        <v>0</v>
      </c>
      <c r="T403" s="79">
        <f t="shared" si="61"/>
        <v>0</v>
      </c>
      <c r="U403" s="79">
        <f t="shared" si="62"/>
        <v>0</v>
      </c>
      <c r="V403" s="222"/>
      <c r="X403" s="147" t="str">
        <f t="shared" si="66"/>
        <v>Oficio</v>
      </c>
    </row>
    <row r="404" spans="1:24" s="248" customFormat="1" ht="127.5">
      <c r="A404" s="177" t="s">
        <v>527</v>
      </c>
      <c r="B404" s="178" t="s">
        <v>1417</v>
      </c>
      <c r="C404" s="178" t="s">
        <v>389</v>
      </c>
      <c r="D404" s="179" t="s">
        <v>1406</v>
      </c>
      <c r="E404" s="179" t="s">
        <v>1543</v>
      </c>
      <c r="F404" s="193">
        <v>44</v>
      </c>
      <c r="G404" s="193">
        <f t="shared" si="65"/>
        <v>0</v>
      </c>
      <c r="H404" s="180" t="s">
        <v>1418</v>
      </c>
      <c r="I404" s="181" t="s">
        <v>1419</v>
      </c>
      <c r="J404" s="91" t="s">
        <v>1420</v>
      </c>
      <c r="K404" s="91" t="s">
        <v>1426</v>
      </c>
      <c r="L404" s="95" t="s">
        <v>1427</v>
      </c>
      <c r="M404" s="95">
        <v>1</v>
      </c>
      <c r="N404" s="182">
        <v>43497</v>
      </c>
      <c r="O404" s="182">
        <v>43555</v>
      </c>
      <c r="P404" s="205">
        <f t="shared" si="64"/>
        <v>8.2857142857142865</v>
      </c>
      <c r="Q404" s="234"/>
      <c r="R404" s="46">
        <f t="shared" ref="R404:R438" si="67">IF(Q404=0,0,+Q404/M404)</f>
        <v>0</v>
      </c>
      <c r="S404" s="79">
        <f t="shared" ref="S404:S438" si="68">ROUND((P404*R404),1)</f>
        <v>0</v>
      </c>
      <c r="T404" s="79">
        <f t="shared" ref="T404:T438" si="69">IF(O404&lt;=$D$7,S404,0)</f>
        <v>0</v>
      </c>
      <c r="U404" s="79">
        <f t="shared" ref="U404:U438" si="70">IF($D$7&gt;=O404,P404,0)</f>
        <v>0</v>
      </c>
      <c r="V404" s="222"/>
      <c r="X404" s="147" t="str">
        <f t="shared" si="66"/>
        <v xml:space="preserve">Resolución </v>
      </c>
    </row>
    <row r="405" spans="1:24" s="248" customFormat="1" ht="127.5">
      <c r="A405" s="177" t="s">
        <v>527</v>
      </c>
      <c r="B405" s="178" t="s">
        <v>1428</v>
      </c>
      <c r="C405" s="178" t="s">
        <v>389</v>
      </c>
      <c r="D405" s="179" t="s">
        <v>1406</v>
      </c>
      <c r="E405" s="179" t="s">
        <v>1543</v>
      </c>
      <c r="F405" s="193">
        <v>44</v>
      </c>
      <c r="G405" s="193">
        <f t="shared" si="65"/>
        <v>0</v>
      </c>
      <c r="H405" s="180" t="s">
        <v>1418</v>
      </c>
      <c r="I405" s="181" t="s">
        <v>1419</v>
      </c>
      <c r="J405" s="91" t="s">
        <v>1420</v>
      </c>
      <c r="K405" s="91" t="s">
        <v>1429</v>
      </c>
      <c r="L405" s="95" t="s">
        <v>41</v>
      </c>
      <c r="M405" s="95">
        <v>7</v>
      </c>
      <c r="N405" s="182">
        <v>43556</v>
      </c>
      <c r="O405" s="182">
        <v>43585</v>
      </c>
      <c r="P405" s="205">
        <f t="shared" si="64"/>
        <v>4.1428571428571432</v>
      </c>
      <c r="Q405" s="234"/>
      <c r="R405" s="46">
        <f t="shared" si="67"/>
        <v>0</v>
      </c>
      <c r="S405" s="79">
        <f t="shared" si="68"/>
        <v>0</v>
      </c>
      <c r="T405" s="79">
        <f t="shared" si="69"/>
        <v>0</v>
      </c>
      <c r="U405" s="79">
        <f t="shared" si="70"/>
        <v>0</v>
      </c>
      <c r="V405" s="222"/>
      <c r="X405" s="147" t="str">
        <f t="shared" si="66"/>
        <v>Oficio</v>
      </c>
    </row>
    <row r="406" spans="1:24" s="248" customFormat="1" ht="127.5">
      <c r="A406" s="177" t="s">
        <v>527</v>
      </c>
      <c r="B406" s="178" t="s">
        <v>1417</v>
      </c>
      <c r="C406" s="178" t="s">
        <v>389</v>
      </c>
      <c r="D406" s="179" t="s">
        <v>1406</v>
      </c>
      <c r="E406" s="179" t="s">
        <v>1543</v>
      </c>
      <c r="F406" s="193">
        <v>44</v>
      </c>
      <c r="G406" s="193">
        <f t="shared" si="65"/>
        <v>0</v>
      </c>
      <c r="H406" s="180" t="s">
        <v>1418</v>
      </c>
      <c r="I406" s="181" t="s">
        <v>1419</v>
      </c>
      <c r="J406" s="91" t="s">
        <v>1420</v>
      </c>
      <c r="K406" s="96" t="s">
        <v>1430</v>
      </c>
      <c r="L406" s="43" t="s">
        <v>664</v>
      </c>
      <c r="M406" s="43">
        <v>1</v>
      </c>
      <c r="N406" s="182">
        <v>43586</v>
      </c>
      <c r="O406" s="214">
        <v>43646</v>
      </c>
      <c r="P406" s="205">
        <f t="shared" si="64"/>
        <v>8.5714285714285712</v>
      </c>
      <c r="Q406" s="234"/>
      <c r="R406" s="46">
        <f t="shared" si="67"/>
        <v>0</v>
      </c>
      <c r="S406" s="79">
        <f t="shared" si="68"/>
        <v>0</v>
      </c>
      <c r="T406" s="79">
        <f t="shared" si="69"/>
        <v>0</v>
      </c>
      <c r="U406" s="79">
        <f t="shared" si="70"/>
        <v>0</v>
      </c>
      <c r="V406" s="222"/>
      <c r="X406" s="147" t="str">
        <f t="shared" si="66"/>
        <v>Acta</v>
      </c>
    </row>
    <row r="407" spans="1:24" s="147" customFormat="1" ht="267.75">
      <c r="A407" s="177" t="s">
        <v>527</v>
      </c>
      <c r="B407" s="178" t="s">
        <v>1632</v>
      </c>
      <c r="C407" s="178" t="s">
        <v>1431</v>
      </c>
      <c r="D407" s="179" t="s">
        <v>1432</v>
      </c>
      <c r="E407" s="179" t="s">
        <v>1543</v>
      </c>
      <c r="F407" s="193">
        <v>46</v>
      </c>
      <c r="G407" s="193">
        <f t="shared" si="65"/>
        <v>1</v>
      </c>
      <c r="H407" s="180" t="s">
        <v>1433</v>
      </c>
      <c r="I407" s="181" t="s">
        <v>1226</v>
      </c>
      <c r="J407" s="96" t="s">
        <v>1434</v>
      </c>
      <c r="K407" s="96" t="s">
        <v>1435</v>
      </c>
      <c r="L407" s="43" t="s">
        <v>1345</v>
      </c>
      <c r="M407" s="43">
        <v>1</v>
      </c>
      <c r="N407" s="307">
        <v>43272</v>
      </c>
      <c r="O407" s="307">
        <v>43296</v>
      </c>
      <c r="P407" s="205">
        <f>+(O407-N407)/7</f>
        <v>3.4285714285714284</v>
      </c>
      <c r="Q407" s="234"/>
      <c r="R407" s="46">
        <f t="shared" si="67"/>
        <v>0</v>
      </c>
      <c r="S407" s="79">
        <f t="shared" si="68"/>
        <v>0</v>
      </c>
      <c r="T407" s="79">
        <f t="shared" si="69"/>
        <v>0</v>
      </c>
      <c r="U407" s="79">
        <f t="shared" si="70"/>
        <v>0</v>
      </c>
      <c r="V407" s="222"/>
      <c r="X407" s="147" t="str">
        <f t="shared" si="66"/>
        <v>Acta de reunión</v>
      </c>
    </row>
    <row r="408" spans="1:24" s="147" customFormat="1" ht="267.75">
      <c r="A408" s="177" t="s">
        <v>527</v>
      </c>
      <c r="B408" s="178" t="s">
        <v>1632</v>
      </c>
      <c r="C408" s="178" t="s">
        <v>1431</v>
      </c>
      <c r="D408" s="179" t="s">
        <v>1432</v>
      </c>
      <c r="E408" s="179" t="s">
        <v>1543</v>
      </c>
      <c r="F408" s="193">
        <v>46</v>
      </c>
      <c r="G408" s="193">
        <f t="shared" si="65"/>
        <v>0</v>
      </c>
      <c r="H408" s="180" t="s">
        <v>1436</v>
      </c>
      <c r="I408" s="181" t="s">
        <v>1226</v>
      </c>
      <c r="J408" s="96" t="s">
        <v>1434</v>
      </c>
      <c r="K408" s="96" t="s">
        <v>1437</v>
      </c>
      <c r="L408" s="43" t="s">
        <v>978</v>
      </c>
      <c r="M408" s="43">
        <v>1</v>
      </c>
      <c r="N408" s="307">
        <v>43272</v>
      </c>
      <c r="O408" s="307">
        <v>43311</v>
      </c>
      <c r="P408" s="205">
        <f t="shared" ref="P408:P429" si="71">+(O408-N408)/7</f>
        <v>5.5714285714285712</v>
      </c>
      <c r="Q408" s="234"/>
      <c r="R408" s="46">
        <f t="shared" si="67"/>
        <v>0</v>
      </c>
      <c r="S408" s="79">
        <f t="shared" si="68"/>
        <v>0</v>
      </c>
      <c r="T408" s="79">
        <f t="shared" si="69"/>
        <v>0</v>
      </c>
      <c r="U408" s="79">
        <f t="shared" si="70"/>
        <v>0</v>
      </c>
      <c r="V408" s="222"/>
      <c r="X408" s="147" t="str">
        <f t="shared" si="66"/>
        <v xml:space="preserve">Acta </v>
      </c>
    </row>
    <row r="409" spans="1:24" s="147" customFormat="1" ht="267.75">
      <c r="A409" s="177" t="s">
        <v>527</v>
      </c>
      <c r="B409" s="178" t="s">
        <v>1632</v>
      </c>
      <c r="C409" s="178" t="s">
        <v>1431</v>
      </c>
      <c r="D409" s="179" t="s">
        <v>1432</v>
      </c>
      <c r="E409" s="179" t="s">
        <v>1543</v>
      </c>
      <c r="F409" s="193">
        <v>46</v>
      </c>
      <c r="G409" s="193">
        <f t="shared" si="65"/>
        <v>0</v>
      </c>
      <c r="H409" s="180" t="s">
        <v>1438</v>
      </c>
      <c r="I409" s="181" t="s">
        <v>1226</v>
      </c>
      <c r="J409" s="96" t="s">
        <v>1434</v>
      </c>
      <c r="K409" s="96" t="s">
        <v>1439</v>
      </c>
      <c r="L409" s="43" t="s">
        <v>664</v>
      </c>
      <c r="M409" s="43">
        <v>1</v>
      </c>
      <c r="N409" s="307">
        <v>43272</v>
      </c>
      <c r="O409" s="307">
        <v>43311</v>
      </c>
      <c r="P409" s="205">
        <f t="shared" si="71"/>
        <v>5.5714285714285712</v>
      </c>
      <c r="Q409" s="234"/>
      <c r="R409" s="46">
        <f t="shared" si="67"/>
        <v>0</v>
      </c>
      <c r="S409" s="79">
        <f t="shared" si="68"/>
        <v>0</v>
      </c>
      <c r="T409" s="79">
        <f t="shared" si="69"/>
        <v>0</v>
      </c>
      <c r="U409" s="79">
        <f t="shared" si="70"/>
        <v>0</v>
      </c>
      <c r="V409" s="222"/>
      <c r="X409" s="147" t="str">
        <f t="shared" si="66"/>
        <v>Acta</v>
      </c>
    </row>
    <row r="410" spans="1:24" s="147" customFormat="1" ht="267.75">
      <c r="A410" s="177" t="s">
        <v>527</v>
      </c>
      <c r="B410" s="178" t="s">
        <v>1632</v>
      </c>
      <c r="C410" s="178" t="s">
        <v>1431</v>
      </c>
      <c r="D410" s="179" t="s">
        <v>1432</v>
      </c>
      <c r="E410" s="179" t="s">
        <v>1543</v>
      </c>
      <c r="F410" s="193">
        <v>46</v>
      </c>
      <c r="G410" s="193">
        <f t="shared" si="65"/>
        <v>0</v>
      </c>
      <c r="H410" s="180" t="s">
        <v>1438</v>
      </c>
      <c r="I410" s="181" t="s">
        <v>1226</v>
      </c>
      <c r="J410" s="96" t="s">
        <v>1434</v>
      </c>
      <c r="K410" s="96" t="s">
        <v>1440</v>
      </c>
      <c r="L410" s="43" t="s">
        <v>113</v>
      </c>
      <c r="M410" s="43">
        <v>11</v>
      </c>
      <c r="N410" s="307">
        <v>43282</v>
      </c>
      <c r="O410" s="307">
        <v>43646</v>
      </c>
      <c r="P410" s="205">
        <f t="shared" si="71"/>
        <v>52</v>
      </c>
      <c r="Q410" s="234"/>
      <c r="R410" s="46">
        <f t="shared" si="67"/>
        <v>0</v>
      </c>
      <c r="S410" s="79">
        <f t="shared" si="68"/>
        <v>0</v>
      </c>
      <c r="T410" s="79">
        <f t="shared" si="69"/>
        <v>0</v>
      </c>
      <c r="U410" s="79">
        <f t="shared" si="70"/>
        <v>0</v>
      </c>
      <c r="V410" s="222"/>
      <c r="X410" s="147" t="str">
        <f t="shared" si="66"/>
        <v>Memorando</v>
      </c>
    </row>
    <row r="411" spans="1:24" s="147" customFormat="1" ht="267.75">
      <c r="A411" s="177" t="s">
        <v>527</v>
      </c>
      <c r="B411" s="178" t="s">
        <v>1632</v>
      </c>
      <c r="C411" s="178" t="s">
        <v>1431</v>
      </c>
      <c r="D411" s="179" t="s">
        <v>1432</v>
      </c>
      <c r="E411" s="179" t="s">
        <v>1543</v>
      </c>
      <c r="F411" s="193">
        <v>46</v>
      </c>
      <c r="G411" s="193">
        <f t="shared" si="65"/>
        <v>0</v>
      </c>
      <c r="H411" s="180" t="s">
        <v>1438</v>
      </c>
      <c r="I411" s="181" t="s">
        <v>1226</v>
      </c>
      <c r="J411" s="96" t="s">
        <v>1434</v>
      </c>
      <c r="K411" s="96" t="s">
        <v>1441</v>
      </c>
      <c r="L411" s="43" t="s">
        <v>254</v>
      </c>
      <c r="M411" s="43">
        <v>6</v>
      </c>
      <c r="N411" s="307">
        <v>43282</v>
      </c>
      <c r="O411" s="307">
        <v>43646</v>
      </c>
      <c r="P411" s="205">
        <f t="shared" si="71"/>
        <v>52</v>
      </c>
      <c r="Q411" s="234"/>
      <c r="R411" s="46">
        <f t="shared" si="67"/>
        <v>0</v>
      </c>
      <c r="S411" s="79">
        <f t="shared" si="68"/>
        <v>0</v>
      </c>
      <c r="T411" s="79">
        <f t="shared" si="69"/>
        <v>0</v>
      </c>
      <c r="U411" s="79">
        <f t="shared" si="70"/>
        <v>0</v>
      </c>
      <c r="V411" s="222"/>
      <c r="X411" s="147" t="str">
        <f t="shared" si="66"/>
        <v>Informe</v>
      </c>
    </row>
    <row r="412" spans="1:24" s="322" customFormat="1" ht="127.5">
      <c r="A412" s="177" t="s">
        <v>527</v>
      </c>
      <c r="B412" s="178" t="s">
        <v>1624</v>
      </c>
      <c r="C412" s="178" t="s">
        <v>1431</v>
      </c>
      <c r="D412" s="179" t="s">
        <v>1432</v>
      </c>
      <c r="E412" s="179" t="s">
        <v>1543</v>
      </c>
      <c r="F412" s="193">
        <v>54</v>
      </c>
      <c r="G412" s="193">
        <f t="shared" si="65"/>
        <v>1</v>
      </c>
      <c r="H412" s="273" t="s">
        <v>1442</v>
      </c>
      <c r="I412" s="274" t="s">
        <v>1114</v>
      </c>
      <c r="J412" s="47" t="s">
        <v>1443</v>
      </c>
      <c r="K412" s="47" t="s">
        <v>1444</v>
      </c>
      <c r="L412" s="213" t="s">
        <v>978</v>
      </c>
      <c r="M412" s="213">
        <v>3</v>
      </c>
      <c r="N412" s="308">
        <v>43221</v>
      </c>
      <c r="O412" s="308">
        <v>43449</v>
      </c>
      <c r="P412" s="205">
        <f t="shared" si="71"/>
        <v>32.571428571428569</v>
      </c>
      <c r="Q412" s="234"/>
      <c r="R412" s="46">
        <f t="shared" si="67"/>
        <v>0</v>
      </c>
      <c r="S412" s="79">
        <f t="shared" si="68"/>
        <v>0</v>
      </c>
      <c r="T412" s="79">
        <f t="shared" si="69"/>
        <v>0</v>
      </c>
      <c r="U412" s="79">
        <f t="shared" si="70"/>
        <v>0</v>
      </c>
      <c r="V412" s="309"/>
      <c r="X412" s="147" t="str">
        <f t="shared" si="66"/>
        <v xml:space="preserve">Acta </v>
      </c>
    </row>
    <row r="413" spans="1:24" s="322" customFormat="1" ht="127.5">
      <c r="A413" s="177" t="s">
        <v>527</v>
      </c>
      <c r="B413" s="178" t="s">
        <v>1624</v>
      </c>
      <c r="C413" s="178" t="s">
        <v>1431</v>
      </c>
      <c r="D413" s="179" t="s">
        <v>1432</v>
      </c>
      <c r="E413" s="179" t="s">
        <v>1543</v>
      </c>
      <c r="F413" s="193">
        <v>54</v>
      </c>
      <c r="G413" s="193">
        <f t="shared" si="65"/>
        <v>0</v>
      </c>
      <c r="H413" s="273" t="s">
        <v>1442</v>
      </c>
      <c r="I413" s="274" t="s">
        <v>1114</v>
      </c>
      <c r="J413" s="47" t="s">
        <v>1443</v>
      </c>
      <c r="K413" s="47" t="s">
        <v>1445</v>
      </c>
      <c r="L413" s="213" t="s">
        <v>1446</v>
      </c>
      <c r="M413" s="213">
        <v>11</v>
      </c>
      <c r="N413" s="308">
        <v>43282</v>
      </c>
      <c r="O413" s="308">
        <v>43646</v>
      </c>
      <c r="P413" s="205">
        <f t="shared" si="71"/>
        <v>52</v>
      </c>
      <c r="Q413" s="234"/>
      <c r="R413" s="46">
        <f t="shared" si="67"/>
        <v>0</v>
      </c>
      <c r="S413" s="79">
        <f t="shared" si="68"/>
        <v>0</v>
      </c>
      <c r="T413" s="79">
        <f t="shared" si="69"/>
        <v>0</v>
      </c>
      <c r="U413" s="79">
        <f t="shared" si="70"/>
        <v>0</v>
      </c>
      <c r="V413" s="309"/>
      <c r="X413" s="147" t="str">
        <f t="shared" si="66"/>
        <v>Correo Electrónico</v>
      </c>
    </row>
    <row r="414" spans="1:24" s="322" customFormat="1" ht="127.5">
      <c r="A414" s="177" t="s">
        <v>527</v>
      </c>
      <c r="B414" s="178" t="s">
        <v>1624</v>
      </c>
      <c r="C414" s="178" t="s">
        <v>1431</v>
      </c>
      <c r="D414" s="179" t="s">
        <v>1432</v>
      </c>
      <c r="E414" s="179" t="s">
        <v>1543</v>
      </c>
      <c r="F414" s="193">
        <v>54</v>
      </c>
      <c r="G414" s="193">
        <f t="shared" si="65"/>
        <v>0</v>
      </c>
      <c r="H414" s="274" t="s">
        <v>1447</v>
      </c>
      <c r="I414" s="274" t="s">
        <v>1114</v>
      </c>
      <c r="J414" s="47" t="s">
        <v>1448</v>
      </c>
      <c r="K414" s="47" t="s">
        <v>1449</v>
      </c>
      <c r="L414" s="213" t="s">
        <v>1450</v>
      </c>
      <c r="M414" s="213">
        <v>1</v>
      </c>
      <c r="N414" s="308">
        <v>43467</v>
      </c>
      <c r="O414" s="308">
        <v>43485</v>
      </c>
      <c r="P414" s="205">
        <f t="shared" si="71"/>
        <v>2.5714285714285716</v>
      </c>
      <c r="Q414" s="234"/>
      <c r="R414" s="46">
        <f t="shared" si="67"/>
        <v>0</v>
      </c>
      <c r="S414" s="79">
        <f t="shared" si="68"/>
        <v>0</v>
      </c>
      <c r="T414" s="79">
        <f t="shared" si="69"/>
        <v>0</v>
      </c>
      <c r="U414" s="79">
        <f t="shared" si="70"/>
        <v>0</v>
      </c>
      <c r="V414" s="309"/>
      <c r="X414" s="147" t="str">
        <f t="shared" si="66"/>
        <v xml:space="preserve">Informe de conciliación </v>
      </c>
    </row>
    <row r="415" spans="1:24" s="147" customFormat="1" ht="216.75">
      <c r="A415" s="177" t="s">
        <v>527</v>
      </c>
      <c r="B415" s="178" t="s">
        <v>1598</v>
      </c>
      <c r="C415" s="178" t="s">
        <v>1431</v>
      </c>
      <c r="D415" s="179" t="s">
        <v>1432</v>
      </c>
      <c r="E415" s="179" t="s">
        <v>1543</v>
      </c>
      <c r="F415" s="193">
        <v>90</v>
      </c>
      <c r="G415" s="193">
        <f t="shared" si="65"/>
        <v>1</v>
      </c>
      <c r="H415" s="180" t="s">
        <v>1451</v>
      </c>
      <c r="I415" s="274" t="s">
        <v>328</v>
      </c>
      <c r="J415" s="47" t="s">
        <v>1452</v>
      </c>
      <c r="K415" s="47" t="s">
        <v>1453</v>
      </c>
      <c r="L415" s="43" t="s">
        <v>1454</v>
      </c>
      <c r="M415" s="43">
        <v>2</v>
      </c>
      <c r="N415" s="307">
        <v>43221</v>
      </c>
      <c r="O415" s="307">
        <v>43646</v>
      </c>
      <c r="P415" s="205">
        <f t="shared" si="71"/>
        <v>60.714285714285715</v>
      </c>
      <c r="Q415" s="234"/>
      <c r="R415" s="46">
        <f t="shared" si="67"/>
        <v>0</v>
      </c>
      <c r="S415" s="79">
        <f t="shared" si="68"/>
        <v>0</v>
      </c>
      <c r="T415" s="79">
        <f t="shared" si="69"/>
        <v>0</v>
      </c>
      <c r="U415" s="79">
        <f t="shared" si="70"/>
        <v>0</v>
      </c>
      <c r="V415" s="222"/>
      <c r="X415" s="147" t="str">
        <f t="shared" si="66"/>
        <v>Informe de análisis de utilidad y acta de comité con recomendación de destinación</v>
      </c>
    </row>
    <row r="416" spans="1:24" s="147" customFormat="1" ht="216.75">
      <c r="A416" s="177" t="s">
        <v>527</v>
      </c>
      <c r="B416" s="178" t="s">
        <v>1598</v>
      </c>
      <c r="C416" s="178" t="s">
        <v>1431</v>
      </c>
      <c r="D416" s="179" t="s">
        <v>1432</v>
      </c>
      <c r="E416" s="179" t="s">
        <v>1543</v>
      </c>
      <c r="F416" s="193">
        <v>90</v>
      </c>
      <c r="G416" s="193">
        <f t="shared" si="65"/>
        <v>0</v>
      </c>
      <c r="H416" s="180" t="s">
        <v>1451</v>
      </c>
      <c r="I416" s="274" t="s">
        <v>328</v>
      </c>
      <c r="J416" s="47" t="s">
        <v>1452</v>
      </c>
      <c r="K416" s="47" t="s">
        <v>1455</v>
      </c>
      <c r="L416" s="43" t="s">
        <v>1456</v>
      </c>
      <c r="M416" s="43">
        <v>2</v>
      </c>
      <c r="N416" s="307">
        <v>43282</v>
      </c>
      <c r="O416" s="307">
        <v>43646</v>
      </c>
      <c r="P416" s="205">
        <f t="shared" si="71"/>
        <v>52</v>
      </c>
      <c r="Q416" s="234"/>
      <c r="R416" s="46">
        <f t="shared" si="67"/>
        <v>0</v>
      </c>
      <c r="S416" s="79">
        <f t="shared" si="68"/>
        <v>0</v>
      </c>
      <c r="T416" s="79">
        <f t="shared" si="69"/>
        <v>0</v>
      </c>
      <c r="U416" s="79">
        <f t="shared" si="70"/>
        <v>0</v>
      </c>
      <c r="V416" s="222"/>
      <c r="X416" s="147" t="str">
        <f t="shared" si="66"/>
        <v>Memorando o correo con el acta</v>
      </c>
    </row>
    <row r="417" spans="1:24" s="248" customFormat="1" ht="72.75" customHeight="1">
      <c r="A417" s="177" t="s">
        <v>527</v>
      </c>
      <c r="B417" s="178" t="s">
        <v>1598</v>
      </c>
      <c r="C417" s="178" t="s">
        <v>1431</v>
      </c>
      <c r="D417" s="179" t="s">
        <v>1432</v>
      </c>
      <c r="E417" s="179" t="s">
        <v>1543</v>
      </c>
      <c r="F417" s="193">
        <v>90</v>
      </c>
      <c r="G417" s="193">
        <f t="shared" si="65"/>
        <v>0</v>
      </c>
      <c r="H417" s="273" t="s">
        <v>1451</v>
      </c>
      <c r="I417" s="274" t="s">
        <v>328</v>
      </c>
      <c r="J417" s="47" t="s">
        <v>1452</v>
      </c>
      <c r="K417" s="47" t="s">
        <v>1457</v>
      </c>
      <c r="L417" s="95" t="s">
        <v>113</v>
      </c>
      <c r="M417" s="95">
        <v>6</v>
      </c>
      <c r="N417" s="307">
        <v>43282</v>
      </c>
      <c r="O417" s="307">
        <v>43646</v>
      </c>
      <c r="P417" s="205">
        <f t="shared" si="71"/>
        <v>52</v>
      </c>
      <c r="Q417" s="234"/>
      <c r="R417" s="46">
        <f t="shared" si="67"/>
        <v>0</v>
      </c>
      <c r="S417" s="79">
        <f t="shared" si="68"/>
        <v>0</v>
      </c>
      <c r="T417" s="79">
        <f t="shared" si="69"/>
        <v>0</v>
      </c>
      <c r="U417" s="79">
        <f t="shared" si="70"/>
        <v>0</v>
      </c>
      <c r="V417" s="222"/>
      <c r="X417" s="147" t="str">
        <f t="shared" si="66"/>
        <v>Memorando</v>
      </c>
    </row>
    <row r="418" spans="1:24" s="248" customFormat="1" ht="72.75" customHeight="1">
      <c r="A418" s="177" t="s">
        <v>527</v>
      </c>
      <c r="B418" s="178" t="s">
        <v>1598</v>
      </c>
      <c r="C418" s="178" t="s">
        <v>1431</v>
      </c>
      <c r="D418" s="179" t="s">
        <v>1432</v>
      </c>
      <c r="E418" s="179" t="s">
        <v>1543</v>
      </c>
      <c r="F418" s="193">
        <v>90</v>
      </c>
      <c r="G418" s="193">
        <f t="shared" si="65"/>
        <v>0</v>
      </c>
      <c r="H418" s="273" t="s">
        <v>1451</v>
      </c>
      <c r="I418" s="274" t="s">
        <v>328</v>
      </c>
      <c r="J418" s="47" t="s">
        <v>1452</v>
      </c>
      <c r="K418" s="47" t="s">
        <v>1458</v>
      </c>
      <c r="L418" s="95" t="s">
        <v>1459</v>
      </c>
      <c r="M418" s="95">
        <v>11</v>
      </c>
      <c r="N418" s="307">
        <v>43282</v>
      </c>
      <c r="O418" s="307">
        <v>43646</v>
      </c>
      <c r="P418" s="205">
        <f t="shared" si="71"/>
        <v>52</v>
      </c>
      <c r="Q418" s="234"/>
      <c r="R418" s="46">
        <f t="shared" si="67"/>
        <v>0</v>
      </c>
      <c r="S418" s="79">
        <f t="shared" si="68"/>
        <v>0</v>
      </c>
      <c r="T418" s="79">
        <f t="shared" si="69"/>
        <v>0</v>
      </c>
      <c r="U418" s="79">
        <f t="shared" si="70"/>
        <v>0</v>
      </c>
      <c r="V418" s="222"/>
      <c r="X418" s="147" t="str">
        <f t="shared" si="66"/>
        <v xml:space="preserve">Oficios </v>
      </c>
    </row>
    <row r="419" spans="1:24" s="248" customFormat="1" ht="159" customHeight="1">
      <c r="A419" s="177" t="s">
        <v>527</v>
      </c>
      <c r="B419" s="178" t="s">
        <v>1598</v>
      </c>
      <c r="C419" s="178" t="s">
        <v>1431</v>
      </c>
      <c r="D419" s="179" t="s">
        <v>1432</v>
      </c>
      <c r="E419" s="179" t="s">
        <v>1543</v>
      </c>
      <c r="F419" s="193">
        <v>90</v>
      </c>
      <c r="G419" s="193">
        <f t="shared" si="65"/>
        <v>0</v>
      </c>
      <c r="H419" s="273" t="s">
        <v>1451</v>
      </c>
      <c r="I419" s="274" t="s">
        <v>328</v>
      </c>
      <c r="J419" s="47" t="s">
        <v>1452</v>
      </c>
      <c r="K419" s="47" t="s">
        <v>1460</v>
      </c>
      <c r="L419" s="95" t="s">
        <v>1461</v>
      </c>
      <c r="M419" s="95">
        <v>2</v>
      </c>
      <c r="N419" s="307">
        <v>43282</v>
      </c>
      <c r="O419" s="307">
        <v>43646</v>
      </c>
      <c r="P419" s="205">
        <f t="shared" si="71"/>
        <v>52</v>
      </c>
      <c r="Q419" s="234"/>
      <c r="R419" s="46">
        <f t="shared" si="67"/>
        <v>0</v>
      </c>
      <c r="S419" s="79">
        <f t="shared" si="68"/>
        <v>0</v>
      </c>
      <c r="T419" s="79">
        <f t="shared" si="69"/>
        <v>0</v>
      </c>
      <c r="U419" s="79">
        <f t="shared" si="70"/>
        <v>0</v>
      </c>
      <c r="V419" s="222"/>
      <c r="X419" s="147" t="str">
        <f t="shared" si="66"/>
        <v>Memorando remitiendo informe de avance de procesos</v>
      </c>
    </row>
    <row r="420" spans="1:24" s="248" customFormat="1" ht="93.75" customHeight="1">
      <c r="A420" s="177" t="s">
        <v>527</v>
      </c>
      <c r="B420" s="178" t="s">
        <v>1600</v>
      </c>
      <c r="C420" s="178" t="s">
        <v>1431</v>
      </c>
      <c r="D420" s="179" t="s">
        <v>1432</v>
      </c>
      <c r="E420" s="179" t="s">
        <v>1543</v>
      </c>
      <c r="F420" s="193">
        <v>92</v>
      </c>
      <c r="G420" s="193">
        <f t="shared" si="65"/>
        <v>1</v>
      </c>
      <c r="H420" s="259" t="s">
        <v>1462</v>
      </c>
      <c r="I420" s="274" t="s">
        <v>1463</v>
      </c>
      <c r="J420" s="47" t="s">
        <v>1464</v>
      </c>
      <c r="K420" s="294" t="s">
        <v>1465</v>
      </c>
      <c r="L420" s="43" t="s">
        <v>1466</v>
      </c>
      <c r="M420" s="43">
        <v>1</v>
      </c>
      <c r="N420" s="307">
        <v>43282</v>
      </c>
      <c r="O420" s="307">
        <v>43646</v>
      </c>
      <c r="P420" s="205">
        <f t="shared" si="71"/>
        <v>52</v>
      </c>
      <c r="Q420" s="234"/>
      <c r="R420" s="46">
        <f t="shared" si="67"/>
        <v>0</v>
      </c>
      <c r="S420" s="79">
        <f t="shared" si="68"/>
        <v>0</v>
      </c>
      <c r="T420" s="79">
        <f t="shared" si="69"/>
        <v>0</v>
      </c>
      <c r="U420" s="79">
        <f t="shared" si="70"/>
        <v>0</v>
      </c>
      <c r="V420" s="222"/>
      <c r="X420" s="147" t="str">
        <f t="shared" si="66"/>
        <v>Registro de escritura de cancelación de comodato</v>
      </c>
    </row>
    <row r="421" spans="1:24" s="248" customFormat="1" ht="93.75" customHeight="1">
      <c r="A421" s="177" t="s">
        <v>527</v>
      </c>
      <c r="B421" s="178" t="s">
        <v>1600</v>
      </c>
      <c r="C421" s="178" t="s">
        <v>1431</v>
      </c>
      <c r="D421" s="179" t="s">
        <v>1432</v>
      </c>
      <c r="E421" s="179" t="s">
        <v>1543</v>
      </c>
      <c r="F421" s="193">
        <v>92</v>
      </c>
      <c r="G421" s="193">
        <f t="shared" si="65"/>
        <v>0</v>
      </c>
      <c r="H421" s="259" t="s">
        <v>1462</v>
      </c>
      <c r="I421" s="274" t="s">
        <v>1463</v>
      </c>
      <c r="J421" s="47" t="s">
        <v>1464</v>
      </c>
      <c r="K421" s="294" t="s">
        <v>1467</v>
      </c>
      <c r="L421" s="43" t="s">
        <v>1468</v>
      </c>
      <c r="M421" s="43">
        <v>1</v>
      </c>
      <c r="N421" s="307">
        <v>43282</v>
      </c>
      <c r="O421" s="307">
        <v>43646</v>
      </c>
      <c r="P421" s="205">
        <f t="shared" si="71"/>
        <v>52</v>
      </c>
      <c r="Q421" s="234"/>
      <c r="R421" s="46">
        <f t="shared" si="67"/>
        <v>0</v>
      </c>
      <c r="S421" s="79">
        <f t="shared" si="68"/>
        <v>0</v>
      </c>
      <c r="T421" s="79">
        <f t="shared" si="69"/>
        <v>0</v>
      </c>
      <c r="U421" s="79">
        <f t="shared" si="70"/>
        <v>0</v>
      </c>
      <c r="V421" s="222"/>
      <c r="X421" s="147" t="str">
        <f t="shared" si="66"/>
        <v xml:space="preserve">Memorando y certificado de libertad y tradición
</v>
      </c>
    </row>
    <row r="422" spans="1:24" s="147" customFormat="1" ht="111" customHeight="1">
      <c r="A422" s="177" t="s">
        <v>527</v>
      </c>
      <c r="B422" s="178" t="s">
        <v>1600</v>
      </c>
      <c r="C422" s="178" t="s">
        <v>1431</v>
      </c>
      <c r="D422" s="179" t="s">
        <v>1432</v>
      </c>
      <c r="E422" s="179" t="s">
        <v>1543</v>
      </c>
      <c r="F422" s="193">
        <v>92</v>
      </c>
      <c r="G422" s="193">
        <f t="shared" si="65"/>
        <v>0</v>
      </c>
      <c r="H422" s="40" t="s">
        <v>1462</v>
      </c>
      <c r="I422" s="274" t="s">
        <v>1463</v>
      </c>
      <c r="J422" s="47" t="s">
        <v>1464</v>
      </c>
      <c r="K422" s="294" t="s">
        <v>1469</v>
      </c>
      <c r="L422" s="43" t="s">
        <v>1470</v>
      </c>
      <c r="M422" s="43">
        <v>1</v>
      </c>
      <c r="N422" s="307">
        <v>43282</v>
      </c>
      <c r="O422" s="307">
        <v>43646</v>
      </c>
      <c r="P422" s="205">
        <f t="shared" si="71"/>
        <v>52</v>
      </c>
      <c r="Q422" s="234"/>
      <c r="R422" s="46">
        <f t="shared" si="67"/>
        <v>0</v>
      </c>
      <c r="S422" s="79">
        <f t="shared" si="68"/>
        <v>0</v>
      </c>
      <c r="T422" s="79">
        <f t="shared" si="69"/>
        <v>0</v>
      </c>
      <c r="U422" s="79">
        <f t="shared" si="70"/>
        <v>0</v>
      </c>
      <c r="V422" s="222"/>
      <c r="X422" s="147" t="str">
        <f t="shared" si="66"/>
        <v xml:space="preserve">Oficio </v>
      </c>
    </row>
    <row r="423" spans="1:24" s="147" customFormat="1" ht="109.5" customHeight="1">
      <c r="A423" s="177" t="s">
        <v>527</v>
      </c>
      <c r="B423" s="178" t="s">
        <v>1600</v>
      </c>
      <c r="C423" s="178" t="s">
        <v>1431</v>
      </c>
      <c r="D423" s="179" t="s">
        <v>1432</v>
      </c>
      <c r="E423" s="179" t="s">
        <v>1543</v>
      </c>
      <c r="F423" s="193">
        <v>92</v>
      </c>
      <c r="G423" s="193">
        <f t="shared" si="65"/>
        <v>0</v>
      </c>
      <c r="H423" s="40" t="s">
        <v>1462</v>
      </c>
      <c r="I423" s="274" t="s">
        <v>1463</v>
      </c>
      <c r="J423" s="47" t="s">
        <v>1464</v>
      </c>
      <c r="K423" s="47" t="s">
        <v>1471</v>
      </c>
      <c r="L423" s="43" t="s">
        <v>1472</v>
      </c>
      <c r="M423" s="43">
        <v>1</v>
      </c>
      <c r="N423" s="307">
        <v>43282</v>
      </c>
      <c r="O423" s="307">
        <v>43524</v>
      </c>
      <c r="P423" s="205">
        <f t="shared" si="71"/>
        <v>34.571428571428569</v>
      </c>
      <c r="Q423" s="234"/>
      <c r="R423" s="46">
        <f t="shared" si="67"/>
        <v>0</v>
      </c>
      <c r="S423" s="79">
        <f t="shared" si="68"/>
        <v>0</v>
      </c>
      <c r="T423" s="79">
        <f t="shared" si="69"/>
        <v>0</v>
      </c>
      <c r="U423" s="79">
        <f t="shared" si="70"/>
        <v>0</v>
      </c>
      <c r="V423" s="222"/>
      <c r="X423" s="147" t="str">
        <f t="shared" si="66"/>
        <v>Base de datos de bienes inmuebles</v>
      </c>
    </row>
    <row r="424" spans="1:24" s="147" customFormat="1" ht="109.5" customHeight="1">
      <c r="A424" s="177" t="s">
        <v>527</v>
      </c>
      <c r="B424" s="178" t="s">
        <v>1600</v>
      </c>
      <c r="C424" s="178" t="s">
        <v>1431</v>
      </c>
      <c r="D424" s="179" t="s">
        <v>1432</v>
      </c>
      <c r="E424" s="179" t="s">
        <v>1543</v>
      </c>
      <c r="F424" s="193">
        <v>92</v>
      </c>
      <c r="G424" s="193">
        <f t="shared" si="65"/>
        <v>0</v>
      </c>
      <c r="H424" s="40" t="s">
        <v>1462</v>
      </c>
      <c r="I424" s="274" t="s">
        <v>1463</v>
      </c>
      <c r="J424" s="47" t="s">
        <v>1464</v>
      </c>
      <c r="K424" s="47" t="s">
        <v>1473</v>
      </c>
      <c r="L424" s="43" t="s">
        <v>113</v>
      </c>
      <c r="M424" s="43">
        <v>1</v>
      </c>
      <c r="N424" s="307">
        <v>43282</v>
      </c>
      <c r="O424" s="307">
        <v>43552</v>
      </c>
      <c r="P424" s="205">
        <f t="shared" si="71"/>
        <v>38.571428571428569</v>
      </c>
      <c r="Q424" s="234"/>
      <c r="R424" s="46">
        <f t="shared" si="67"/>
        <v>0</v>
      </c>
      <c r="S424" s="79">
        <f t="shared" si="68"/>
        <v>0</v>
      </c>
      <c r="T424" s="79">
        <f t="shared" si="69"/>
        <v>0</v>
      </c>
      <c r="U424" s="79">
        <f t="shared" si="70"/>
        <v>0</v>
      </c>
      <c r="V424" s="222"/>
      <c r="X424" s="147" t="str">
        <f t="shared" si="66"/>
        <v>Memorando</v>
      </c>
    </row>
    <row r="425" spans="1:24" s="248" customFormat="1" ht="219.75" customHeight="1">
      <c r="A425" s="177" t="s">
        <v>527</v>
      </c>
      <c r="B425" s="178" t="s">
        <v>1641</v>
      </c>
      <c r="C425" s="178" t="s">
        <v>1431</v>
      </c>
      <c r="D425" s="179" t="s">
        <v>1432</v>
      </c>
      <c r="E425" s="179" t="s">
        <v>1543</v>
      </c>
      <c r="F425" s="193">
        <v>93</v>
      </c>
      <c r="G425" s="193">
        <f t="shared" si="65"/>
        <v>1</v>
      </c>
      <c r="H425" s="259" t="s">
        <v>1474</v>
      </c>
      <c r="I425" s="274" t="s">
        <v>1475</v>
      </c>
      <c r="J425" s="47" t="s">
        <v>1476</v>
      </c>
      <c r="K425" s="47" t="s">
        <v>1477</v>
      </c>
      <c r="L425" s="95" t="s">
        <v>113</v>
      </c>
      <c r="M425" s="95">
        <v>1</v>
      </c>
      <c r="N425" s="307">
        <v>43221</v>
      </c>
      <c r="O425" s="307">
        <v>43250</v>
      </c>
      <c r="P425" s="205">
        <f t="shared" si="71"/>
        <v>4.1428571428571432</v>
      </c>
      <c r="Q425" s="234"/>
      <c r="R425" s="46">
        <f t="shared" si="67"/>
        <v>0</v>
      </c>
      <c r="S425" s="79">
        <f t="shared" si="68"/>
        <v>0</v>
      </c>
      <c r="T425" s="79">
        <f t="shared" si="69"/>
        <v>0</v>
      </c>
      <c r="U425" s="79">
        <f t="shared" si="70"/>
        <v>0</v>
      </c>
      <c r="V425" s="222"/>
      <c r="X425" s="147" t="str">
        <f t="shared" si="66"/>
        <v>Memorando</v>
      </c>
    </row>
    <row r="426" spans="1:24" s="147" customFormat="1" ht="107.25" customHeight="1">
      <c r="A426" s="177" t="s">
        <v>527</v>
      </c>
      <c r="B426" s="178" t="s">
        <v>1641</v>
      </c>
      <c r="C426" s="178" t="s">
        <v>1431</v>
      </c>
      <c r="D426" s="179" t="s">
        <v>1432</v>
      </c>
      <c r="E426" s="179" t="s">
        <v>1543</v>
      </c>
      <c r="F426" s="193">
        <v>93</v>
      </c>
      <c r="G426" s="193">
        <f t="shared" si="65"/>
        <v>0</v>
      </c>
      <c r="H426" s="40" t="s">
        <v>1474</v>
      </c>
      <c r="I426" s="274" t="s">
        <v>1475</v>
      </c>
      <c r="J426" s="47" t="s">
        <v>1476</v>
      </c>
      <c r="K426" s="47" t="s">
        <v>1478</v>
      </c>
      <c r="L426" s="43" t="s">
        <v>1479</v>
      </c>
      <c r="M426" s="43">
        <v>1</v>
      </c>
      <c r="N426" s="307">
        <v>43282</v>
      </c>
      <c r="O426" s="307">
        <v>43358</v>
      </c>
      <c r="P426" s="205">
        <f t="shared" si="71"/>
        <v>10.857142857142858</v>
      </c>
      <c r="Q426" s="234"/>
      <c r="R426" s="46">
        <f t="shared" si="67"/>
        <v>0</v>
      </c>
      <c r="S426" s="79">
        <f t="shared" si="68"/>
        <v>0</v>
      </c>
      <c r="T426" s="79">
        <f t="shared" si="69"/>
        <v>0</v>
      </c>
      <c r="U426" s="79">
        <f t="shared" si="70"/>
        <v>0</v>
      </c>
      <c r="V426" s="222"/>
      <c r="X426" s="147" t="str">
        <f t="shared" si="66"/>
        <v>Comprobante contable</v>
      </c>
    </row>
    <row r="427" spans="1:24" s="248" customFormat="1" ht="114" customHeight="1">
      <c r="A427" s="177" t="s">
        <v>527</v>
      </c>
      <c r="B427" s="178" t="s">
        <v>1641</v>
      </c>
      <c r="C427" s="178" t="s">
        <v>1431</v>
      </c>
      <c r="D427" s="179" t="s">
        <v>1432</v>
      </c>
      <c r="E427" s="179" t="s">
        <v>1543</v>
      </c>
      <c r="F427" s="193">
        <v>93</v>
      </c>
      <c r="G427" s="193">
        <f t="shared" si="65"/>
        <v>0</v>
      </c>
      <c r="H427" s="259" t="s">
        <v>1474</v>
      </c>
      <c r="I427" s="274" t="s">
        <v>1475</v>
      </c>
      <c r="J427" s="47" t="s">
        <v>1476</v>
      </c>
      <c r="K427" s="47" t="s">
        <v>1480</v>
      </c>
      <c r="L427" s="95" t="s">
        <v>254</v>
      </c>
      <c r="M427" s="95">
        <v>1</v>
      </c>
      <c r="N427" s="307">
        <v>43282</v>
      </c>
      <c r="O427" s="307">
        <v>43313</v>
      </c>
      <c r="P427" s="205">
        <f t="shared" si="71"/>
        <v>4.4285714285714288</v>
      </c>
      <c r="Q427" s="234"/>
      <c r="R427" s="46">
        <f t="shared" si="67"/>
        <v>0</v>
      </c>
      <c r="S427" s="79">
        <f t="shared" si="68"/>
        <v>0</v>
      </c>
      <c r="T427" s="79">
        <f t="shared" si="69"/>
        <v>0</v>
      </c>
      <c r="U427" s="79">
        <f t="shared" si="70"/>
        <v>0</v>
      </c>
      <c r="V427" s="222"/>
      <c r="X427" s="147" t="str">
        <f t="shared" si="66"/>
        <v>Informe</v>
      </c>
    </row>
    <row r="428" spans="1:24" s="147" customFormat="1" ht="267.75" customHeight="1">
      <c r="A428" s="177" t="s">
        <v>527</v>
      </c>
      <c r="B428" s="178" t="s">
        <v>1642</v>
      </c>
      <c r="C428" s="178" t="s">
        <v>1431</v>
      </c>
      <c r="D428" s="179" t="s">
        <v>1432</v>
      </c>
      <c r="E428" s="179" t="s">
        <v>1543</v>
      </c>
      <c r="F428" s="193">
        <v>94</v>
      </c>
      <c r="G428" s="193">
        <f t="shared" si="65"/>
        <v>1</v>
      </c>
      <c r="H428" s="96" t="s">
        <v>1481</v>
      </c>
      <c r="I428" s="274" t="s">
        <v>1482</v>
      </c>
      <c r="J428" s="47" t="s">
        <v>1483</v>
      </c>
      <c r="K428" s="47" t="s">
        <v>1484</v>
      </c>
      <c r="L428" s="95" t="s">
        <v>113</v>
      </c>
      <c r="M428" s="95">
        <v>4</v>
      </c>
      <c r="N428" s="307">
        <v>43282</v>
      </c>
      <c r="O428" s="307">
        <v>43646</v>
      </c>
      <c r="P428" s="205">
        <f t="shared" si="71"/>
        <v>52</v>
      </c>
      <c r="Q428" s="234"/>
      <c r="R428" s="46">
        <f t="shared" si="67"/>
        <v>0</v>
      </c>
      <c r="S428" s="79">
        <f t="shared" si="68"/>
        <v>0</v>
      </c>
      <c r="T428" s="79">
        <f t="shared" si="69"/>
        <v>0</v>
      </c>
      <c r="U428" s="79">
        <f t="shared" si="70"/>
        <v>0</v>
      </c>
      <c r="V428" s="323"/>
      <c r="X428" s="147" t="str">
        <f t="shared" si="66"/>
        <v>Memorando</v>
      </c>
    </row>
    <row r="429" spans="1:24" s="147" customFormat="1" ht="200.25" customHeight="1">
      <c r="A429" s="177" t="s">
        <v>527</v>
      </c>
      <c r="B429" s="178" t="s">
        <v>1642</v>
      </c>
      <c r="C429" s="178" t="s">
        <v>1431</v>
      </c>
      <c r="D429" s="179" t="s">
        <v>1432</v>
      </c>
      <c r="E429" s="179" t="s">
        <v>1543</v>
      </c>
      <c r="F429" s="193">
        <v>94</v>
      </c>
      <c r="G429" s="193">
        <f t="shared" si="65"/>
        <v>0</v>
      </c>
      <c r="H429" s="96" t="s">
        <v>1481</v>
      </c>
      <c r="I429" s="274" t="s">
        <v>1482</v>
      </c>
      <c r="J429" s="47" t="s">
        <v>1485</v>
      </c>
      <c r="K429" s="47" t="s">
        <v>1486</v>
      </c>
      <c r="L429" s="95" t="s">
        <v>254</v>
      </c>
      <c r="M429" s="95">
        <v>2</v>
      </c>
      <c r="N429" s="307">
        <v>43282</v>
      </c>
      <c r="O429" s="307">
        <v>43646</v>
      </c>
      <c r="P429" s="205">
        <f t="shared" si="71"/>
        <v>52</v>
      </c>
      <c r="Q429" s="234"/>
      <c r="R429" s="46">
        <f t="shared" si="67"/>
        <v>0</v>
      </c>
      <c r="S429" s="79">
        <f t="shared" si="68"/>
        <v>0</v>
      </c>
      <c r="T429" s="79">
        <f t="shared" si="69"/>
        <v>0</v>
      </c>
      <c r="U429" s="79">
        <f t="shared" si="70"/>
        <v>0</v>
      </c>
      <c r="V429" s="323"/>
      <c r="X429" s="147" t="str">
        <f t="shared" si="66"/>
        <v>Informe</v>
      </c>
    </row>
    <row r="430" spans="1:24" s="248" customFormat="1" ht="242.25">
      <c r="A430" s="177" t="s">
        <v>527</v>
      </c>
      <c r="B430" s="192" t="s">
        <v>1551</v>
      </c>
      <c r="C430" s="302" t="s">
        <v>994</v>
      </c>
      <c r="D430" s="179" t="s">
        <v>1487</v>
      </c>
      <c r="E430" s="179" t="s">
        <v>1543</v>
      </c>
      <c r="F430" s="193">
        <v>38</v>
      </c>
      <c r="G430" s="193">
        <f t="shared" si="65"/>
        <v>1</v>
      </c>
      <c r="H430" s="240" t="s">
        <v>1315</v>
      </c>
      <c r="I430" s="181" t="s">
        <v>1488</v>
      </c>
      <c r="J430" s="181" t="s">
        <v>1489</v>
      </c>
      <c r="K430" s="181" t="s">
        <v>1490</v>
      </c>
      <c r="L430" s="95" t="s">
        <v>113</v>
      </c>
      <c r="M430" s="95">
        <v>1</v>
      </c>
      <c r="N430" s="182">
        <v>43297</v>
      </c>
      <c r="O430" s="182">
        <v>43342</v>
      </c>
      <c r="P430" s="205">
        <f>+(O430-N430)/7</f>
        <v>6.4285714285714288</v>
      </c>
      <c r="Q430" s="234"/>
      <c r="R430" s="46">
        <f t="shared" si="67"/>
        <v>0</v>
      </c>
      <c r="S430" s="79">
        <f t="shared" si="68"/>
        <v>0</v>
      </c>
      <c r="T430" s="79">
        <f t="shared" si="69"/>
        <v>0</v>
      </c>
      <c r="U430" s="79">
        <f t="shared" si="70"/>
        <v>0</v>
      </c>
      <c r="V430" s="222"/>
      <c r="X430" s="147" t="str">
        <f t="shared" si="66"/>
        <v>Memorando</v>
      </c>
    </row>
    <row r="431" spans="1:24" s="248" customFormat="1" ht="242.25">
      <c r="A431" s="177" t="s">
        <v>527</v>
      </c>
      <c r="B431" s="192" t="s">
        <v>1551</v>
      </c>
      <c r="C431" s="302" t="s">
        <v>994</v>
      </c>
      <c r="D431" s="179" t="s">
        <v>1487</v>
      </c>
      <c r="E431" s="179" t="s">
        <v>1543</v>
      </c>
      <c r="F431" s="193">
        <v>38</v>
      </c>
      <c r="G431" s="193">
        <f t="shared" si="65"/>
        <v>0</v>
      </c>
      <c r="H431" s="181" t="s">
        <v>1315</v>
      </c>
      <c r="I431" s="181" t="s">
        <v>1488</v>
      </c>
      <c r="J431" s="181" t="s">
        <v>1489</v>
      </c>
      <c r="K431" s="91" t="s">
        <v>1491</v>
      </c>
      <c r="L431" s="95" t="s">
        <v>1492</v>
      </c>
      <c r="M431" s="95">
        <v>4</v>
      </c>
      <c r="N431" s="182">
        <v>43297</v>
      </c>
      <c r="O431" s="182">
        <v>43646</v>
      </c>
      <c r="P431" s="205">
        <f t="shared" ref="P431:P438" si="72">+(O431-N431)/7</f>
        <v>49.857142857142854</v>
      </c>
      <c r="Q431" s="234"/>
      <c r="R431" s="46">
        <f t="shared" si="67"/>
        <v>0</v>
      </c>
      <c r="S431" s="79">
        <f t="shared" si="68"/>
        <v>0</v>
      </c>
      <c r="T431" s="79">
        <f t="shared" si="69"/>
        <v>0</v>
      </c>
      <c r="U431" s="79">
        <f t="shared" si="70"/>
        <v>0</v>
      </c>
      <c r="V431" s="222"/>
      <c r="X431" s="147" t="str">
        <f t="shared" si="66"/>
        <v>Acta y lista de Participantes</v>
      </c>
    </row>
    <row r="432" spans="1:24" s="248" customFormat="1" ht="242.25">
      <c r="A432" s="177" t="s">
        <v>527</v>
      </c>
      <c r="B432" s="192" t="s">
        <v>1551</v>
      </c>
      <c r="C432" s="302" t="s">
        <v>994</v>
      </c>
      <c r="D432" s="179" t="s">
        <v>1487</v>
      </c>
      <c r="E432" s="179" t="s">
        <v>1543</v>
      </c>
      <c r="F432" s="193">
        <v>38</v>
      </c>
      <c r="G432" s="193">
        <f t="shared" si="65"/>
        <v>0</v>
      </c>
      <c r="H432" s="181" t="s">
        <v>1315</v>
      </c>
      <c r="I432" s="181" t="s">
        <v>1488</v>
      </c>
      <c r="J432" s="181" t="s">
        <v>1489</v>
      </c>
      <c r="K432" s="181" t="s">
        <v>1493</v>
      </c>
      <c r="L432" s="95" t="s">
        <v>1492</v>
      </c>
      <c r="M432" s="95">
        <v>6</v>
      </c>
      <c r="N432" s="182">
        <v>43297</v>
      </c>
      <c r="O432" s="182">
        <v>43646</v>
      </c>
      <c r="P432" s="205">
        <f t="shared" si="72"/>
        <v>49.857142857142854</v>
      </c>
      <c r="Q432" s="234"/>
      <c r="R432" s="46">
        <f t="shared" si="67"/>
        <v>0</v>
      </c>
      <c r="S432" s="79">
        <f t="shared" si="68"/>
        <v>0</v>
      </c>
      <c r="T432" s="79">
        <f t="shared" si="69"/>
        <v>0</v>
      </c>
      <c r="U432" s="79">
        <f t="shared" si="70"/>
        <v>0</v>
      </c>
      <c r="V432" s="222"/>
      <c r="X432" s="147" t="str">
        <f t="shared" si="66"/>
        <v>Acta y lista de Participantes</v>
      </c>
    </row>
    <row r="433" spans="1:24" s="248" customFormat="1" ht="140.25">
      <c r="A433" s="177" t="s">
        <v>527</v>
      </c>
      <c r="B433" s="192" t="s">
        <v>1626</v>
      </c>
      <c r="C433" s="268" t="s">
        <v>1494</v>
      </c>
      <c r="D433" s="179" t="s">
        <v>1487</v>
      </c>
      <c r="E433" s="179" t="s">
        <v>1543</v>
      </c>
      <c r="F433" s="179">
        <v>83</v>
      </c>
      <c r="G433" s="179">
        <f t="shared" si="65"/>
        <v>1</v>
      </c>
      <c r="H433" s="96" t="s">
        <v>1495</v>
      </c>
      <c r="I433" s="47" t="s">
        <v>1496</v>
      </c>
      <c r="J433" s="96" t="s">
        <v>1497</v>
      </c>
      <c r="K433" s="252" t="s">
        <v>1498</v>
      </c>
      <c r="L433" s="43" t="s">
        <v>113</v>
      </c>
      <c r="M433" s="43">
        <v>1</v>
      </c>
      <c r="N433" s="182">
        <v>43297</v>
      </c>
      <c r="O433" s="182">
        <v>43343</v>
      </c>
      <c r="P433" s="205">
        <f t="shared" si="72"/>
        <v>6.5714285714285712</v>
      </c>
      <c r="Q433" s="234"/>
      <c r="R433" s="46">
        <f t="shared" si="67"/>
        <v>0</v>
      </c>
      <c r="S433" s="79">
        <f t="shared" si="68"/>
        <v>0</v>
      </c>
      <c r="T433" s="79">
        <f t="shared" si="69"/>
        <v>0</v>
      </c>
      <c r="U433" s="79">
        <f t="shared" si="70"/>
        <v>0</v>
      </c>
      <c r="V433" s="222"/>
      <c r="X433" s="147" t="str">
        <f t="shared" si="66"/>
        <v>Memorando</v>
      </c>
    </row>
    <row r="434" spans="1:24" s="248" customFormat="1" ht="114.75">
      <c r="A434" s="177" t="s">
        <v>527</v>
      </c>
      <c r="B434" s="192" t="s">
        <v>1626</v>
      </c>
      <c r="C434" s="268" t="s">
        <v>1494</v>
      </c>
      <c r="D434" s="179" t="s">
        <v>1487</v>
      </c>
      <c r="E434" s="179" t="s">
        <v>1543</v>
      </c>
      <c r="F434" s="179">
        <v>83</v>
      </c>
      <c r="G434" s="179">
        <f t="shared" si="65"/>
        <v>0</v>
      </c>
      <c r="H434" s="96" t="s">
        <v>1495</v>
      </c>
      <c r="I434" s="47" t="s">
        <v>1496</v>
      </c>
      <c r="J434" s="96" t="s">
        <v>1497</v>
      </c>
      <c r="K434" s="96" t="s">
        <v>1499</v>
      </c>
      <c r="L434" s="43" t="s">
        <v>1500</v>
      </c>
      <c r="M434" s="43">
        <v>5</v>
      </c>
      <c r="N434" s="182">
        <v>43297</v>
      </c>
      <c r="O434" s="182">
        <v>43465</v>
      </c>
      <c r="P434" s="205">
        <f t="shared" si="72"/>
        <v>24</v>
      </c>
      <c r="Q434" s="234"/>
      <c r="R434" s="46">
        <f t="shared" si="67"/>
        <v>0</v>
      </c>
      <c r="S434" s="79">
        <f t="shared" si="68"/>
        <v>0</v>
      </c>
      <c r="T434" s="79">
        <f t="shared" si="69"/>
        <v>0</v>
      </c>
      <c r="U434" s="79">
        <f t="shared" si="70"/>
        <v>0</v>
      </c>
      <c r="V434" s="222"/>
      <c r="X434" s="147" t="str">
        <f t="shared" si="66"/>
        <v xml:space="preserve"> Actas de Comté Estratégico</v>
      </c>
    </row>
    <row r="435" spans="1:24" s="248" customFormat="1" ht="114.75">
      <c r="A435" s="177" t="s">
        <v>527</v>
      </c>
      <c r="B435" s="192" t="s">
        <v>1553</v>
      </c>
      <c r="C435" s="268" t="s">
        <v>1008</v>
      </c>
      <c r="D435" s="179" t="s">
        <v>1487</v>
      </c>
      <c r="E435" s="179" t="s">
        <v>1543</v>
      </c>
      <c r="F435" s="179">
        <v>84</v>
      </c>
      <c r="G435" s="179">
        <f t="shared" si="65"/>
        <v>1</v>
      </c>
      <c r="H435" s="96" t="s">
        <v>1501</v>
      </c>
      <c r="I435" s="47" t="s">
        <v>1328</v>
      </c>
      <c r="J435" s="96" t="s">
        <v>1502</v>
      </c>
      <c r="K435" s="91" t="s">
        <v>1503</v>
      </c>
      <c r="L435" s="43" t="s">
        <v>1504</v>
      </c>
      <c r="M435" s="43">
        <v>1</v>
      </c>
      <c r="N435" s="182">
        <v>43297</v>
      </c>
      <c r="O435" s="182">
        <v>43465</v>
      </c>
      <c r="P435" s="205">
        <f t="shared" si="72"/>
        <v>24</v>
      </c>
      <c r="Q435" s="234"/>
      <c r="R435" s="46">
        <f t="shared" si="67"/>
        <v>0</v>
      </c>
      <c r="S435" s="79">
        <f t="shared" si="68"/>
        <v>0</v>
      </c>
      <c r="T435" s="79">
        <f t="shared" si="69"/>
        <v>0</v>
      </c>
      <c r="U435" s="79">
        <f t="shared" si="70"/>
        <v>0</v>
      </c>
      <c r="V435" s="222"/>
      <c r="X435" s="147" t="str">
        <f t="shared" si="66"/>
        <v>Acta y lista de asistencia</v>
      </c>
    </row>
    <row r="436" spans="1:24" s="248" customFormat="1" ht="76.5">
      <c r="A436" s="177" t="s">
        <v>527</v>
      </c>
      <c r="B436" s="192" t="s">
        <v>1553</v>
      </c>
      <c r="C436" s="268" t="s">
        <v>1008</v>
      </c>
      <c r="D436" s="179" t="s">
        <v>1487</v>
      </c>
      <c r="E436" s="179" t="s">
        <v>1543</v>
      </c>
      <c r="F436" s="179">
        <v>84</v>
      </c>
      <c r="G436" s="179">
        <f t="shared" si="65"/>
        <v>0</v>
      </c>
      <c r="H436" s="96" t="s">
        <v>1501</v>
      </c>
      <c r="I436" s="47" t="s">
        <v>1328</v>
      </c>
      <c r="J436" s="96" t="s">
        <v>1502</v>
      </c>
      <c r="K436" s="181" t="s">
        <v>1505</v>
      </c>
      <c r="L436" s="95" t="s">
        <v>1506</v>
      </c>
      <c r="M436" s="95">
        <v>5</v>
      </c>
      <c r="N436" s="182">
        <v>43297</v>
      </c>
      <c r="O436" s="182">
        <v>43464</v>
      </c>
      <c r="P436" s="205">
        <f t="shared" si="72"/>
        <v>23.857142857142858</v>
      </c>
      <c r="Q436" s="234"/>
      <c r="R436" s="46">
        <f t="shared" si="67"/>
        <v>0</v>
      </c>
      <c r="S436" s="79">
        <f t="shared" si="68"/>
        <v>0</v>
      </c>
      <c r="T436" s="79">
        <f t="shared" si="69"/>
        <v>0</v>
      </c>
      <c r="U436" s="79">
        <f t="shared" si="70"/>
        <v>0</v>
      </c>
      <c r="V436" s="222"/>
      <c r="X436" s="147" t="str">
        <f t="shared" si="66"/>
        <v>Acta de Verificación de envío oportuno de documentos al Grupo Jurídico</v>
      </c>
    </row>
    <row r="437" spans="1:24" s="248" customFormat="1" ht="102">
      <c r="A437" s="177" t="s">
        <v>527</v>
      </c>
      <c r="B437" s="192" t="s">
        <v>1643</v>
      </c>
      <c r="C437" s="268" t="s">
        <v>1507</v>
      </c>
      <c r="D437" s="179" t="s">
        <v>1487</v>
      </c>
      <c r="E437" s="179" t="s">
        <v>1543</v>
      </c>
      <c r="F437" s="179">
        <v>86</v>
      </c>
      <c r="G437" s="179">
        <f t="shared" si="65"/>
        <v>1</v>
      </c>
      <c r="H437" s="96" t="s">
        <v>1508</v>
      </c>
      <c r="I437" s="47" t="s">
        <v>1509</v>
      </c>
      <c r="J437" s="96" t="s">
        <v>1510</v>
      </c>
      <c r="K437" s="96" t="s">
        <v>1511</v>
      </c>
      <c r="L437" s="43" t="s">
        <v>1492</v>
      </c>
      <c r="M437" s="43">
        <v>6</v>
      </c>
      <c r="N437" s="182">
        <v>43297</v>
      </c>
      <c r="O437" s="182">
        <v>43646</v>
      </c>
      <c r="P437" s="205">
        <f t="shared" si="72"/>
        <v>49.857142857142854</v>
      </c>
      <c r="Q437" s="234"/>
      <c r="R437" s="46">
        <f t="shared" si="67"/>
        <v>0</v>
      </c>
      <c r="S437" s="79">
        <f t="shared" si="68"/>
        <v>0</v>
      </c>
      <c r="T437" s="79">
        <f t="shared" si="69"/>
        <v>0</v>
      </c>
      <c r="U437" s="79">
        <f t="shared" si="70"/>
        <v>0</v>
      </c>
      <c r="V437" s="222"/>
      <c r="X437" s="147" t="str">
        <f t="shared" si="66"/>
        <v>Acta y lista de Participantes</v>
      </c>
    </row>
    <row r="438" spans="1:24" s="248" customFormat="1" ht="102">
      <c r="A438" s="289" t="s">
        <v>527</v>
      </c>
      <c r="B438" s="231" t="s">
        <v>1643</v>
      </c>
      <c r="C438" s="272" t="s">
        <v>1507</v>
      </c>
      <c r="D438" s="198" t="s">
        <v>1487</v>
      </c>
      <c r="E438" s="198" t="s">
        <v>1543</v>
      </c>
      <c r="F438" s="198">
        <v>86</v>
      </c>
      <c r="G438" s="198">
        <f t="shared" si="65"/>
        <v>0</v>
      </c>
      <c r="H438" s="199" t="s">
        <v>1512</v>
      </c>
      <c r="I438" s="254" t="s">
        <v>1509</v>
      </c>
      <c r="J438" s="199" t="s">
        <v>1510</v>
      </c>
      <c r="K438" s="199" t="s">
        <v>1513</v>
      </c>
      <c r="L438" s="200" t="s">
        <v>664</v>
      </c>
      <c r="M438" s="200">
        <v>6</v>
      </c>
      <c r="N438" s="201">
        <v>43297</v>
      </c>
      <c r="O438" s="255">
        <v>43646</v>
      </c>
      <c r="P438" s="232">
        <f t="shared" si="72"/>
        <v>49.857142857142854</v>
      </c>
      <c r="Q438" s="249"/>
      <c r="R438" s="203">
        <f t="shared" si="67"/>
        <v>0</v>
      </c>
      <c r="S438" s="202">
        <f t="shared" si="68"/>
        <v>0</v>
      </c>
      <c r="T438" s="202">
        <f t="shared" si="69"/>
        <v>0</v>
      </c>
      <c r="U438" s="202">
        <f t="shared" si="70"/>
        <v>0</v>
      </c>
      <c r="V438" s="233"/>
      <c r="X438" s="147" t="str">
        <f t="shared" si="66"/>
        <v>Acta</v>
      </c>
    </row>
    <row r="439" spans="1:24" s="154" customFormat="1" ht="13.5" thickBot="1">
      <c r="A439" s="54"/>
      <c r="B439" s="146"/>
      <c r="C439" s="147"/>
      <c r="D439" s="148"/>
      <c r="E439" s="148"/>
      <c r="F439" s="148"/>
      <c r="G439" s="148"/>
      <c r="H439" s="148"/>
      <c r="I439" s="149"/>
      <c r="J439" s="149"/>
      <c r="K439" s="150"/>
      <c r="L439" s="150"/>
      <c r="M439" s="150"/>
      <c r="N439" s="148"/>
      <c r="O439" s="151"/>
      <c r="P439" s="151"/>
      <c r="Q439" s="152"/>
      <c r="R439" s="174"/>
      <c r="S439" s="153"/>
      <c r="T439" s="152"/>
      <c r="U439" s="152"/>
      <c r="V439" s="152"/>
    </row>
    <row r="440" spans="1:24" s="161" customFormat="1" ht="13.5" thickBot="1">
      <c r="A440" s="155"/>
      <c r="B440" s="156"/>
      <c r="C440" s="156"/>
      <c r="D440" s="156"/>
      <c r="E440" s="156"/>
      <c r="F440" s="156"/>
      <c r="G440" s="156"/>
      <c r="H440" s="59">
        <f>+COUNTA(H12:H439)</f>
        <v>427</v>
      </c>
      <c r="J440" s="156"/>
      <c r="K440" s="156"/>
      <c r="L440" s="156"/>
      <c r="M440" s="156"/>
      <c r="N440" s="59"/>
      <c r="O440" s="156"/>
      <c r="P440" s="157">
        <f>SUBTOTAL(9,P11:P439)</f>
        <v>11094.11428571428</v>
      </c>
      <c r="Q440" s="158"/>
      <c r="R440" s="157">
        <f t="shared" ref="R440:U440" si="73">SUBTOTAL(9,R11:R439)</f>
        <v>0</v>
      </c>
      <c r="S440" s="159">
        <f t="shared" si="73"/>
        <v>0</v>
      </c>
      <c r="T440" s="159">
        <f t="shared" si="73"/>
        <v>0</v>
      </c>
      <c r="U440" s="160">
        <f t="shared" si="73"/>
        <v>0</v>
      </c>
      <c r="V440" s="156"/>
    </row>
    <row r="441" spans="1:24" s="161" customFormat="1" ht="21" customHeight="1">
      <c r="A441" s="155"/>
      <c r="B441" s="156"/>
      <c r="C441" s="156"/>
      <c r="D441" s="156"/>
      <c r="E441" s="156"/>
      <c r="F441" s="156"/>
      <c r="G441" s="156"/>
      <c r="H441" s="156"/>
      <c r="I441" s="156"/>
      <c r="J441" s="156"/>
      <c r="K441" s="156"/>
      <c r="L441" s="156"/>
      <c r="M441" s="156"/>
      <c r="N441" s="59"/>
      <c r="O441" s="156"/>
      <c r="P441" s="156"/>
      <c r="Q441" s="156"/>
      <c r="R441" s="156"/>
      <c r="S441" s="156"/>
      <c r="T441" s="156"/>
      <c r="U441" s="156"/>
      <c r="V441" s="156"/>
    </row>
    <row r="442" spans="1:24" s="161" customFormat="1" ht="21" customHeight="1">
      <c r="A442" s="155"/>
      <c r="B442" s="156"/>
      <c r="C442" s="156"/>
      <c r="D442" s="156"/>
      <c r="E442" s="156"/>
      <c r="F442" s="156"/>
      <c r="G442" s="156"/>
      <c r="H442" s="156"/>
      <c r="I442" s="162"/>
      <c r="J442" s="156"/>
      <c r="K442" s="156"/>
      <c r="L442" s="156"/>
      <c r="M442" s="156"/>
      <c r="N442" s="59"/>
      <c r="O442" s="156"/>
      <c r="P442" s="156"/>
      <c r="Q442" s="163"/>
      <c r="R442" s="164"/>
      <c r="S442" s="165"/>
      <c r="T442" s="165"/>
      <c r="U442" s="166"/>
      <c r="V442" s="156"/>
    </row>
    <row r="443" spans="1:24" s="161" customFormat="1" ht="12.75">
      <c r="A443" s="155"/>
      <c r="B443" s="155"/>
      <c r="C443" s="155"/>
      <c r="D443" s="155"/>
      <c r="E443" s="155"/>
      <c r="F443" s="155"/>
      <c r="G443" s="155"/>
      <c r="H443" s="155"/>
      <c r="I443" s="155"/>
      <c r="J443" s="155"/>
      <c r="K443" s="155"/>
      <c r="L443" s="155"/>
      <c r="M443" s="155"/>
      <c r="N443" s="167"/>
      <c r="O443" s="155"/>
      <c r="P443" s="155"/>
      <c r="Q443" s="61" t="s">
        <v>211</v>
      </c>
      <c r="R443" s="9"/>
      <c r="S443" s="31" t="s">
        <v>212</v>
      </c>
      <c r="T443" s="31"/>
      <c r="U443" s="168" t="str">
        <f>IF(U440&gt;0, (T440/U440),"N/A")</f>
        <v>N/A</v>
      </c>
      <c r="V443" s="155"/>
    </row>
    <row r="444" spans="1:24" s="162" customFormat="1" ht="12.75">
      <c r="B444" s="155"/>
      <c r="C444" s="155"/>
      <c r="D444" s="155"/>
      <c r="E444" s="155"/>
      <c r="F444" s="155"/>
      <c r="G444" s="155"/>
      <c r="H444" s="155"/>
      <c r="I444" s="155"/>
      <c r="J444" s="155"/>
      <c r="K444" s="155"/>
      <c r="L444" s="155"/>
      <c r="M444" s="155"/>
      <c r="N444" s="167"/>
      <c r="O444" s="155"/>
      <c r="P444" s="155"/>
      <c r="Q444" s="63"/>
      <c r="R444" s="9"/>
      <c r="S444" s="31"/>
      <c r="T444" s="31"/>
      <c r="U444" s="84"/>
      <c r="V444" s="155"/>
    </row>
    <row r="445" spans="1:24" s="162" customFormat="1" ht="12.75">
      <c r="B445" s="155"/>
      <c r="C445" s="155"/>
      <c r="D445" s="155"/>
      <c r="E445" s="155"/>
      <c r="F445" s="155"/>
      <c r="G445" s="155"/>
      <c r="H445" s="155"/>
      <c r="I445" s="155"/>
      <c r="J445" s="155"/>
      <c r="K445" s="155"/>
      <c r="L445" s="155"/>
      <c r="M445" s="155"/>
      <c r="N445" s="167"/>
      <c r="O445" s="155"/>
      <c r="P445" s="155"/>
      <c r="Q445" s="64" t="s">
        <v>213</v>
      </c>
      <c r="R445" s="25"/>
      <c r="S445" s="85" t="s">
        <v>214</v>
      </c>
      <c r="T445" s="86"/>
      <c r="U445" s="168">
        <f>+S440/P440</f>
        <v>0</v>
      </c>
      <c r="V445" s="155"/>
    </row>
    <row r="446" spans="1:24" s="162" customFormat="1" ht="12.75">
      <c r="B446" s="155"/>
      <c r="C446" s="155"/>
      <c r="D446" s="155"/>
      <c r="E446" s="155"/>
      <c r="F446" s="155"/>
      <c r="G446" s="155"/>
      <c r="H446" s="155"/>
      <c r="I446" s="155"/>
      <c r="J446" s="155"/>
      <c r="K446" s="155"/>
      <c r="L446" s="155"/>
      <c r="M446" s="155"/>
      <c r="N446" s="167"/>
      <c r="O446" s="155"/>
      <c r="P446" s="155"/>
      <c r="Q446" s="169"/>
      <c r="R446" s="170"/>
      <c r="S446" s="171"/>
      <c r="T446" s="171"/>
      <c r="U446" s="172"/>
      <c r="V446" s="155"/>
    </row>
    <row r="447" spans="1:24">
      <c r="P447" s="131"/>
      <c r="Q447" s="131"/>
      <c r="R447" s="131"/>
      <c r="S447" s="131"/>
      <c r="T447" s="131"/>
      <c r="U447" s="131"/>
      <c r="V447" s="131"/>
    </row>
  </sheetData>
  <sheetProtection autoFilter="0" pivotTables="0"/>
  <autoFilter ref="A11:V438"/>
  <mergeCells count="1">
    <mergeCell ref="Q10:U10"/>
  </mergeCells>
  <dataValidations disablePrompts="1" count="1">
    <dataValidation type="date" allowBlank="1" showInputMessage="1" showErrorMessage="1" sqref="D7:E7">
      <formula1>43282</formula1>
      <formula2>43646</formula2>
    </dataValidation>
  </dataValidations>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88" zoomScaleNormal="88" workbookViewId="0">
      <pane ySplit="11" topLeftCell="A12" activePane="bottomLeft" state="frozen"/>
      <selection activeCell="D1" sqref="D1"/>
      <selection pane="bottomLeft" activeCell="F17" sqref="F17"/>
    </sheetView>
  </sheetViews>
  <sheetFormatPr baseColWidth="10" defaultColWidth="11.42578125" defaultRowHeight="15"/>
  <cols>
    <col min="1" max="1" width="11.42578125" style="77"/>
    <col min="2" max="3" width="23.42578125" style="77" customWidth="1"/>
    <col min="4" max="4" width="18.42578125" style="77" customWidth="1"/>
    <col min="5" max="5" width="19.5703125" style="77" customWidth="1"/>
    <col min="6" max="6" width="106.5703125" style="77" customWidth="1"/>
    <col min="7" max="7" width="44" style="77" customWidth="1"/>
    <col min="8" max="8" width="29.140625" style="77" customWidth="1"/>
    <col min="9" max="9" width="37.42578125" style="77" customWidth="1"/>
    <col min="10" max="10" width="15.42578125" style="77" customWidth="1"/>
    <col min="11" max="11" width="14" style="77" customWidth="1"/>
    <col min="12" max="12" width="11.42578125" style="77"/>
    <col min="13" max="13" width="15.140625" style="77" customWidth="1"/>
    <col min="14" max="14" width="11.42578125" style="77"/>
    <col min="15" max="15" width="13.85546875" style="77" customWidth="1"/>
    <col min="16" max="19" width="11.42578125" style="77"/>
    <col min="20" max="20" width="65.5703125" style="77" customWidth="1"/>
    <col min="21" max="21" width="42.5703125" style="122" customWidth="1"/>
    <col min="22" max="16384" width="11.42578125" style="77"/>
  </cols>
  <sheetData>
    <row r="1" spans="1:33" ht="15.75">
      <c r="A1" s="1"/>
      <c r="B1" s="2"/>
      <c r="C1" s="2"/>
      <c r="D1" s="2"/>
      <c r="E1" s="2"/>
      <c r="F1" s="3"/>
      <c r="G1" s="2"/>
      <c r="H1" s="2"/>
      <c r="I1" s="2"/>
      <c r="J1" s="2"/>
      <c r="K1" s="2"/>
      <c r="L1" s="2"/>
      <c r="M1" s="2"/>
      <c r="N1" s="2"/>
      <c r="O1" s="4"/>
      <c r="P1" s="5"/>
      <c r="Q1" s="1"/>
      <c r="R1" s="1"/>
      <c r="S1" s="1"/>
      <c r="T1" s="1"/>
      <c r="U1" s="118"/>
      <c r="V1" s="1"/>
      <c r="W1" s="1"/>
    </row>
    <row r="2" spans="1:33" ht="15.75">
      <c r="A2" s="6"/>
      <c r="B2" s="7" t="s">
        <v>0</v>
      </c>
      <c r="C2" s="7"/>
      <c r="D2" s="8" t="s">
        <v>1</v>
      </c>
      <c r="E2" s="9"/>
      <c r="G2" s="1"/>
      <c r="H2" s="10"/>
      <c r="I2" s="10"/>
      <c r="J2" s="10"/>
      <c r="K2" s="10"/>
      <c r="L2" s="10"/>
      <c r="M2" s="10"/>
      <c r="N2" s="10"/>
      <c r="O2" s="10"/>
      <c r="P2" s="5"/>
      <c r="Q2" s="1"/>
      <c r="R2" s="1"/>
      <c r="S2" s="1"/>
      <c r="T2" s="1"/>
      <c r="U2" s="118"/>
      <c r="V2" s="1"/>
      <c r="W2" s="11"/>
    </row>
    <row r="3" spans="1:33" ht="15.75">
      <c r="A3" s="6"/>
      <c r="B3" s="7" t="s">
        <v>2</v>
      </c>
      <c r="C3" s="7"/>
      <c r="D3" s="8" t="s">
        <v>276</v>
      </c>
      <c r="E3" s="9"/>
      <c r="G3" s="1"/>
      <c r="H3" s="10"/>
      <c r="I3" s="10"/>
      <c r="J3" s="10"/>
      <c r="K3" s="10"/>
      <c r="L3" s="10"/>
      <c r="M3" s="10"/>
      <c r="N3" s="10"/>
      <c r="O3" s="10"/>
      <c r="P3" s="5"/>
      <c r="Q3" s="1"/>
      <c r="R3" s="1"/>
      <c r="S3" s="1"/>
      <c r="T3" s="1"/>
      <c r="U3" s="118"/>
      <c r="V3" s="1"/>
      <c r="W3" s="11"/>
    </row>
    <row r="4" spans="1:33" ht="15.75">
      <c r="A4" s="6"/>
      <c r="B4" s="7" t="s">
        <v>3</v>
      </c>
      <c r="C4" s="7"/>
      <c r="D4" s="8" t="s">
        <v>4</v>
      </c>
      <c r="E4" s="9"/>
      <c r="G4" s="1"/>
      <c r="H4" s="10"/>
      <c r="I4" s="10"/>
      <c r="J4" s="10"/>
      <c r="K4" s="10"/>
      <c r="L4" s="10"/>
      <c r="M4" s="10"/>
      <c r="N4" s="10"/>
      <c r="O4" s="10"/>
      <c r="P4" s="5"/>
      <c r="Q4" s="1"/>
      <c r="R4" s="1"/>
      <c r="S4" s="1"/>
      <c r="T4" s="1"/>
      <c r="U4" s="118"/>
      <c r="V4" s="1"/>
      <c r="W4" s="11"/>
    </row>
    <row r="5" spans="1:33">
      <c r="A5" s="12"/>
      <c r="B5" s="7" t="s">
        <v>5</v>
      </c>
      <c r="C5" s="7"/>
      <c r="D5" s="14" t="s">
        <v>6</v>
      </c>
      <c r="E5" s="15"/>
      <c r="G5" s="13"/>
      <c r="H5" s="16"/>
      <c r="I5" s="16"/>
      <c r="J5" s="16"/>
      <c r="K5" s="16"/>
      <c r="L5" s="16"/>
      <c r="M5" s="16"/>
      <c r="N5" s="16"/>
      <c r="O5" s="16"/>
      <c r="P5" s="17"/>
      <c r="Q5" s="13"/>
      <c r="R5" s="13"/>
      <c r="S5" s="13"/>
      <c r="T5" s="13"/>
      <c r="U5" s="118"/>
      <c r="V5" s="13"/>
      <c r="W5" s="18"/>
    </row>
    <row r="6" spans="1:33" ht="15.75">
      <c r="A6" s="6"/>
      <c r="B6" s="7" t="s">
        <v>7</v>
      </c>
      <c r="C6" s="7"/>
      <c r="D6" s="19">
        <v>41837</v>
      </c>
      <c r="E6" s="20"/>
      <c r="G6" s="1"/>
      <c r="H6" s="21"/>
      <c r="I6" s="22"/>
      <c r="J6" s="23"/>
      <c r="K6" s="23"/>
      <c r="L6" s="23"/>
      <c r="M6" s="23"/>
      <c r="N6" s="23"/>
      <c r="O6" s="23"/>
      <c r="P6" s="5"/>
      <c r="Q6" s="1"/>
      <c r="R6" s="1"/>
      <c r="S6" s="1"/>
      <c r="T6" s="1"/>
      <c r="U6" s="118"/>
      <c r="V6" s="1"/>
      <c r="W6" s="11"/>
    </row>
    <row r="7" spans="1:33" ht="15.75">
      <c r="A7" s="6"/>
      <c r="B7" s="7" t="s">
        <v>8</v>
      </c>
      <c r="C7" s="7"/>
      <c r="D7" s="24">
        <v>41973</v>
      </c>
      <c r="E7" s="20"/>
      <c r="G7" s="1"/>
      <c r="H7" s="21"/>
      <c r="I7" s="22"/>
      <c r="J7" s="23"/>
      <c r="K7" s="23"/>
      <c r="L7" s="23"/>
      <c r="M7" s="23"/>
      <c r="N7" s="25"/>
      <c r="O7" s="25"/>
      <c r="P7" s="5"/>
      <c r="Q7" s="1"/>
      <c r="R7" s="1"/>
      <c r="S7" s="1"/>
      <c r="T7" s="1"/>
      <c r="U7" s="118"/>
      <c r="V7" s="1"/>
      <c r="W7" s="11"/>
    </row>
    <row r="8" spans="1:33" ht="15.75">
      <c r="A8" s="6"/>
      <c r="B8" s="26"/>
      <c r="C8" s="26"/>
      <c r="D8" s="1"/>
      <c r="E8" s="26"/>
      <c r="F8" s="20"/>
      <c r="G8" s="27"/>
      <c r="H8" s="21"/>
      <c r="I8" s="22"/>
      <c r="J8" s="23"/>
      <c r="K8" s="23"/>
      <c r="L8" s="23"/>
      <c r="M8" s="23"/>
      <c r="N8" s="25"/>
      <c r="O8" s="25"/>
      <c r="P8" s="5"/>
      <c r="Q8" s="1"/>
      <c r="R8" s="1"/>
      <c r="S8" s="1"/>
      <c r="T8" s="1"/>
      <c r="U8" s="118"/>
      <c r="V8" s="1"/>
      <c r="W8" s="11"/>
    </row>
    <row r="9" spans="1:33" ht="15.75">
      <c r="A9" s="28"/>
      <c r="B9" s="29" t="s">
        <v>9</v>
      </c>
      <c r="C9" s="29"/>
      <c r="D9" s="30"/>
      <c r="E9" s="29"/>
      <c r="F9" s="31"/>
      <c r="G9" s="32"/>
      <c r="H9" s="32"/>
      <c r="I9" s="32"/>
      <c r="J9" s="32"/>
      <c r="K9" s="32"/>
      <c r="L9" s="32"/>
      <c r="M9" s="32"/>
      <c r="N9" s="32"/>
      <c r="O9" s="32"/>
      <c r="P9" s="33"/>
      <c r="Q9" s="30"/>
      <c r="R9" s="30"/>
      <c r="S9" s="30"/>
      <c r="T9" s="30"/>
      <c r="U9" s="119"/>
      <c r="V9" s="30"/>
      <c r="W9" s="11"/>
    </row>
    <row r="10" spans="1:33">
      <c r="A10" s="34"/>
      <c r="B10" s="34"/>
      <c r="C10" s="34"/>
      <c r="D10" s="34"/>
      <c r="E10" s="34"/>
      <c r="F10" s="34"/>
      <c r="G10" s="34"/>
      <c r="H10" s="34"/>
      <c r="I10" s="34"/>
      <c r="J10" s="34"/>
      <c r="K10" s="34"/>
      <c r="L10" s="34"/>
      <c r="M10" s="34"/>
      <c r="N10" s="34"/>
      <c r="O10" s="346" t="s">
        <v>10</v>
      </c>
      <c r="P10" s="346"/>
      <c r="Q10" s="346"/>
      <c r="R10" s="346"/>
      <c r="S10" s="346"/>
      <c r="T10" s="30"/>
      <c r="U10" s="120"/>
      <c r="V10" s="34"/>
      <c r="W10" s="34"/>
    </row>
    <row r="11" spans="1:33" ht="54.75" customHeight="1">
      <c r="A11" s="35" t="s">
        <v>11</v>
      </c>
      <c r="B11" s="36" t="s">
        <v>12</v>
      </c>
      <c r="C11" s="36" t="s">
        <v>215</v>
      </c>
      <c r="D11" s="36" t="s">
        <v>13</v>
      </c>
      <c r="E11" s="36" t="s">
        <v>14</v>
      </c>
      <c r="F11" s="36" t="s">
        <v>15</v>
      </c>
      <c r="G11" s="36" t="s">
        <v>16</v>
      </c>
      <c r="H11" s="36" t="s">
        <v>17</v>
      </c>
      <c r="I11" s="36" t="s">
        <v>18</v>
      </c>
      <c r="J11" s="36" t="s">
        <v>19</v>
      </c>
      <c r="K11" s="36" t="s">
        <v>20</v>
      </c>
      <c r="L11" s="37" t="s">
        <v>21</v>
      </c>
      <c r="M11" s="37" t="s">
        <v>22</v>
      </c>
      <c r="N11" s="36" t="s">
        <v>23</v>
      </c>
      <c r="O11" s="72" t="s">
        <v>24</v>
      </c>
      <c r="P11" s="74" t="s">
        <v>25</v>
      </c>
      <c r="Q11" s="75" t="s">
        <v>26</v>
      </c>
      <c r="R11" s="75" t="s">
        <v>27</v>
      </c>
      <c r="S11" s="75" t="s">
        <v>28</v>
      </c>
      <c r="T11" s="71" t="s">
        <v>29</v>
      </c>
      <c r="U11" s="116" t="s">
        <v>277</v>
      </c>
      <c r="V11" s="38"/>
      <c r="W11" s="38"/>
      <c r="X11" s="38"/>
      <c r="Y11" s="38"/>
      <c r="Z11" s="38"/>
      <c r="AA11" s="38"/>
      <c r="AB11" s="38"/>
      <c r="AC11" s="38"/>
      <c r="AD11" s="38"/>
      <c r="AE11" s="38"/>
      <c r="AF11" s="38"/>
      <c r="AG11" s="38"/>
    </row>
    <row r="12" spans="1:33" ht="54.75" customHeight="1">
      <c r="A12" s="92"/>
      <c r="B12" s="106" t="s">
        <v>242</v>
      </c>
      <c r="C12" s="106" t="s">
        <v>217</v>
      </c>
      <c r="D12" s="96" t="s">
        <v>37</v>
      </c>
      <c r="E12" s="106" t="s">
        <v>243</v>
      </c>
      <c r="F12" s="107" t="s">
        <v>244</v>
      </c>
      <c r="G12" s="106" t="s">
        <v>245</v>
      </c>
      <c r="H12" s="96" t="s">
        <v>246</v>
      </c>
      <c r="I12" s="51" t="s">
        <v>247</v>
      </c>
      <c r="J12" s="43" t="s">
        <v>254</v>
      </c>
      <c r="K12" s="43">
        <v>4</v>
      </c>
      <c r="L12" s="93">
        <v>41913</v>
      </c>
      <c r="M12" s="93">
        <v>42231</v>
      </c>
      <c r="N12" s="45">
        <f t="shared" ref="N12:N17" si="0">ROUND(((M12-L12)/7),1)</f>
        <v>45.4</v>
      </c>
      <c r="O12" s="72">
        <v>1</v>
      </c>
      <c r="P12" s="46">
        <f t="shared" ref="P12:P17" si="1">IF(O12=0,0,+O12/K12)</f>
        <v>0.25</v>
      </c>
      <c r="Q12" s="79">
        <f t="shared" ref="Q12:Q17" si="2">ROUND((N12*P12),1)</f>
        <v>11.4</v>
      </c>
      <c r="R12" s="79">
        <f t="shared" ref="R12:R17" si="3">IF(M12&lt;=$D$7,Q12,0)</f>
        <v>0</v>
      </c>
      <c r="S12" s="79">
        <f t="shared" ref="S12:S17" si="4">IF($D$7&gt;=M12,N12,0)</f>
        <v>0</v>
      </c>
      <c r="T12" s="76" t="s">
        <v>286</v>
      </c>
      <c r="U12" s="117"/>
      <c r="V12" s="38"/>
      <c r="W12" s="38"/>
      <c r="X12" s="38"/>
      <c r="Y12" s="38"/>
      <c r="Z12" s="38"/>
      <c r="AA12" s="38"/>
      <c r="AB12" s="38"/>
      <c r="AC12" s="38"/>
      <c r="AD12" s="38"/>
      <c r="AE12" s="38"/>
      <c r="AF12" s="38"/>
      <c r="AG12" s="38"/>
    </row>
    <row r="13" spans="1:33" ht="54.75" customHeight="1">
      <c r="A13" s="92"/>
      <c r="B13" s="106" t="s">
        <v>248</v>
      </c>
      <c r="C13" s="106" t="s">
        <v>217</v>
      </c>
      <c r="D13" s="96" t="s">
        <v>37</v>
      </c>
      <c r="E13" s="106" t="s">
        <v>249</v>
      </c>
      <c r="F13" s="107" t="s">
        <v>250</v>
      </c>
      <c r="G13" s="106" t="s">
        <v>251</v>
      </c>
      <c r="H13" s="47" t="s">
        <v>252</v>
      </c>
      <c r="I13" s="47" t="s">
        <v>253</v>
      </c>
      <c r="J13" s="108" t="s">
        <v>254</v>
      </c>
      <c r="K13" s="95">
        <v>2</v>
      </c>
      <c r="L13" s="93">
        <v>41913</v>
      </c>
      <c r="M13" s="93">
        <v>42231</v>
      </c>
      <c r="N13" s="45">
        <f t="shared" si="0"/>
        <v>45.4</v>
      </c>
      <c r="O13" s="72">
        <v>1</v>
      </c>
      <c r="P13" s="46">
        <f t="shared" si="1"/>
        <v>0.5</v>
      </c>
      <c r="Q13" s="79">
        <f t="shared" si="2"/>
        <v>22.7</v>
      </c>
      <c r="R13" s="79">
        <f t="shared" si="3"/>
        <v>0</v>
      </c>
      <c r="S13" s="79">
        <f t="shared" si="4"/>
        <v>0</v>
      </c>
      <c r="T13" s="76" t="s">
        <v>287</v>
      </c>
      <c r="U13" s="117" t="s">
        <v>278</v>
      </c>
      <c r="V13" s="38"/>
      <c r="W13" s="38"/>
      <c r="X13" s="38"/>
      <c r="Y13" s="38"/>
      <c r="Z13" s="38"/>
      <c r="AA13" s="38"/>
      <c r="AB13" s="38"/>
      <c r="AC13" s="38"/>
      <c r="AD13" s="38"/>
      <c r="AE13" s="38"/>
      <c r="AF13" s="38"/>
      <c r="AG13" s="38"/>
    </row>
    <row r="14" spans="1:33" ht="54.75" customHeight="1">
      <c r="A14" s="92"/>
      <c r="B14" s="106" t="s">
        <v>248</v>
      </c>
      <c r="C14" s="106" t="s">
        <v>217</v>
      </c>
      <c r="D14" s="96" t="s">
        <v>37</v>
      </c>
      <c r="E14" s="106" t="s">
        <v>249</v>
      </c>
      <c r="F14" s="107" t="s">
        <v>250</v>
      </c>
      <c r="G14" s="106" t="s">
        <v>251</v>
      </c>
      <c r="H14" s="91" t="s">
        <v>255</v>
      </c>
      <c r="I14" s="91" t="s">
        <v>256</v>
      </c>
      <c r="J14" s="95" t="s">
        <v>274</v>
      </c>
      <c r="K14" s="95">
        <v>11</v>
      </c>
      <c r="L14" s="93">
        <v>41913</v>
      </c>
      <c r="M14" s="93">
        <v>42231</v>
      </c>
      <c r="N14" s="45">
        <f t="shared" si="0"/>
        <v>45.4</v>
      </c>
      <c r="O14" s="72">
        <v>1</v>
      </c>
      <c r="P14" s="46">
        <f t="shared" si="1"/>
        <v>9.0909090909090912E-2</v>
      </c>
      <c r="Q14" s="79">
        <f t="shared" si="2"/>
        <v>4.0999999999999996</v>
      </c>
      <c r="R14" s="79">
        <f t="shared" si="3"/>
        <v>0</v>
      </c>
      <c r="S14" s="79">
        <f t="shared" si="4"/>
        <v>0</v>
      </c>
      <c r="T14" s="76" t="s">
        <v>285</v>
      </c>
      <c r="U14" s="117"/>
      <c r="V14" s="38"/>
      <c r="W14" s="38"/>
      <c r="X14" s="38"/>
      <c r="Y14" s="38"/>
      <c r="Z14" s="38"/>
      <c r="AA14" s="38"/>
      <c r="AB14" s="38"/>
      <c r="AC14" s="38"/>
      <c r="AD14" s="38"/>
      <c r="AE14" s="38"/>
      <c r="AF14" s="38"/>
      <c r="AG14" s="38"/>
    </row>
    <row r="15" spans="1:33" ht="54.75" customHeight="1">
      <c r="A15" s="92"/>
      <c r="B15" s="106" t="s">
        <v>257</v>
      </c>
      <c r="C15" s="106" t="s">
        <v>217</v>
      </c>
      <c r="D15" s="96" t="s">
        <v>37</v>
      </c>
      <c r="E15" s="106" t="s">
        <v>249</v>
      </c>
      <c r="F15" s="107" t="s">
        <v>258</v>
      </c>
      <c r="G15" s="106" t="s">
        <v>259</v>
      </c>
      <c r="H15" s="109" t="s">
        <v>260</v>
      </c>
      <c r="I15" s="109" t="s">
        <v>261</v>
      </c>
      <c r="J15" s="108" t="s">
        <v>275</v>
      </c>
      <c r="K15" s="108">
        <v>11</v>
      </c>
      <c r="L15" s="93">
        <v>41913</v>
      </c>
      <c r="M15" s="93">
        <v>42231</v>
      </c>
      <c r="N15" s="45">
        <f t="shared" si="0"/>
        <v>45.4</v>
      </c>
      <c r="O15" s="72">
        <v>1</v>
      </c>
      <c r="P15" s="46">
        <f t="shared" si="1"/>
        <v>9.0909090909090912E-2</v>
      </c>
      <c r="Q15" s="79">
        <f t="shared" si="2"/>
        <v>4.0999999999999996</v>
      </c>
      <c r="R15" s="79">
        <f t="shared" si="3"/>
        <v>0</v>
      </c>
      <c r="S15" s="79">
        <f t="shared" si="4"/>
        <v>0</v>
      </c>
      <c r="T15" s="76" t="s">
        <v>288</v>
      </c>
      <c r="U15" s="117"/>
      <c r="V15" s="38"/>
      <c r="W15" s="38"/>
      <c r="X15" s="38"/>
      <c r="Y15" s="38"/>
      <c r="Z15" s="38"/>
      <c r="AA15" s="38"/>
      <c r="AB15" s="38"/>
      <c r="AC15" s="38"/>
      <c r="AD15" s="38"/>
      <c r="AE15" s="38"/>
      <c r="AF15" s="38"/>
      <c r="AG15" s="38"/>
    </row>
    <row r="16" spans="1:33" ht="54.75" customHeight="1">
      <c r="A16" s="92"/>
      <c r="B16" s="106" t="s">
        <v>262</v>
      </c>
      <c r="C16" s="110" t="s">
        <v>263</v>
      </c>
      <c r="D16" s="96" t="s">
        <v>37</v>
      </c>
      <c r="E16" s="111"/>
      <c r="F16" s="112" t="s">
        <v>264</v>
      </c>
      <c r="G16" s="47"/>
      <c r="H16" s="47" t="s">
        <v>265</v>
      </c>
      <c r="I16" s="112" t="s">
        <v>266</v>
      </c>
      <c r="J16" s="108" t="s">
        <v>267</v>
      </c>
      <c r="K16" s="95">
        <v>11</v>
      </c>
      <c r="L16" s="93">
        <v>41913</v>
      </c>
      <c r="M16" s="93">
        <v>42231</v>
      </c>
      <c r="N16" s="45">
        <f t="shared" si="0"/>
        <v>45.4</v>
      </c>
      <c r="O16" s="72">
        <v>1</v>
      </c>
      <c r="P16" s="46">
        <f t="shared" si="1"/>
        <v>9.0909090909090912E-2</v>
      </c>
      <c r="Q16" s="79">
        <f t="shared" si="2"/>
        <v>4.0999999999999996</v>
      </c>
      <c r="R16" s="79">
        <f t="shared" si="3"/>
        <v>0</v>
      </c>
      <c r="S16" s="79">
        <f t="shared" si="4"/>
        <v>0</v>
      </c>
      <c r="T16" s="76" t="s">
        <v>289</v>
      </c>
      <c r="U16" s="117"/>
      <c r="V16" s="38"/>
      <c r="W16" s="38"/>
      <c r="X16" s="38"/>
      <c r="Y16" s="38"/>
      <c r="Z16" s="38"/>
      <c r="AA16" s="38"/>
      <c r="AB16" s="38"/>
      <c r="AC16" s="38"/>
      <c r="AD16" s="38"/>
      <c r="AE16" s="38"/>
      <c r="AF16" s="38"/>
      <c r="AG16" s="38"/>
    </row>
    <row r="17" spans="1:33" ht="54.75" customHeight="1">
      <c r="A17" s="92"/>
      <c r="B17" s="106" t="s">
        <v>268</v>
      </c>
      <c r="C17" s="110" t="s">
        <v>269</v>
      </c>
      <c r="D17" s="96" t="s">
        <v>37</v>
      </c>
      <c r="E17" s="113"/>
      <c r="F17" s="106" t="s">
        <v>270</v>
      </c>
      <c r="G17" s="91"/>
      <c r="H17" s="114" t="s">
        <v>271</v>
      </c>
      <c r="I17" s="114" t="s">
        <v>272</v>
      </c>
      <c r="J17" s="108" t="s">
        <v>273</v>
      </c>
      <c r="K17" s="95">
        <v>272</v>
      </c>
      <c r="L17" s="115">
        <v>41944</v>
      </c>
      <c r="M17" s="115">
        <v>42231</v>
      </c>
      <c r="N17" s="45">
        <f t="shared" si="0"/>
        <v>41</v>
      </c>
      <c r="O17" s="72">
        <v>105</v>
      </c>
      <c r="P17" s="46">
        <f t="shared" si="1"/>
        <v>0.3860294117647059</v>
      </c>
      <c r="Q17" s="79">
        <f t="shared" si="2"/>
        <v>15.8</v>
      </c>
      <c r="R17" s="79">
        <f t="shared" si="3"/>
        <v>0</v>
      </c>
      <c r="S17" s="79">
        <f t="shared" si="4"/>
        <v>0</v>
      </c>
      <c r="T17" s="76" t="s">
        <v>290</v>
      </c>
      <c r="U17" s="117"/>
      <c r="V17" s="38"/>
      <c r="W17" s="38"/>
      <c r="X17" s="38"/>
      <c r="Y17" s="38"/>
      <c r="Z17" s="38"/>
      <c r="AA17" s="38"/>
      <c r="AB17" s="38"/>
      <c r="AC17" s="38"/>
      <c r="AD17" s="38"/>
      <c r="AE17" s="38"/>
      <c r="AF17" s="38"/>
      <c r="AG17" s="38"/>
    </row>
    <row r="18" spans="1:33" s="49" customFormat="1" ht="153">
      <c r="A18" s="92"/>
      <c r="B18" s="96" t="s">
        <v>241</v>
      </c>
      <c r="C18" s="49" t="s">
        <v>240</v>
      </c>
      <c r="D18" s="96" t="s">
        <v>217</v>
      </c>
      <c r="E18" s="73"/>
      <c r="F18" s="98" t="s">
        <v>218</v>
      </c>
      <c r="G18" s="99" t="s">
        <v>219</v>
      </c>
      <c r="H18" s="91" t="s">
        <v>220</v>
      </c>
      <c r="I18" s="91" t="s">
        <v>221</v>
      </c>
      <c r="J18" s="94" t="s">
        <v>113</v>
      </c>
      <c r="K18" s="95">
        <v>1</v>
      </c>
      <c r="L18" s="93">
        <v>41821</v>
      </c>
      <c r="M18" s="93">
        <v>41850</v>
      </c>
      <c r="N18" s="78">
        <v>4.5</v>
      </c>
      <c r="O18" s="72">
        <v>1</v>
      </c>
      <c r="P18" s="46">
        <f t="shared" ref="P18:P25" si="5">IF(O18=0,0,+O18/K18)</f>
        <v>1</v>
      </c>
      <c r="Q18" s="79">
        <f t="shared" ref="Q18:Q25" si="6">ROUND((N18*P18),1)</f>
        <v>4.5</v>
      </c>
      <c r="R18" s="79">
        <f>IF(M18&lt;=$D$7,Q18,0)</f>
        <v>4.5</v>
      </c>
      <c r="S18" s="79">
        <f>IF($D$7&gt;=M18,N18,0)</f>
        <v>4.5</v>
      </c>
      <c r="T18" s="76" t="s">
        <v>317</v>
      </c>
      <c r="U18" s="123" t="s">
        <v>284</v>
      </c>
      <c r="V18" s="38"/>
      <c r="W18" s="38"/>
      <c r="X18" s="38"/>
      <c r="Y18" s="38"/>
      <c r="Z18" s="38"/>
      <c r="AA18" s="38"/>
      <c r="AB18" s="38"/>
      <c r="AC18" s="38"/>
      <c r="AD18" s="38"/>
      <c r="AE18" s="38"/>
      <c r="AF18" s="38"/>
      <c r="AG18" s="38"/>
    </row>
    <row r="19" spans="1:33" s="49" customFormat="1" ht="153">
      <c r="A19" s="92"/>
      <c r="B19" s="96" t="s">
        <v>241</v>
      </c>
      <c r="C19" s="49" t="s">
        <v>240</v>
      </c>
      <c r="D19" s="96" t="s">
        <v>217</v>
      </c>
      <c r="E19" s="73"/>
      <c r="F19" s="98" t="s">
        <v>218</v>
      </c>
      <c r="G19" s="103" t="s">
        <v>219</v>
      </c>
      <c r="H19" s="91" t="s">
        <v>222</v>
      </c>
      <c r="I19" s="91" t="s">
        <v>223</v>
      </c>
      <c r="J19" s="94" t="s">
        <v>113</v>
      </c>
      <c r="K19" s="95">
        <v>1</v>
      </c>
      <c r="L19" s="93">
        <v>41821</v>
      </c>
      <c r="M19" s="93">
        <v>41850</v>
      </c>
      <c r="N19" s="78">
        <v>4.5</v>
      </c>
      <c r="O19" s="72">
        <v>1</v>
      </c>
      <c r="P19" s="46">
        <f t="shared" si="5"/>
        <v>1</v>
      </c>
      <c r="Q19" s="79">
        <f t="shared" si="6"/>
        <v>4.5</v>
      </c>
      <c r="R19" s="79">
        <f>IF(M19&lt;=$D$7,Q19,0)</f>
        <v>4.5</v>
      </c>
      <c r="S19" s="79">
        <f>IF($D$7&gt;=M19,N19,0)</f>
        <v>4.5</v>
      </c>
      <c r="T19" s="76" t="s">
        <v>318</v>
      </c>
      <c r="U19" s="122"/>
      <c r="V19" s="38"/>
      <c r="W19" s="38"/>
      <c r="X19" s="38"/>
      <c r="Y19" s="38"/>
      <c r="Z19" s="38"/>
      <c r="AA19" s="38"/>
      <c r="AB19" s="38"/>
      <c r="AC19" s="38"/>
      <c r="AD19" s="38"/>
      <c r="AE19" s="38"/>
      <c r="AF19" s="38"/>
      <c r="AG19" s="38"/>
    </row>
    <row r="20" spans="1:33" s="49" customFormat="1" ht="153">
      <c r="A20" s="92"/>
      <c r="B20" s="96" t="s">
        <v>241</v>
      </c>
      <c r="C20" s="49" t="s">
        <v>240</v>
      </c>
      <c r="D20" s="96" t="s">
        <v>217</v>
      </c>
      <c r="E20" s="73"/>
      <c r="F20" s="98" t="s">
        <v>218</v>
      </c>
      <c r="G20" s="103" t="s">
        <v>219</v>
      </c>
      <c r="H20" s="91" t="s">
        <v>222</v>
      </c>
      <c r="I20" s="91" t="s">
        <v>224</v>
      </c>
      <c r="J20" s="94" t="s">
        <v>113</v>
      </c>
      <c r="K20" s="95">
        <v>1</v>
      </c>
      <c r="L20" s="93">
        <v>41821</v>
      </c>
      <c r="M20" s="93">
        <v>41850</v>
      </c>
      <c r="N20" s="78">
        <v>4.5</v>
      </c>
      <c r="O20" s="72">
        <v>1</v>
      </c>
      <c r="P20" s="46">
        <f t="shared" si="5"/>
        <v>1</v>
      </c>
      <c r="Q20" s="79">
        <f t="shared" si="6"/>
        <v>4.5</v>
      </c>
      <c r="R20" s="79">
        <f t="shared" ref="R20:R25" si="7">IF(M20&lt;=$D$7,Q20,0)</f>
        <v>4.5</v>
      </c>
      <c r="S20" s="79">
        <f t="shared" ref="S20:S25" si="8">IF($D$7&gt;=M20,N20,0)</f>
        <v>4.5</v>
      </c>
      <c r="T20" s="76" t="s">
        <v>319</v>
      </c>
      <c r="U20" s="122"/>
      <c r="V20" s="38"/>
      <c r="W20" s="38"/>
      <c r="X20" s="38"/>
      <c r="Y20" s="38"/>
      <c r="Z20" s="38"/>
      <c r="AA20" s="38"/>
      <c r="AB20" s="38"/>
      <c r="AC20" s="38"/>
      <c r="AD20" s="38"/>
      <c r="AE20" s="38"/>
      <c r="AF20" s="38"/>
      <c r="AG20" s="38"/>
    </row>
    <row r="21" spans="1:33" s="49" customFormat="1" ht="153">
      <c r="A21" s="92"/>
      <c r="B21" s="96" t="s">
        <v>241</v>
      </c>
      <c r="C21" s="49" t="s">
        <v>240</v>
      </c>
      <c r="D21" s="96" t="s">
        <v>217</v>
      </c>
      <c r="E21" s="73"/>
      <c r="F21" s="98" t="s">
        <v>218</v>
      </c>
      <c r="G21" s="103" t="s">
        <v>219</v>
      </c>
      <c r="H21" s="91" t="s">
        <v>222</v>
      </c>
      <c r="I21" s="91" t="s">
        <v>225</v>
      </c>
      <c r="J21" s="94" t="s">
        <v>226</v>
      </c>
      <c r="K21" s="95">
        <v>1</v>
      </c>
      <c r="L21" s="93">
        <v>41821</v>
      </c>
      <c r="M21" s="93">
        <v>41850</v>
      </c>
      <c r="N21" s="78">
        <v>1</v>
      </c>
      <c r="O21" s="72">
        <v>1</v>
      </c>
      <c r="P21" s="46">
        <f t="shared" si="5"/>
        <v>1</v>
      </c>
      <c r="Q21" s="79">
        <f t="shared" si="6"/>
        <v>1</v>
      </c>
      <c r="R21" s="79">
        <f t="shared" si="7"/>
        <v>1</v>
      </c>
      <c r="S21" s="79">
        <f t="shared" si="8"/>
        <v>1</v>
      </c>
      <c r="T21" s="76" t="s">
        <v>320</v>
      </c>
      <c r="U21" s="122"/>
      <c r="V21" s="38"/>
      <c r="W21" s="38"/>
      <c r="X21" s="38"/>
      <c r="Y21" s="38"/>
      <c r="Z21" s="38"/>
      <c r="AA21" s="38"/>
      <c r="AB21" s="38"/>
      <c r="AC21" s="38"/>
      <c r="AD21" s="38"/>
      <c r="AE21" s="38"/>
      <c r="AF21" s="38"/>
      <c r="AG21" s="38"/>
    </row>
    <row r="22" spans="1:33" s="49" customFormat="1" ht="178.5">
      <c r="A22" s="92"/>
      <c r="B22" s="96" t="s">
        <v>241</v>
      </c>
      <c r="C22" s="49" t="s">
        <v>240</v>
      </c>
      <c r="D22" s="96" t="s">
        <v>217</v>
      </c>
      <c r="E22" s="73"/>
      <c r="F22" s="98" t="s">
        <v>227</v>
      </c>
      <c r="G22" s="99" t="s">
        <v>219</v>
      </c>
      <c r="H22" s="91" t="s">
        <v>228</v>
      </c>
      <c r="I22" s="91" t="s">
        <v>229</v>
      </c>
      <c r="J22" s="94" t="s">
        <v>230</v>
      </c>
      <c r="K22" s="95">
        <v>2</v>
      </c>
      <c r="L22" s="93">
        <v>41829</v>
      </c>
      <c r="M22" s="93">
        <v>41912</v>
      </c>
      <c r="N22" s="78">
        <v>11.9</v>
      </c>
      <c r="O22" s="72">
        <v>1</v>
      </c>
      <c r="P22" s="46">
        <f t="shared" si="5"/>
        <v>0.5</v>
      </c>
      <c r="Q22" s="79">
        <f t="shared" si="6"/>
        <v>6</v>
      </c>
      <c r="R22" s="79">
        <f t="shared" si="7"/>
        <v>6</v>
      </c>
      <c r="S22" s="79">
        <f t="shared" si="8"/>
        <v>11.9</v>
      </c>
      <c r="T22" s="76" t="s">
        <v>321</v>
      </c>
      <c r="U22" s="123" t="s">
        <v>283</v>
      </c>
      <c r="V22" s="38"/>
      <c r="W22" s="38"/>
      <c r="X22" s="38"/>
      <c r="Y22" s="38"/>
      <c r="Z22" s="38"/>
      <c r="AA22" s="38"/>
      <c r="AB22" s="38"/>
      <c r="AC22" s="38"/>
      <c r="AD22" s="38"/>
      <c r="AE22" s="38"/>
      <c r="AF22" s="38"/>
      <c r="AG22" s="38"/>
    </row>
    <row r="23" spans="1:33" s="49" customFormat="1" ht="178.5">
      <c r="A23" s="92"/>
      <c r="B23" s="96" t="s">
        <v>241</v>
      </c>
      <c r="C23" s="49" t="s">
        <v>240</v>
      </c>
      <c r="D23" s="96" t="s">
        <v>217</v>
      </c>
      <c r="E23" s="73"/>
      <c r="F23" s="98" t="s">
        <v>227</v>
      </c>
      <c r="G23" s="99" t="s">
        <v>219</v>
      </c>
      <c r="H23" s="91" t="s">
        <v>231</v>
      </c>
      <c r="I23" s="101" t="s">
        <v>232</v>
      </c>
      <c r="J23" s="94" t="s">
        <v>230</v>
      </c>
      <c r="K23" s="95">
        <v>1</v>
      </c>
      <c r="L23" s="93">
        <v>41829</v>
      </c>
      <c r="M23" s="93">
        <v>41912</v>
      </c>
      <c r="N23" s="78">
        <v>11.9</v>
      </c>
      <c r="O23" s="72">
        <v>0</v>
      </c>
      <c r="P23" s="46">
        <f t="shared" si="5"/>
        <v>0</v>
      </c>
      <c r="Q23" s="79">
        <f t="shared" si="6"/>
        <v>0</v>
      </c>
      <c r="R23" s="79">
        <f t="shared" si="7"/>
        <v>0</v>
      </c>
      <c r="S23" s="79">
        <f t="shared" si="8"/>
        <v>11.9</v>
      </c>
      <c r="T23" s="76" t="s">
        <v>313</v>
      </c>
      <c r="U23" s="123" t="s">
        <v>283</v>
      </c>
      <c r="V23" s="38"/>
      <c r="W23" s="38"/>
      <c r="X23" s="38"/>
      <c r="Y23" s="38"/>
      <c r="Z23" s="38"/>
      <c r="AA23" s="38"/>
      <c r="AB23" s="38"/>
      <c r="AC23" s="38"/>
      <c r="AD23" s="38"/>
      <c r="AE23" s="38"/>
      <c r="AF23" s="38"/>
      <c r="AG23" s="38"/>
    </row>
    <row r="24" spans="1:33" s="49" customFormat="1" ht="153">
      <c r="A24" s="92"/>
      <c r="B24" s="96" t="s">
        <v>241</v>
      </c>
      <c r="C24" s="49" t="s">
        <v>240</v>
      </c>
      <c r="D24" s="96" t="s">
        <v>217</v>
      </c>
      <c r="E24" s="104"/>
      <c r="F24" s="98" t="s">
        <v>233</v>
      </c>
      <c r="G24" s="105" t="s">
        <v>219</v>
      </c>
      <c r="H24" s="91" t="s">
        <v>234</v>
      </c>
      <c r="I24" s="91" t="s">
        <v>235</v>
      </c>
      <c r="J24" s="94" t="s">
        <v>236</v>
      </c>
      <c r="K24" s="95">
        <v>3</v>
      </c>
      <c r="L24" s="93">
        <v>41829</v>
      </c>
      <c r="M24" s="93">
        <v>42063</v>
      </c>
      <c r="N24" s="78">
        <v>33.4</v>
      </c>
      <c r="O24" s="72">
        <v>1</v>
      </c>
      <c r="P24" s="46">
        <f t="shared" si="5"/>
        <v>0.33333333333333331</v>
      </c>
      <c r="Q24" s="79">
        <f t="shared" si="6"/>
        <v>11.1</v>
      </c>
      <c r="R24" s="79">
        <f t="shared" si="7"/>
        <v>0</v>
      </c>
      <c r="S24" s="79">
        <f t="shared" si="8"/>
        <v>0</v>
      </c>
      <c r="T24" s="76" t="s">
        <v>322</v>
      </c>
      <c r="U24" s="122"/>
      <c r="V24" s="38"/>
      <c r="W24" s="38"/>
      <c r="X24" s="38"/>
      <c r="Y24" s="38"/>
      <c r="Z24" s="38"/>
      <c r="AA24" s="38"/>
      <c r="AB24" s="38"/>
      <c r="AC24" s="38"/>
      <c r="AD24" s="38"/>
      <c r="AE24" s="38"/>
      <c r="AF24" s="38"/>
      <c r="AG24" s="38"/>
    </row>
    <row r="25" spans="1:33" s="49" customFormat="1" ht="153">
      <c r="A25" s="102"/>
      <c r="B25" s="96" t="s">
        <v>241</v>
      </c>
      <c r="C25" s="49" t="s">
        <v>240</v>
      </c>
      <c r="D25" s="96" t="s">
        <v>217</v>
      </c>
      <c r="E25" s="104"/>
      <c r="F25" s="98" t="s">
        <v>233</v>
      </c>
      <c r="G25" s="105" t="s">
        <v>219</v>
      </c>
      <c r="H25" s="91" t="s">
        <v>237</v>
      </c>
      <c r="I25" s="91" t="s">
        <v>238</v>
      </c>
      <c r="J25" s="94" t="s">
        <v>239</v>
      </c>
      <c r="K25" s="95">
        <v>5</v>
      </c>
      <c r="L25" s="93">
        <v>41829</v>
      </c>
      <c r="M25" s="93">
        <v>42063</v>
      </c>
      <c r="N25" s="78">
        <v>33.4</v>
      </c>
      <c r="O25" s="72">
        <v>0</v>
      </c>
      <c r="P25" s="46">
        <f t="shared" si="5"/>
        <v>0</v>
      </c>
      <c r="Q25" s="79">
        <f t="shared" si="6"/>
        <v>0</v>
      </c>
      <c r="R25" s="79">
        <f t="shared" si="7"/>
        <v>0</v>
      </c>
      <c r="S25" s="79">
        <f t="shared" si="8"/>
        <v>0</v>
      </c>
      <c r="T25" s="76" t="s">
        <v>313</v>
      </c>
      <c r="U25" s="122"/>
      <c r="V25" s="38"/>
      <c r="W25" s="38"/>
      <c r="X25" s="38"/>
      <c r="Y25" s="38"/>
      <c r="Z25" s="38"/>
      <c r="AA25" s="38"/>
      <c r="AB25" s="38"/>
      <c r="AC25" s="38"/>
      <c r="AD25" s="38"/>
      <c r="AE25" s="38"/>
      <c r="AF25" s="38"/>
      <c r="AG25" s="38"/>
    </row>
    <row r="26" spans="1:33" s="59" customFormat="1">
      <c r="A26" s="100"/>
      <c r="B26" s="100"/>
      <c r="C26" s="100"/>
      <c r="D26" s="100"/>
      <c r="E26" s="100"/>
      <c r="F26" s="100"/>
      <c r="G26" s="100"/>
      <c r="H26" s="100"/>
      <c r="I26" s="100"/>
      <c r="J26" s="100"/>
      <c r="K26" s="100"/>
      <c r="L26" s="100"/>
      <c r="M26" s="100"/>
      <c r="N26" s="57">
        <f>SUM(N12:N25)</f>
        <v>373.09999999999991</v>
      </c>
      <c r="O26" s="58"/>
      <c r="P26" s="57">
        <f>SUM(P12:P25)</f>
        <v>6.2420900178253111</v>
      </c>
      <c r="Q26" s="57">
        <f>SUM(Q12:Q25)</f>
        <v>93.8</v>
      </c>
      <c r="R26" s="57">
        <f>SUM(R12:R25)</f>
        <v>20.5</v>
      </c>
      <c r="S26" s="57">
        <f>SUM(S12:S25)</f>
        <v>38.299999999999997</v>
      </c>
      <c r="T26" s="100"/>
      <c r="U26" s="122"/>
    </row>
    <row r="27" spans="1:33">
      <c r="A27" s="97"/>
      <c r="B27" s="97"/>
      <c r="C27" s="97"/>
      <c r="D27" s="97"/>
      <c r="E27" s="97"/>
      <c r="F27" s="59">
        <v>59</v>
      </c>
      <c r="G27" s="97"/>
      <c r="H27" s="97">
        <f>COUNT(K12:K27)</f>
        <v>14</v>
      </c>
      <c r="I27" s="97"/>
      <c r="J27" s="97"/>
      <c r="K27" s="97"/>
      <c r="L27" s="97"/>
      <c r="M27" s="97"/>
      <c r="N27" s="97"/>
      <c r="O27" s="97"/>
      <c r="P27" s="97"/>
      <c r="Q27" s="97"/>
      <c r="R27" s="97"/>
      <c r="S27" s="97"/>
      <c r="T27" s="97"/>
    </row>
    <row r="30" spans="1:33">
      <c r="O30" s="60"/>
      <c r="P30" s="80"/>
      <c r="Q30" s="81"/>
      <c r="R30" s="81"/>
      <c r="S30" s="82"/>
    </row>
    <row r="31" spans="1:33" ht="15.75">
      <c r="O31" s="61" t="s">
        <v>211</v>
      </c>
      <c r="P31" s="1"/>
      <c r="Q31" s="31" t="s">
        <v>212</v>
      </c>
      <c r="R31" s="83"/>
      <c r="S31" s="62">
        <f>IF(S26&gt;0, (R26/S26),"N/A")</f>
        <v>0.53524804177545693</v>
      </c>
    </row>
    <row r="32" spans="1:33">
      <c r="O32" s="63"/>
      <c r="P32" s="1"/>
      <c r="Q32" s="31"/>
      <c r="R32" s="83"/>
      <c r="S32" s="84"/>
    </row>
    <row r="33" spans="15:19" ht="15.75">
      <c r="O33" s="64" t="s">
        <v>213</v>
      </c>
      <c r="P33" s="25"/>
      <c r="Q33" s="85" t="s">
        <v>214</v>
      </c>
      <c r="R33" s="86"/>
      <c r="S33" s="87">
        <f>+Q26/N26</f>
        <v>0.25140712945590998</v>
      </c>
    </row>
    <row r="34" spans="15:19">
      <c r="O34" s="65"/>
      <c r="P34" s="88"/>
      <c r="Q34" s="89"/>
      <c r="R34" s="89"/>
      <c r="S34" s="90"/>
    </row>
  </sheetData>
  <autoFilter ref="A11:AG27"/>
  <mergeCells count="1">
    <mergeCell ref="O10:S1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140"/>
  <sheetViews>
    <sheetView zoomScale="88" zoomScaleNormal="88" workbookViewId="0">
      <pane ySplit="11" topLeftCell="A131" activePane="bottomLeft" state="frozen"/>
      <selection activeCell="D1" sqref="D1"/>
      <selection pane="bottomLeft" activeCell="A131" sqref="A131"/>
    </sheetView>
  </sheetViews>
  <sheetFormatPr baseColWidth="10" defaultColWidth="11.42578125" defaultRowHeight="15"/>
  <cols>
    <col min="1" max="1" width="11.42578125" style="77"/>
    <col min="2" max="3" width="23.42578125" style="77" customWidth="1"/>
    <col min="4" max="4" width="18.42578125" style="77" customWidth="1"/>
    <col min="5" max="5" width="19.5703125" style="77" customWidth="1"/>
    <col min="6" max="6" width="106.5703125" style="77" customWidth="1"/>
    <col min="7" max="7" width="44" style="77" customWidth="1"/>
    <col min="8" max="8" width="29.140625" style="77" customWidth="1"/>
    <col min="9" max="9" width="37.42578125" style="77" customWidth="1"/>
    <col min="10" max="10" width="15.42578125" style="77" customWidth="1"/>
    <col min="11" max="11" width="14" style="77" customWidth="1"/>
    <col min="12" max="12" width="11.42578125" style="77"/>
    <col min="13" max="13" width="15.140625" style="77" customWidth="1"/>
    <col min="14" max="14" width="11.42578125" style="77"/>
    <col min="15" max="15" width="13.85546875" style="77" customWidth="1"/>
    <col min="16" max="19" width="11.42578125" style="77"/>
    <col min="20" max="20" width="65.5703125" style="77" customWidth="1"/>
    <col min="21" max="21" width="42.5703125" style="122" customWidth="1"/>
    <col min="22" max="16384" width="11.42578125" style="77"/>
  </cols>
  <sheetData>
    <row r="1" spans="1:34" ht="15.75">
      <c r="A1" s="1"/>
      <c r="B1" s="2"/>
      <c r="C1" s="2"/>
      <c r="D1" s="2"/>
      <c r="E1" s="2"/>
      <c r="F1" s="3"/>
      <c r="G1" s="2"/>
      <c r="H1" s="2"/>
      <c r="I1" s="2"/>
      <c r="J1" s="2"/>
      <c r="K1" s="2"/>
      <c r="L1" s="2"/>
      <c r="M1" s="2"/>
      <c r="N1" s="2"/>
      <c r="O1" s="4"/>
      <c r="P1" s="5"/>
      <c r="Q1" s="1"/>
      <c r="R1" s="1"/>
      <c r="S1" s="1"/>
      <c r="T1" s="1"/>
      <c r="U1" s="118"/>
      <c r="V1" s="1"/>
      <c r="W1" s="1"/>
    </row>
    <row r="2" spans="1:34" ht="15.75">
      <c r="A2" s="6"/>
      <c r="B2" s="7" t="s">
        <v>0</v>
      </c>
      <c r="C2" s="7"/>
      <c r="D2" s="8" t="s">
        <v>1</v>
      </c>
      <c r="E2" s="9"/>
      <c r="G2" s="1"/>
      <c r="H2" s="10"/>
      <c r="I2" s="10"/>
      <c r="J2" s="10"/>
      <c r="K2" s="10"/>
      <c r="L2" s="10"/>
      <c r="M2" s="10"/>
      <c r="N2" s="10"/>
      <c r="O2" s="10"/>
      <c r="P2" s="5"/>
      <c r="Q2" s="1"/>
      <c r="R2" s="1"/>
      <c r="S2" s="1"/>
      <c r="T2" s="1"/>
      <c r="U2" s="118"/>
      <c r="V2" s="1"/>
      <c r="W2" s="11"/>
    </row>
    <row r="3" spans="1:34" ht="15.75">
      <c r="A3" s="6"/>
      <c r="B3" s="7" t="s">
        <v>2</v>
      </c>
      <c r="C3" s="7"/>
      <c r="D3" s="8" t="s">
        <v>276</v>
      </c>
      <c r="E3" s="9"/>
      <c r="G3" s="1"/>
      <c r="H3" s="10"/>
      <c r="I3" s="10"/>
      <c r="J3" s="10"/>
      <c r="K3" s="10"/>
      <c r="L3" s="10"/>
      <c r="M3" s="10"/>
      <c r="N3" s="10"/>
      <c r="O3" s="10"/>
      <c r="P3" s="5"/>
      <c r="Q3" s="1"/>
      <c r="R3" s="1"/>
      <c r="S3" s="1"/>
      <c r="T3" s="1"/>
      <c r="U3" s="118"/>
      <c r="V3" s="1"/>
      <c r="W3" s="11"/>
    </row>
    <row r="4" spans="1:34" ht="15.75">
      <c r="A4" s="6"/>
      <c r="B4" s="7" t="s">
        <v>3</v>
      </c>
      <c r="C4" s="7"/>
      <c r="D4" s="8" t="s">
        <v>4</v>
      </c>
      <c r="E4" s="9"/>
      <c r="G4" s="1"/>
      <c r="H4" s="10"/>
      <c r="I4" s="10"/>
      <c r="J4" s="10"/>
      <c r="K4" s="10"/>
      <c r="L4" s="10"/>
      <c r="M4" s="10"/>
      <c r="N4" s="10"/>
      <c r="O4" s="10"/>
      <c r="P4" s="5"/>
      <c r="Q4" s="1"/>
      <c r="R4" s="1"/>
      <c r="S4" s="1"/>
      <c r="T4" s="1"/>
      <c r="U4" s="118"/>
      <c r="V4" s="1"/>
      <c r="W4" s="11"/>
    </row>
    <row r="5" spans="1:34">
      <c r="A5" s="12"/>
      <c r="B5" s="7" t="s">
        <v>5</v>
      </c>
      <c r="C5" s="7"/>
      <c r="D5" s="14" t="s">
        <v>6</v>
      </c>
      <c r="E5" s="15"/>
      <c r="G5" s="13"/>
      <c r="H5" s="16"/>
      <c r="I5" s="16"/>
      <c r="J5" s="16"/>
      <c r="K5" s="16"/>
      <c r="L5" s="16"/>
      <c r="M5" s="16"/>
      <c r="N5" s="16"/>
      <c r="O5" s="16"/>
      <c r="P5" s="17"/>
      <c r="Q5" s="13"/>
      <c r="R5" s="13"/>
      <c r="S5" s="13"/>
      <c r="T5" s="13"/>
      <c r="U5" s="118"/>
      <c r="V5" s="13"/>
      <c r="W5" s="18"/>
    </row>
    <row r="6" spans="1:34" ht="15.75">
      <c r="A6" s="6"/>
      <c r="B6" s="7" t="s">
        <v>7</v>
      </c>
      <c r="C6" s="7"/>
      <c r="D6" s="19">
        <v>41837</v>
      </c>
      <c r="E6" s="20"/>
      <c r="G6" s="1"/>
      <c r="H6" s="21"/>
      <c r="I6" s="22"/>
      <c r="J6" s="23"/>
      <c r="K6" s="23"/>
      <c r="L6" s="23"/>
      <c r="M6" s="23"/>
      <c r="N6" s="23"/>
      <c r="O6" s="23"/>
      <c r="P6" s="5"/>
      <c r="Q6" s="1"/>
      <c r="R6" s="1"/>
      <c r="S6" s="1"/>
      <c r="T6" s="1"/>
      <c r="U6" s="118"/>
      <c r="V6" s="1"/>
      <c r="W6" s="11"/>
    </row>
    <row r="7" spans="1:34" ht="15.75">
      <c r="A7" s="6"/>
      <c r="B7" s="7" t="s">
        <v>8</v>
      </c>
      <c r="C7" s="7"/>
      <c r="D7" s="24">
        <v>41973</v>
      </c>
      <c r="E7" s="20"/>
      <c r="G7" s="1"/>
      <c r="H7" s="21"/>
      <c r="I7" s="22"/>
      <c r="J7" s="23"/>
      <c r="K7" s="23"/>
      <c r="L7" s="23"/>
      <c r="M7" s="23"/>
      <c r="N7" s="25"/>
      <c r="O7" s="25"/>
      <c r="P7" s="5"/>
      <c r="Q7" s="1"/>
      <c r="R7" s="1"/>
      <c r="S7" s="1"/>
      <c r="T7" s="1"/>
      <c r="U7" s="118"/>
      <c r="V7" s="1"/>
      <c r="W7" s="11"/>
    </row>
    <row r="8" spans="1:34" ht="15.75">
      <c r="A8" s="6"/>
      <c r="B8" s="26"/>
      <c r="C8" s="26"/>
      <c r="D8" s="1"/>
      <c r="E8" s="26"/>
      <c r="F8" s="20"/>
      <c r="G8" s="27"/>
      <c r="H8" s="21"/>
      <c r="I8" s="22"/>
      <c r="J8" s="23"/>
      <c r="K8" s="23"/>
      <c r="L8" s="23"/>
      <c r="M8" s="23"/>
      <c r="N8" s="25"/>
      <c r="O8" s="25"/>
      <c r="P8" s="5"/>
      <c r="Q8" s="1"/>
      <c r="R8" s="1"/>
      <c r="S8" s="1"/>
      <c r="T8" s="1"/>
      <c r="U8" s="118"/>
      <c r="V8" s="1"/>
      <c r="W8" s="11"/>
    </row>
    <row r="9" spans="1:34" ht="15.75">
      <c r="A9" s="28"/>
      <c r="B9" s="29" t="s">
        <v>9</v>
      </c>
      <c r="C9" s="29"/>
      <c r="D9" s="30"/>
      <c r="E9" s="29"/>
      <c r="F9" s="31"/>
      <c r="G9" s="32"/>
      <c r="H9" s="32"/>
      <c r="I9" s="32"/>
      <c r="J9" s="32"/>
      <c r="K9" s="32"/>
      <c r="L9" s="32"/>
      <c r="M9" s="32"/>
      <c r="N9" s="32"/>
      <c r="O9" s="32"/>
      <c r="P9" s="33"/>
      <c r="Q9" s="30"/>
      <c r="R9" s="30"/>
      <c r="S9" s="30"/>
      <c r="T9" s="30"/>
      <c r="U9" s="119"/>
      <c r="V9" s="30"/>
      <c r="W9" s="11"/>
    </row>
    <row r="10" spans="1:34">
      <c r="A10" s="34"/>
      <c r="B10" s="34"/>
      <c r="C10" s="34"/>
      <c r="D10" s="34"/>
      <c r="E10" s="34"/>
      <c r="F10" s="34"/>
      <c r="G10" s="34"/>
      <c r="H10" s="34"/>
      <c r="I10" s="34"/>
      <c r="J10" s="34"/>
      <c r="K10" s="34"/>
      <c r="L10" s="34"/>
      <c r="M10" s="34"/>
      <c r="N10" s="34"/>
      <c r="O10" s="346" t="s">
        <v>10</v>
      </c>
      <c r="P10" s="346"/>
      <c r="Q10" s="346"/>
      <c r="R10" s="346"/>
      <c r="S10" s="346"/>
      <c r="T10" s="30"/>
      <c r="U10" s="120"/>
      <c r="V10" s="34"/>
      <c r="W10" s="34"/>
    </row>
    <row r="11" spans="1:34" ht="54.75" customHeight="1">
      <c r="A11" s="35" t="s">
        <v>11</v>
      </c>
      <c r="B11" s="36" t="s">
        <v>12</v>
      </c>
      <c r="C11" s="36" t="s">
        <v>215</v>
      </c>
      <c r="D11" s="36" t="s">
        <v>13</v>
      </c>
      <c r="E11" s="36" t="s">
        <v>14</v>
      </c>
      <c r="F11" s="36" t="s">
        <v>15</v>
      </c>
      <c r="G11" s="36" t="s">
        <v>16</v>
      </c>
      <c r="H11" s="36" t="s">
        <v>17</v>
      </c>
      <c r="I11" s="36" t="s">
        <v>18</v>
      </c>
      <c r="J11" s="36" t="s">
        <v>19</v>
      </c>
      <c r="K11" s="36" t="s">
        <v>20</v>
      </c>
      <c r="L11" s="37" t="s">
        <v>21</v>
      </c>
      <c r="M11" s="37" t="s">
        <v>22</v>
      </c>
      <c r="N11" s="36" t="s">
        <v>23</v>
      </c>
      <c r="O11" s="72" t="s">
        <v>24</v>
      </c>
      <c r="P11" s="74" t="s">
        <v>25</v>
      </c>
      <c r="Q11" s="75" t="s">
        <v>26</v>
      </c>
      <c r="R11" s="75" t="s">
        <v>27</v>
      </c>
      <c r="S11" s="75" t="s">
        <v>28</v>
      </c>
      <c r="T11" s="71" t="s">
        <v>29</v>
      </c>
      <c r="U11" s="116" t="s">
        <v>277</v>
      </c>
      <c r="V11" s="38"/>
      <c r="W11" s="38"/>
      <c r="X11" s="38"/>
      <c r="Y11" s="38"/>
      <c r="Z11" s="38"/>
      <c r="AA11" s="38"/>
      <c r="AB11" s="38"/>
      <c r="AC11" s="38"/>
      <c r="AD11" s="38"/>
      <c r="AE11" s="38"/>
      <c r="AF11" s="38"/>
      <c r="AG11" s="38"/>
    </row>
    <row r="12" spans="1:34" ht="176.25" hidden="1" customHeight="1">
      <c r="A12" s="92"/>
      <c r="B12" s="96" t="s">
        <v>30</v>
      </c>
      <c r="C12" s="96" t="s">
        <v>216</v>
      </c>
      <c r="D12" s="91" t="s">
        <v>31</v>
      </c>
      <c r="E12" s="39"/>
      <c r="F12" s="40" t="s">
        <v>32</v>
      </c>
      <c r="G12" s="41"/>
      <c r="H12" s="42" t="s">
        <v>33</v>
      </c>
      <c r="I12" s="96" t="s">
        <v>34</v>
      </c>
      <c r="J12" s="96" t="s">
        <v>35</v>
      </c>
      <c r="K12" s="43">
        <v>1</v>
      </c>
      <c r="L12" s="93">
        <v>41883</v>
      </c>
      <c r="M12" s="44">
        <v>42246</v>
      </c>
      <c r="N12" s="45">
        <f>ROUND(((M12-L12)/7),1)</f>
        <v>51.9</v>
      </c>
      <c r="O12" s="72">
        <v>0</v>
      </c>
      <c r="P12" s="46">
        <f>IF(O12=0,0,+O12/K12)</f>
        <v>0</v>
      </c>
      <c r="Q12" s="79">
        <f>ROUND((N12*P12),1)</f>
        <v>0</v>
      </c>
      <c r="R12" s="79">
        <f t="shared" ref="R12:R69" si="0">IF(M12&lt;=$D$7,Q12,0)</f>
        <v>0</v>
      </c>
      <c r="S12" s="79">
        <f t="shared" ref="S12:S69" si="1">IF($D$7&gt;=M12,N12,0)</f>
        <v>0</v>
      </c>
      <c r="T12" s="76" t="s">
        <v>292</v>
      </c>
      <c r="U12" s="117"/>
      <c r="V12" s="38"/>
      <c r="W12" s="38"/>
      <c r="X12" s="38"/>
      <c r="Y12" s="38"/>
      <c r="Z12" s="38"/>
      <c r="AA12" s="38"/>
      <c r="AB12" s="38"/>
      <c r="AC12" s="38"/>
      <c r="AD12" s="38"/>
      <c r="AE12" s="38"/>
      <c r="AF12" s="38"/>
      <c r="AG12" s="38"/>
      <c r="AH12" s="38"/>
    </row>
    <row r="13" spans="1:34" s="49" customFormat="1" ht="105.75" hidden="1" customHeight="1">
      <c r="A13" s="39"/>
      <c r="B13" s="96" t="s">
        <v>36</v>
      </c>
      <c r="C13" s="96" t="s">
        <v>216</v>
      </c>
      <c r="D13" s="96" t="s">
        <v>37</v>
      </c>
      <c r="E13" s="39"/>
      <c r="F13" s="96" t="s">
        <v>38</v>
      </c>
      <c r="G13" s="47"/>
      <c r="H13" s="96" t="s">
        <v>39</v>
      </c>
      <c r="I13" s="96" t="s">
        <v>40</v>
      </c>
      <c r="J13" s="96" t="s">
        <v>41</v>
      </c>
      <c r="K13" s="43">
        <v>1</v>
      </c>
      <c r="L13" s="93">
        <v>41883</v>
      </c>
      <c r="M13" s="44">
        <v>42246</v>
      </c>
      <c r="N13" s="45">
        <f>ROUND(((M13-L13)/7),1)</f>
        <v>51.9</v>
      </c>
      <c r="O13" s="72">
        <v>0</v>
      </c>
      <c r="P13" s="46">
        <f t="shared" ref="P13:P76" si="2">IF(O13=0,0,+O13/K13)</f>
        <v>0</v>
      </c>
      <c r="Q13" s="79">
        <f t="shared" ref="Q13:Q76" si="3">ROUND((N13*P13),1)</f>
        <v>0</v>
      </c>
      <c r="R13" s="79">
        <f t="shared" si="0"/>
        <v>0</v>
      </c>
      <c r="S13" s="79">
        <f t="shared" si="1"/>
        <v>0</v>
      </c>
      <c r="T13" s="76" t="s">
        <v>293</v>
      </c>
      <c r="U13" s="117"/>
      <c r="V13" s="48"/>
      <c r="W13" s="48"/>
      <c r="X13" s="48"/>
      <c r="Y13" s="48"/>
      <c r="Z13" s="48"/>
      <c r="AA13" s="48"/>
      <c r="AB13" s="48"/>
      <c r="AC13" s="48"/>
      <c r="AD13" s="48"/>
      <c r="AE13" s="48"/>
      <c r="AF13" s="48"/>
      <c r="AG13" s="48"/>
    </row>
    <row r="14" spans="1:34" s="49" customFormat="1" ht="94.5" hidden="1" customHeight="1">
      <c r="A14" s="39"/>
      <c r="B14" s="96" t="s">
        <v>36</v>
      </c>
      <c r="C14" s="96" t="s">
        <v>216</v>
      </c>
      <c r="D14" s="96" t="s">
        <v>37</v>
      </c>
      <c r="E14" s="39"/>
      <c r="F14" s="96" t="s">
        <v>38</v>
      </c>
      <c r="G14" s="47"/>
      <c r="H14" s="50"/>
      <c r="I14" s="96" t="s">
        <v>42</v>
      </c>
      <c r="J14" s="96" t="s">
        <v>43</v>
      </c>
      <c r="K14" s="43">
        <v>1</v>
      </c>
      <c r="L14" s="93">
        <v>42006</v>
      </c>
      <c r="M14" s="44">
        <v>42246</v>
      </c>
      <c r="N14" s="45">
        <f t="shared" ref="N14:N77" si="4">ROUND(((M14-L14)/7),1)</f>
        <v>34.299999999999997</v>
      </c>
      <c r="O14" s="72">
        <v>0</v>
      </c>
      <c r="P14" s="46">
        <f t="shared" si="2"/>
        <v>0</v>
      </c>
      <c r="Q14" s="79">
        <f t="shared" si="3"/>
        <v>0</v>
      </c>
      <c r="R14" s="79">
        <f t="shared" si="0"/>
        <v>0</v>
      </c>
      <c r="S14" s="79">
        <f t="shared" si="1"/>
        <v>0</v>
      </c>
      <c r="T14" s="76" t="s">
        <v>293</v>
      </c>
      <c r="U14" s="117"/>
      <c r="V14" s="48"/>
      <c r="W14" s="48"/>
      <c r="X14" s="48"/>
      <c r="Y14" s="48"/>
      <c r="Z14" s="48"/>
      <c r="AA14" s="48"/>
      <c r="AB14" s="48"/>
      <c r="AC14" s="48"/>
      <c r="AD14" s="48"/>
      <c r="AE14" s="48"/>
      <c r="AF14" s="48"/>
      <c r="AG14" s="48"/>
    </row>
    <row r="15" spans="1:34" s="49" customFormat="1" ht="95.25" hidden="1" customHeight="1">
      <c r="A15" s="39"/>
      <c r="B15" s="96" t="s">
        <v>36</v>
      </c>
      <c r="C15" s="96" t="s">
        <v>216</v>
      </c>
      <c r="D15" s="96" t="s">
        <v>37</v>
      </c>
      <c r="E15" s="39"/>
      <c r="F15" s="96" t="s">
        <v>38</v>
      </c>
      <c r="G15" s="47"/>
      <c r="H15" s="96"/>
      <c r="I15" s="96" t="s">
        <v>44</v>
      </c>
      <c r="J15" s="96" t="s">
        <v>45</v>
      </c>
      <c r="K15" s="43">
        <v>1</v>
      </c>
      <c r="L15" s="93">
        <v>42006</v>
      </c>
      <c r="M15" s="44">
        <v>42246</v>
      </c>
      <c r="N15" s="45">
        <f t="shared" si="4"/>
        <v>34.299999999999997</v>
      </c>
      <c r="O15" s="72">
        <v>0</v>
      </c>
      <c r="P15" s="46">
        <f t="shared" si="2"/>
        <v>0</v>
      </c>
      <c r="Q15" s="79">
        <f t="shared" si="3"/>
        <v>0</v>
      </c>
      <c r="R15" s="79">
        <f t="shared" si="0"/>
        <v>0</v>
      </c>
      <c r="S15" s="79">
        <f t="shared" si="1"/>
        <v>0</v>
      </c>
      <c r="T15" s="76" t="s">
        <v>292</v>
      </c>
      <c r="U15" s="117"/>
      <c r="V15" s="48"/>
      <c r="W15" s="48"/>
      <c r="X15" s="48"/>
      <c r="Y15" s="48"/>
      <c r="Z15" s="48"/>
      <c r="AA15" s="48"/>
      <c r="AB15" s="48"/>
      <c r="AC15" s="48"/>
      <c r="AD15" s="48"/>
      <c r="AE15" s="48"/>
      <c r="AF15" s="48"/>
      <c r="AG15" s="48"/>
    </row>
    <row r="16" spans="1:34" s="49" customFormat="1" ht="117" hidden="1" customHeight="1">
      <c r="A16" s="39"/>
      <c r="B16" s="96" t="s">
        <v>46</v>
      </c>
      <c r="C16" s="96" t="s">
        <v>216</v>
      </c>
      <c r="D16" s="96" t="s">
        <v>37</v>
      </c>
      <c r="E16" s="39"/>
      <c r="F16" s="96" t="s">
        <v>47</v>
      </c>
      <c r="G16" s="47"/>
      <c r="H16" s="96" t="s">
        <v>48</v>
      </c>
      <c r="I16" s="96" t="s">
        <v>49</v>
      </c>
      <c r="J16" s="51" t="s">
        <v>50</v>
      </c>
      <c r="K16" s="43">
        <v>2</v>
      </c>
      <c r="L16" s="93">
        <v>41883</v>
      </c>
      <c r="M16" s="44">
        <v>42246</v>
      </c>
      <c r="N16" s="45">
        <f t="shared" si="4"/>
        <v>51.9</v>
      </c>
      <c r="O16" s="72">
        <v>0</v>
      </c>
      <c r="P16" s="46">
        <f t="shared" si="2"/>
        <v>0</v>
      </c>
      <c r="Q16" s="79">
        <f t="shared" si="3"/>
        <v>0</v>
      </c>
      <c r="R16" s="79">
        <f t="shared" si="0"/>
        <v>0</v>
      </c>
      <c r="S16" s="79">
        <f t="shared" si="1"/>
        <v>0</v>
      </c>
      <c r="T16" s="76" t="s">
        <v>292</v>
      </c>
      <c r="U16" s="117"/>
      <c r="V16" s="48"/>
      <c r="W16" s="48"/>
      <c r="X16" s="48"/>
      <c r="Y16" s="48"/>
      <c r="Z16" s="48"/>
      <c r="AA16" s="48"/>
      <c r="AB16" s="48"/>
      <c r="AC16" s="48"/>
      <c r="AD16" s="48"/>
      <c r="AE16" s="48"/>
      <c r="AF16" s="48"/>
      <c r="AG16" s="48"/>
    </row>
    <row r="17" spans="1:35" s="49" customFormat="1" ht="345" hidden="1" customHeight="1">
      <c r="A17" s="39"/>
      <c r="B17" s="96" t="s">
        <v>51</v>
      </c>
      <c r="C17" s="96" t="s">
        <v>216</v>
      </c>
      <c r="D17" s="96" t="s">
        <v>37</v>
      </c>
      <c r="E17" s="39"/>
      <c r="F17" s="96" t="s">
        <v>52</v>
      </c>
      <c r="G17" s="47"/>
      <c r="H17" s="96" t="s">
        <v>39</v>
      </c>
      <c r="I17" s="96" t="s">
        <v>40</v>
      </c>
      <c r="J17" s="96" t="s">
        <v>41</v>
      </c>
      <c r="K17" s="43">
        <v>1</v>
      </c>
      <c r="L17" s="93">
        <v>41883</v>
      </c>
      <c r="M17" s="44">
        <v>42246</v>
      </c>
      <c r="N17" s="45">
        <f t="shared" si="4"/>
        <v>51.9</v>
      </c>
      <c r="O17" s="72">
        <v>0</v>
      </c>
      <c r="P17" s="46">
        <f t="shared" si="2"/>
        <v>0</v>
      </c>
      <c r="Q17" s="79">
        <f t="shared" si="3"/>
        <v>0</v>
      </c>
      <c r="R17" s="79">
        <f t="shared" si="0"/>
        <v>0</v>
      </c>
      <c r="S17" s="79">
        <f t="shared" si="1"/>
        <v>0</v>
      </c>
      <c r="T17" s="76" t="s">
        <v>292</v>
      </c>
      <c r="U17" s="117"/>
      <c r="V17" s="48"/>
      <c r="W17" s="48"/>
      <c r="X17" s="48"/>
      <c r="Y17" s="48"/>
      <c r="Z17" s="48"/>
      <c r="AA17" s="48"/>
      <c r="AB17" s="48"/>
      <c r="AC17" s="48"/>
      <c r="AD17" s="48"/>
      <c r="AE17" s="48"/>
      <c r="AF17" s="48"/>
      <c r="AG17" s="48"/>
    </row>
    <row r="18" spans="1:35" s="49" customFormat="1" ht="253.5" hidden="1" customHeight="1">
      <c r="A18" s="39"/>
      <c r="B18" s="96" t="s">
        <v>51</v>
      </c>
      <c r="C18" s="96" t="s">
        <v>216</v>
      </c>
      <c r="D18" s="96" t="s">
        <v>37</v>
      </c>
      <c r="E18" s="39"/>
      <c r="F18" s="96" t="s">
        <v>52</v>
      </c>
      <c r="G18" s="47"/>
      <c r="H18" s="50"/>
      <c r="I18" s="96" t="s">
        <v>42</v>
      </c>
      <c r="J18" s="96" t="s">
        <v>43</v>
      </c>
      <c r="K18" s="43">
        <v>1</v>
      </c>
      <c r="L18" s="93">
        <v>41883</v>
      </c>
      <c r="M18" s="44">
        <v>42246</v>
      </c>
      <c r="N18" s="45">
        <f t="shared" si="4"/>
        <v>51.9</v>
      </c>
      <c r="O18" s="72">
        <v>0</v>
      </c>
      <c r="P18" s="46">
        <f t="shared" si="2"/>
        <v>0</v>
      </c>
      <c r="Q18" s="79">
        <f t="shared" si="3"/>
        <v>0</v>
      </c>
      <c r="R18" s="79">
        <f t="shared" si="0"/>
        <v>0</v>
      </c>
      <c r="S18" s="79">
        <f t="shared" si="1"/>
        <v>0</v>
      </c>
      <c r="T18" s="76" t="s">
        <v>292</v>
      </c>
      <c r="U18" s="117"/>
      <c r="V18" s="48"/>
      <c r="W18" s="48"/>
      <c r="X18" s="48"/>
      <c r="Y18" s="48"/>
      <c r="Z18" s="48"/>
      <c r="AA18" s="48"/>
      <c r="AB18" s="48"/>
      <c r="AC18" s="48"/>
      <c r="AD18" s="48"/>
      <c r="AE18" s="48"/>
      <c r="AF18" s="48"/>
      <c r="AG18" s="48"/>
    </row>
    <row r="19" spans="1:35" s="49" customFormat="1" ht="253.5" hidden="1" customHeight="1">
      <c r="A19" s="39"/>
      <c r="B19" s="96" t="s">
        <v>51</v>
      </c>
      <c r="C19" s="96" t="s">
        <v>216</v>
      </c>
      <c r="D19" s="96" t="s">
        <v>37</v>
      </c>
      <c r="E19" s="39"/>
      <c r="F19" s="96" t="s">
        <v>52</v>
      </c>
      <c r="G19" s="47"/>
      <c r="H19" s="96" t="s">
        <v>53</v>
      </c>
      <c r="I19" s="96" t="s">
        <v>54</v>
      </c>
      <c r="J19" s="51" t="s">
        <v>50</v>
      </c>
      <c r="K19" s="43">
        <v>2</v>
      </c>
      <c r="L19" s="93">
        <v>41883</v>
      </c>
      <c r="M19" s="44">
        <v>42246</v>
      </c>
      <c r="N19" s="45">
        <f t="shared" si="4"/>
        <v>51.9</v>
      </c>
      <c r="O19" s="72">
        <v>0</v>
      </c>
      <c r="P19" s="46">
        <f t="shared" si="2"/>
        <v>0</v>
      </c>
      <c r="Q19" s="79">
        <f t="shared" si="3"/>
        <v>0</v>
      </c>
      <c r="R19" s="79">
        <f t="shared" si="0"/>
        <v>0</v>
      </c>
      <c r="S19" s="79">
        <f t="shared" si="1"/>
        <v>0</v>
      </c>
      <c r="T19" s="76" t="s">
        <v>292</v>
      </c>
      <c r="U19" s="117"/>
      <c r="V19" s="48"/>
      <c r="W19" s="48"/>
      <c r="X19" s="48"/>
      <c r="Y19" s="48"/>
      <c r="Z19" s="48"/>
      <c r="AA19" s="48"/>
      <c r="AB19" s="48"/>
      <c r="AC19" s="48"/>
      <c r="AD19" s="48"/>
      <c r="AE19" s="48"/>
      <c r="AF19" s="48"/>
      <c r="AG19" s="48"/>
    </row>
    <row r="20" spans="1:35" s="49" customFormat="1" ht="409.6" hidden="1" customHeight="1">
      <c r="A20" s="39"/>
      <c r="B20" s="96" t="s">
        <v>55</v>
      </c>
      <c r="C20" s="96" t="s">
        <v>216</v>
      </c>
      <c r="D20" s="96" t="s">
        <v>37</v>
      </c>
      <c r="E20" s="39"/>
      <c r="F20" s="96" t="s">
        <v>56</v>
      </c>
      <c r="G20" s="47"/>
      <c r="H20" s="96" t="s">
        <v>57</v>
      </c>
      <c r="I20" s="96" t="s">
        <v>58</v>
      </c>
      <c r="J20" s="51" t="s">
        <v>59</v>
      </c>
      <c r="K20" s="43">
        <v>1</v>
      </c>
      <c r="L20" s="93">
        <v>41883</v>
      </c>
      <c r="M20" s="44">
        <v>42246</v>
      </c>
      <c r="N20" s="45">
        <f t="shared" si="4"/>
        <v>51.9</v>
      </c>
      <c r="O20" s="72">
        <v>0</v>
      </c>
      <c r="P20" s="46">
        <f t="shared" si="2"/>
        <v>0</v>
      </c>
      <c r="Q20" s="79">
        <f t="shared" si="3"/>
        <v>0</v>
      </c>
      <c r="R20" s="79">
        <f t="shared" si="0"/>
        <v>0</v>
      </c>
      <c r="S20" s="79">
        <f t="shared" si="1"/>
        <v>0</v>
      </c>
      <c r="T20" s="76" t="s">
        <v>294</v>
      </c>
      <c r="U20" s="117"/>
      <c r="V20" s="48"/>
      <c r="W20" s="48"/>
      <c r="X20" s="48"/>
      <c r="Y20" s="48"/>
      <c r="Z20" s="48"/>
      <c r="AA20" s="48"/>
      <c r="AB20" s="48"/>
      <c r="AC20" s="48"/>
      <c r="AD20" s="48"/>
      <c r="AE20" s="48"/>
      <c r="AF20" s="48"/>
      <c r="AG20" s="48"/>
    </row>
    <row r="21" spans="1:35" s="49" customFormat="1" ht="277.5" hidden="1" customHeight="1">
      <c r="A21" s="39"/>
      <c r="B21" s="96" t="s">
        <v>55</v>
      </c>
      <c r="C21" s="96" t="s">
        <v>216</v>
      </c>
      <c r="D21" s="96" t="s">
        <v>37</v>
      </c>
      <c r="E21" s="39"/>
      <c r="F21" s="96" t="s">
        <v>56</v>
      </c>
      <c r="G21" s="47"/>
      <c r="H21" s="96" t="s">
        <v>57</v>
      </c>
      <c r="I21" s="96" t="s">
        <v>60</v>
      </c>
      <c r="J21" s="51" t="s">
        <v>35</v>
      </c>
      <c r="K21" s="43">
        <v>1</v>
      </c>
      <c r="L21" s="93">
        <v>41883</v>
      </c>
      <c r="M21" s="44">
        <v>42246</v>
      </c>
      <c r="N21" s="45">
        <f t="shared" si="4"/>
        <v>51.9</v>
      </c>
      <c r="O21" s="72">
        <v>0</v>
      </c>
      <c r="P21" s="46">
        <f t="shared" si="2"/>
        <v>0</v>
      </c>
      <c r="Q21" s="79">
        <f t="shared" si="3"/>
        <v>0</v>
      </c>
      <c r="R21" s="79">
        <f t="shared" si="0"/>
        <v>0</v>
      </c>
      <c r="S21" s="79">
        <f t="shared" si="1"/>
        <v>0</v>
      </c>
      <c r="T21" s="76" t="s">
        <v>294</v>
      </c>
      <c r="U21" s="117"/>
      <c r="V21" s="48"/>
      <c r="W21" s="48"/>
      <c r="X21" s="48"/>
      <c r="Y21" s="48"/>
      <c r="Z21" s="48"/>
      <c r="AA21" s="48"/>
      <c r="AB21" s="48"/>
      <c r="AC21" s="48"/>
      <c r="AD21" s="48"/>
      <c r="AE21" s="48"/>
      <c r="AF21" s="48"/>
      <c r="AG21" s="48"/>
    </row>
    <row r="22" spans="1:35" s="49" customFormat="1" ht="277.5" hidden="1" customHeight="1">
      <c r="A22" s="39"/>
      <c r="B22" s="96" t="s">
        <v>55</v>
      </c>
      <c r="C22" s="96" t="s">
        <v>216</v>
      </c>
      <c r="D22" s="96" t="s">
        <v>37</v>
      </c>
      <c r="E22" s="39"/>
      <c r="F22" s="96" t="s">
        <v>56</v>
      </c>
      <c r="G22" s="47"/>
      <c r="H22" s="96" t="s">
        <v>48</v>
      </c>
      <c r="I22" s="96" t="s">
        <v>49</v>
      </c>
      <c r="J22" s="51" t="s">
        <v>50</v>
      </c>
      <c r="K22" s="43">
        <v>2</v>
      </c>
      <c r="L22" s="93">
        <v>41883</v>
      </c>
      <c r="M22" s="44">
        <v>42246</v>
      </c>
      <c r="N22" s="45">
        <f t="shared" si="4"/>
        <v>51.9</v>
      </c>
      <c r="O22" s="72">
        <v>0</v>
      </c>
      <c r="P22" s="46">
        <f t="shared" si="2"/>
        <v>0</v>
      </c>
      <c r="Q22" s="79">
        <f t="shared" si="3"/>
        <v>0</v>
      </c>
      <c r="R22" s="79">
        <f t="shared" si="0"/>
        <v>0</v>
      </c>
      <c r="S22" s="79">
        <f t="shared" si="1"/>
        <v>0</v>
      </c>
      <c r="T22" s="76" t="s">
        <v>292</v>
      </c>
      <c r="U22" s="117"/>
      <c r="V22" s="48"/>
      <c r="W22" s="48"/>
      <c r="X22" s="48"/>
      <c r="Y22" s="48"/>
      <c r="Z22" s="48"/>
      <c r="AA22" s="48"/>
      <c r="AB22" s="48"/>
      <c r="AC22" s="48"/>
      <c r="AD22" s="48"/>
      <c r="AE22" s="48"/>
      <c r="AF22" s="48"/>
      <c r="AG22" s="48"/>
    </row>
    <row r="23" spans="1:35" s="49" customFormat="1" ht="257.25" hidden="1" customHeight="1">
      <c r="A23" s="39"/>
      <c r="B23" s="96" t="s">
        <v>61</v>
      </c>
      <c r="C23" s="96" t="s">
        <v>216</v>
      </c>
      <c r="D23" s="96" t="s">
        <v>37</v>
      </c>
      <c r="E23" s="39"/>
      <c r="F23" s="96" t="s">
        <v>62</v>
      </c>
      <c r="G23" s="47"/>
      <c r="H23" s="96" t="s">
        <v>63</v>
      </c>
      <c r="I23" s="96" t="s">
        <v>64</v>
      </c>
      <c r="J23" s="51" t="s">
        <v>65</v>
      </c>
      <c r="K23" s="43">
        <v>1</v>
      </c>
      <c r="L23" s="93">
        <v>41883</v>
      </c>
      <c r="M23" s="44">
        <v>42246</v>
      </c>
      <c r="N23" s="45">
        <f t="shared" si="4"/>
        <v>51.9</v>
      </c>
      <c r="O23" s="72">
        <v>0</v>
      </c>
      <c r="P23" s="46">
        <f t="shared" si="2"/>
        <v>0</v>
      </c>
      <c r="Q23" s="79">
        <f t="shared" si="3"/>
        <v>0</v>
      </c>
      <c r="R23" s="79">
        <f t="shared" si="0"/>
        <v>0</v>
      </c>
      <c r="S23" s="79">
        <f t="shared" si="1"/>
        <v>0</v>
      </c>
      <c r="T23" s="76" t="s">
        <v>292</v>
      </c>
      <c r="U23" s="117"/>
      <c r="V23" s="48"/>
      <c r="W23" s="48"/>
      <c r="X23" s="48"/>
      <c r="Y23" s="48"/>
      <c r="Z23" s="48"/>
      <c r="AA23" s="48"/>
      <c r="AB23" s="48"/>
      <c r="AC23" s="48"/>
      <c r="AD23" s="48"/>
      <c r="AE23" s="48"/>
      <c r="AF23" s="48"/>
      <c r="AG23" s="48"/>
    </row>
    <row r="24" spans="1:35" s="49" customFormat="1" ht="165" hidden="1" customHeight="1">
      <c r="A24" s="39"/>
      <c r="B24" s="96" t="s">
        <v>61</v>
      </c>
      <c r="C24" s="96" t="s">
        <v>216</v>
      </c>
      <c r="D24" s="96" t="s">
        <v>37</v>
      </c>
      <c r="E24" s="39"/>
      <c r="F24" s="96" t="s">
        <v>62</v>
      </c>
      <c r="G24" s="47"/>
      <c r="H24" s="96" t="s">
        <v>66</v>
      </c>
      <c r="I24" s="96" t="s">
        <v>67</v>
      </c>
      <c r="J24" s="96" t="s">
        <v>68</v>
      </c>
      <c r="K24" s="43">
        <v>2</v>
      </c>
      <c r="L24" s="93">
        <v>41883</v>
      </c>
      <c r="M24" s="44">
        <v>42246</v>
      </c>
      <c r="N24" s="45">
        <f t="shared" si="4"/>
        <v>51.9</v>
      </c>
      <c r="O24" s="72">
        <v>0</v>
      </c>
      <c r="P24" s="46">
        <f t="shared" si="2"/>
        <v>0</v>
      </c>
      <c r="Q24" s="79">
        <f t="shared" si="3"/>
        <v>0</v>
      </c>
      <c r="R24" s="79">
        <f t="shared" si="0"/>
        <v>0</v>
      </c>
      <c r="S24" s="79">
        <f t="shared" si="1"/>
        <v>0</v>
      </c>
      <c r="T24" s="76" t="s">
        <v>292</v>
      </c>
      <c r="U24" s="117"/>
      <c r="V24" s="48"/>
      <c r="W24" s="48"/>
      <c r="X24" s="48"/>
      <c r="Y24" s="48"/>
      <c r="Z24" s="48"/>
      <c r="AA24" s="48"/>
      <c r="AB24" s="48"/>
      <c r="AC24" s="48"/>
      <c r="AD24" s="48"/>
      <c r="AE24" s="48"/>
      <c r="AF24" s="48"/>
      <c r="AG24" s="48"/>
    </row>
    <row r="25" spans="1:35" s="49" customFormat="1" ht="165" hidden="1" customHeight="1">
      <c r="A25" s="39"/>
      <c r="B25" s="96" t="s">
        <v>61</v>
      </c>
      <c r="C25" s="96" t="s">
        <v>216</v>
      </c>
      <c r="D25" s="96" t="s">
        <v>37</v>
      </c>
      <c r="E25" s="39"/>
      <c r="F25" s="96" t="s">
        <v>62</v>
      </c>
      <c r="G25" s="47"/>
      <c r="H25" s="96" t="s">
        <v>48</v>
      </c>
      <c r="I25" s="96" t="s">
        <v>49</v>
      </c>
      <c r="J25" s="51" t="s">
        <v>50</v>
      </c>
      <c r="K25" s="43">
        <v>2</v>
      </c>
      <c r="L25" s="93">
        <v>41883</v>
      </c>
      <c r="M25" s="44">
        <v>42246</v>
      </c>
      <c r="N25" s="45">
        <f t="shared" si="4"/>
        <v>51.9</v>
      </c>
      <c r="O25" s="72">
        <v>0</v>
      </c>
      <c r="P25" s="46">
        <f t="shared" si="2"/>
        <v>0</v>
      </c>
      <c r="Q25" s="79">
        <f t="shared" si="3"/>
        <v>0</v>
      </c>
      <c r="R25" s="79">
        <f t="shared" si="0"/>
        <v>0</v>
      </c>
      <c r="S25" s="79">
        <f t="shared" si="1"/>
        <v>0</v>
      </c>
      <c r="T25" s="76" t="s">
        <v>292</v>
      </c>
      <c r="U25" s="117"/>
      <c r="V25" s="48"/>
      <c r="W25" s="48"/>
      <c r="X25" s="48"/>
      <c r="Y25" s="48"/>
      <c r="Z25" s="48"/>
      <c r="AA25" s="48"/>
      <c r="AB25" s="48"/>
      <c r="AC25" s="48"/>
      <c r="AD25" s="48"/>
      <c r="AE25" s="48"/>
      <c r="AF25" s="48"/>
      <c r="AG25" s="48"/>
    </row>
    <row r="26" spans="1:35" s="49" customFormat="1" ht="409.5" hidden="1" customHeight="1">
      <c r="A26" s="39"/>
      <c r="B26" s="96" t="s">
        <v>69</v>
      </c>
      <c r="C26" s="96" t="s">
        <v>216</v>
      </c>
      <c r="D26" s="96" t="s">
        <v>37</v>
      </c>
      <c r="E26" s="39"/>
      <c r="F26" s="47" t="s">
        <v>70</v>
      </c>
      <c r="G26" s="47"/>
      <c r="H26" s="96" t="s">
        <v>57</v>
      </c>
      <c r="I26" s="96" t="s">
        <v>58</v>
      </c>
      <c r="J26" s="51" t="s">
        <v>59</v>
      </c>
      <c r="K26" s="43">
        <v>1</v>
      </c>
      <c r="L26" s="93">
        <v>41883</v>
      </c>
      <c r="M26" s="44">
        <v>42246</v>
      </c>
      <c r="N26" s="45">
        <f t="shared" si="4"/>
        <v>51.9</v>
      </c>
      <c r="O26" s="72">
        <v>0</v>
      </c>
      <c r="P26" s="46">
        <f t="shared" si="2"/>
        <v>0</v>
      </c>
      <c r="Q26" s="79">
        <f t="shared" si="3"/>
        <v>0</v>
      </c>
      <c r="R26" s="79">
        <f t="shared" si="0"/>
        <v>0</v>
      </c>
      <c r="S26" s="79">
        <f t="shared" si="1"/>
        <v>0</v>
      </c>
      <c r="T26" s="76" t="s">
        <v>294</v>
      </c>
      <c r="U26" s="117"/>
      <c r="V26" s="48"/>
      <c r="W26" s="48"/>
      <c r="X26" s="48"/>
      <c r="Y26" s="48"/>
      <c r="Z26" s="48"/>
      <c r="AA26" s="48"/>
      <c r="AB26" s="48"/>
      <c r="AC26" s="48"/>
      <c r="AD26" s="48"/>
      <c r="AE26" s="48"/>
      <c r="AF26" s="48"/>
      <c r="AG26" s="48"/>
    </row>
    <row r="27" spans="1:35" s="49" customFormat="1" ht="387" hidden="1" customHeight="1">
      <c r="A27" s="39"/>
      <c r="B27" s="96" t="s">
        <v>69</v>
      </c>
      <c r="C27" s="96" t="s">
        <v>216</v>
      </c>
      <c r="D27" s="96" t="s">
        <v>37</v>
      </c>
      <c r="E27" s="39"/>
      <c r="F27" s="47" t="s">
        <v>70</v>
      </c>
      <c r="G27" s="47"/>
      <c r="H27" s="96" t="s">
        <v>57</v>
      </c>
      <c r="I27" s="96" t="s">
        <v>60</v>
      </c>
      <c r="J27" s="51" t="s">
        <v>35</v>
      </c>
      <c r="K27" s="43">
        <v>1</v>
      </c>
      <c r="L27" s="93">
        <v>41883</v>
      </c>
      <c r="M27" s="44">
        <v>42246</v>
      </c>
      <c r="N27" s="45">
        <f t="shared" si="4"/>
        <v>51.9</v>
      </c>
      <c r="O27" s="72">
        <v>0</v>
      </c>
      <c r="P27" s="46">
        <f t="shared" si="2"/>
        <v>0</v>
      </c>
      <c r="Q27" s="79">
        <f t="shared" si="3"/>
        <v>0</v>
      </c>
      <c r="R27" s="79">
        <f t="shared" si="0"/>
        <v>0</v>
      </c>
      <c r="S27" s="79">
        <f t="shared" si="1"/>
        <v>0</v>
      </c>
      <c r="T27" s="76" t="s">
        <v>294</v>
      </c>
      <c r="U27" s="117"/>
      <c r="V27" s="48"/>
      <c r="W27" s="48"/>
      <c r="X27" s="48"/>
      <c r="Y27" s="48"/>
      <c r="Z27" s="48"/>
      <c r="AA27" s="48"/>
      <c r="AB27" s="48"/>
      <c r="AC27" s="48"/>
      <c r="AD27" s="48"/>
      <c r="AE27" s="48"/>
      <c r="AF27" s="48"/>
      <c r="AG27" s="48"/>
    </row>
    <row r="28" spans="1:35" ht="409.6" hidden="1" customHeight="1">
      <c r="A28" s="52"/>
      <c r="B28" s="96" t="s">
        <v>69</v>
      </c>
      <c r="C28" s="96" t="s">
        <v>216</v>
      </c>
      <c r="D28" s="96"/>
      <c r="E28" s="52"/>
      <c r="F28" s="47" t="s">
        <v>70</v>
      </c>
      <c r="G28" s="96"/>
      <c r="H28" s="96" t="s">
        <v>71</v>
      </c>
      <c r="I28" s="96" t="s">
        <v>72</v>
      </c>
      <c r="J28" s="96" t="s">
        <v>35</v>
      </c>
      <c r="K28" s="43">
        <v>1</v>
      </c>
      <c r="L28" s="93">
        <v>41883</v>
      </c>
      <c r="M28" s="44">
        <v>42246</v>
      </c>
      <c r="N28" s="78">
        <f>ROUND(((M28-L28)/7),1)</f>
        <v>51.9</v>
      </c>
      <c r="O28" s="72">
        <v>0</v>
      </c>
      <c r="P28" s="46">
        <f t="shared" si="2"/>
        <v>0</v>
      </c>
      <c r="Q28" s="79">
        <f t="shared" si="3"/>
        <v>0</v>
      </c>
      <c r="R28" s="79">
        <f t="shared" si="0"/>
        <v>0</v>
      </c>
      <c r="S28" s="79">
        <f t="shared" si="1"/>
        <v>0</v>
      </c>
      <c r="T28" s="76" t="s">
        <v>294</v>
      </c>
      <c r="U28" s="121"/>
      <c r="V28" s="38"/>
      <c r="W28" s="38"/>
      <c r="X28" s="38"/>
      <c r="Y28" s="38"/>
      <c r="Z28" s="38"/>
      <c r="AA28" s="38"/>
      <c r="AB28" s="38"/>
      <c r="AC28" s="38"/>
      <c r="AD28" s="38"/>
      <c r="AE28" s="38"/>
      <c r="AF28" s="38"/>
      <c r="AG28" s="38"/>
      <c r="AH28" s="38"/>
      <c r="AI28" s="38"/>
    </row>
    <row r="29" spans="1:35" s="49" customFormat="1" ht="335.25" hidden="1" customHeight="1">
      <c r="A29" s="39"/>
      <c r="B29" s="96" t="s">
        <v>73</v>
      </c>
      <c r="C29" s="96" t="s">
        <v>216</v>
      </c>
      <c r="D29" s="96" t="s">
        <v>37</v>
      </c>
      <c r="E29" s="39"/>
      <c r="F29" s="47" t="s">
        <v>74</v>
      </c>
      <c r="G29" s="47"/>
      <c r="H29" s="96" t="s">
        <v>57</v>
      </c>
      <c r="I29" s="96" t="s">
        <v>58</v>
      </c>
      <c r="J29" s="51" t="s">
        <v>59</v>
      </c>
      <c r="K29" s="43">
        <v>1</v>
      </c>
      <c r="L29" s="93">
        <v>41883</v>
      </c>
      <c r="M29" s="44">
        <v>42246</v>
      </c>
      <c r="N29" s="45">
        <f>ROUND(((M29-L29)/7),1)</f>
        <v>51.9</v>
      </c>
      <c r="O29" s="72">
        <v>0</v>
      </c>
      <c r="P29" s="46">
        <f t="shared" si="2"/>
        <v>0</v>
      </c>
      <c r="Q29" s="79">
        <f t="shared" si="3"/>
        <v>0</v>
      </c>
      <c r="R29" s="79">
        <f t="shared" si="0"/>
        <v>0</v>
      </c>
      <c r="S29" s="79">
        <f t="shared" si="1"/>
        <v>0</v>
      </c>
      <c r="T29" s="76" t="s">
        <v>294</v>
      </c>
      <c r="U29" s="117"/>
      <c r="V29" s="48"/>
      <c r="W29" s="48"/>
      <c r="X29" s="48"/>
      <c r="Y29" s="48"/>
      <c r="Z29" s="48"/>
      <c r="AA29" s="48"/>
      <c r="AB29" s="48"/>
      <c r="AC29" s="48"/>
      <c r="AD29" s="48"/>
      <c r="AE29" s="48"/>
      <c r="AF29" s="48"/>
      <c r="AG29" s="48"/>
    </row>
    <row r="30" spans="1:35" s="49" customFormat="1" ht="119.25" hidden="1" customHeight="1">
      <c r="A30" s="39"/>
      <c r="B30" s="96" t="s">
        <v>73</v>
      </c>
      <c r="C30" s="96" t="s">
        <v>216</v>
      </c>
      <c r="D30" s="96" t="s">
        <v>37</v>
      </c>
      <c r="E30" s="39"/>
      <c r="F30" s="47" t="s">
        <v>74</v>
      </c>
      <c r="G30" s="47"/>
      <c r="H30" s="96" t="s">
        <v>57</v>
      </c>
      <c r="I30" s="96" t="s">
        <v>60</v>
      </c>
      <c r="J30" s="51" t="s">
        <v>35</v>
      </c>
      <c r="K30" s="43">
        <v>1</v>
      </c>
      <c r="L30" s="93">
        <v>41883</v>
      </c>
      <c r="M30" s="44">
        <v>42246</v>
      </c>
      <c r="N30" s="45">
        <f t="shared" si="4"/>
        <v>51.9</v>
      </c>
      <c r="O30" s="72">
        <v>0</v>
      </c>
      <c r="P30" s="46">
        <f t="shared" si="2"/>
        <v>0</v>
      </c>
      <c r="Q30" s="79">
        <f t="shared" si="3"/>
        <v>0</v>
      </c>
      <c r="R30" s="79">
        <f t="shared" si="0"/>
        <v>0</v>
      </c>
      <c r="S30" s="79">
        <f t="shared" si="1"/>
        <v>0</v>
      </c>
      <c r="T30" s="76" t="s">
        <v>294</v>
      </c>
      <c r="U30" s="117"/>
      <c r="V30" s="48"/>
      <c r="W30" s="48"/>
      <c r="X30" s="48"/>
      <c r="Y30" s="48"/>
      <c r="Z30" s="48"/>
      <c r="AA30" s="48"/>
      <c r="AB30" s="48"/>
      <c r="AC30" s="48"/>
      <c r="AD30" s="48"/>
      <c r="AE30" s="48"/>
      <c r="AF30" s="48"/>
      <c r="AG30" s="48"/>
    </row>
    <row r="31" spans="1:35" s="49" customFormat="1" ht="119.25" hidden="1" customHeight="1">
      <c r="A31" s="39"/>
      <c r="B31" s="96" t="s">
        <v>73</v>
      </c>
      <c r="C31" s="96" t="s">
        <v>216</v>
      </c>
      <c r="D31" s="96"/>
      <c r="E31" s="39"/>
      <c r="F31" s="47" t="s">
        <v>74</v>
      </c>
      <c r="G31" s="47"/>
      <c r="H31" s="96" t="s">
        <v>71</v>
      </c>
      <c r="I31" s="96" t="s">
        <v>72</v>
      </c>
      <c r="J31" s="96" t="s">
        <v>35</v>
      </c>
      <c r="K31" s="43">
        <v>1</v>
      </c>
      <c r="L31" s="93">
        <v>41883</v>
      </c>
      <c r="M31" s="44">
        <v>42246</v>
      </c>
      <c r="N31" s="45">
        <f>ROUND(((M31-L31)/7),1)</f>
        <v>51.9</v>
      </c>
      <c r="O31" s="72">
        <v>0</v>
      </c>
      <c r="P31" s="46">
        <f t="shared" si="2"/>
        <v>0</v>
      </c>
      <c r="Q31" s="79">
        <f t="shared" si="3"/>
        <v>0</v>
      </c>
      <c r="R31" s="79">
        <f t="shared" si="0"/>
        <v>0</v>
      </c>
      <c r="S31" s="79">
        <f t="shared" si="1"/>
        <v>0</v>
      </c>
      <c r="T31" s="76" t="s">
        <v>294</v>
      </c>
      <c r="U31" s="117"/>
      <c r="V31" s="48"/>
      <c r="W31" s="48"/>
      <c r="X31" s="48"/>
      <c r="Y31" s="48"/>
      <c r="Z31" s="48"/>
      <c r="AA31" s="48"/>
      <c r="AB31" s="48"/>
      <c r="AC31" s="48"/>
      <c r="AD31" s="48"/>
      <c r="AE31" s="48"/>
      <c r="AF31" s="48"/>
      <c r="AG31" s="48"/>
    </row>
    <row r="32" spans="1:35" s="49" customFormat="1" ht="409.6" hidden="1" customHeight="1">
      <c r="A32" s="39"/>
      <c r="B32" s="96" t="s">
        <v>75</v>
      </c>
      <c r="C32" s="96" t="s">
        <v>216</v>
      </c>
      <c r="D32" s="96" t="s">
        <v>37</v>
      </c>
      <c r="E32" s="39"/>
      <c r="F32" s="47" t="s">
        <v>76</v>
      </c>
      <c r="G32" s="47"/>
      <c r="H32" s="96" t="s">
        <v>57</v>
      </c>
      <c r="I32" s="96" t="s">
        <v>58</v>
      </c>
      <c r="J32" s="51" t="s">
        <v>59</v>
      </c>
      <c r="K32" s="43">
        <v>1</v>
      </c>
      <c r="L32" s="93">
        <v>41883</v>
      </c>
      <c r="M32" s="44">
        <v>42246</v>
      </c>
      <c r="N32" s="45">
        <f t="shared" si="4"/>
        <v>51.9</v>
      </c>
      <c r="O32" s="72">
        <v>0</v>
      </c>
      <c r="P32" s="46">
        <f t="shared" si="2"/>
        <v>0</v>
      </c>
      <c r="Q32" s="79">
        <f t="shared" si="3"/>
        <v>0</v>
      </c>
      <c r="R32" s="79">
        <f t="shared" si="0"/>
        <v>0</v>
      </c>
      <c r="S32" s="79">
        <f t="shared" si="1"/>
        <v>0</v>
      </c>
      <c r="T32" s="76" t="s">
        <v>294</v>
      </c>
      <c r="U32" s="117"/>
      <c r="V32" s="48"/>
      <c r="W32" s="48"/>
      <c r="X32" s="48"/>
      <c r="Y32" s="48"/>
      <c r="Z32" s="48"/>
      <c r="AA32" s="48"/>
      <c r="AB32" s="48"/>
      <c r="AC32" s="48"/>
      <c r="AD32" s="48"/>
      <c r="AE32" s="48"/>
      <c r="AF32" s="48"/>
      <c r="AG32" s="48"/>
    </row>
    <row r="33" spans="1:33" s="49" customFormat="1" ht="309.75" hidden="1" customHeight="1">
      <c r="A33" s="39"/>
      <c r="B33" s="96" t="s">
        <v>75</v>
      </c>
      <c r="C33" s="96" t="s">
        <v>216</v>
      </c>
      <c r="D33" s="96" t="s">
        <v>37</v>
      </c>
      <c r="E33" s="39"/>
      <c r="F33" s="47" t="s">
        <v>76</v>
      </c>
      <c r="G33" s="47"/>
      <c r="H33" s="96" t="s">
        <v>57</v>
      </c>
      <c r="I33" s="96" t="s">
        <v>60</v>
      </c>
      <c r="J33" s="51" t="s">
        <v>35</v>
      </c>
      <c r="K33" s="43">
        <v>1</v>
      </c>
      <c r="L33" s="93">
        <v>41883</v>
      </c>
      <c r="M33" s="44">
        <v>42246</v>
      </c>
      <c r="N33" s="45">
        <f t="shared" si="4"/>
        <v>51.9</v>
      </c>
      <c r="O33" s="72">
        <v>0</v>
      </c>
      <c r="P33" s="46">
        <f t="shared" si="2"/>
        <v>0</v>
      </c>
      <c r="Q33" s="79">
        <f t="shared" si="3"/>
        <v>0</v>
      </c>
      <c r="R33" s="79">
        <f t="shared" si="0"/>
        <v>0</v>
      </c>
      <c r="S33" s="79">
        <f t="shared" si="1"/>
        <v>0</v>
      </c>
      <c r="T33" s="76" t="s">
        <v>294</v>
      </c>
      <c r="U33" s="117"/>
      <c r="V33" s="48"/>
      <c r="W33" s="48"/>
      <c r="X33" s="48"/>
      <c r="Y33" s="48"/>
      <c r="Z33" s="48"/>
      <c r="AA33" s="48"/>
      <c r="AB33" s="48"/>
      <c r="AC33" s="48"/>
      <c r="AD33" s="48"/>
      <c r="AE33" s="48"/>
      <c r="AF33" s="48"/>
      <c r="AG33" s="48"/>
    </row>
    <row r="34" spans="1:33" s="49" customFormat="1" ht="309.75" hidden="1" customHeight="1">
      <c r="A34" s="39"/>
      <c r="B34" s="96" t="s">
        <v>75</v>
      </c>
      <c r="C34" s="96" t="s">
        <v>216</v>
      </c>
      <c r="D34" s="96" t="s">
        <v>37</v>
      </c>
      <c r="E34" s="39"/>
      <c r="F34" s="47" t="s">
        <v>76</v>
      </c>
      <c r="G34" s="47"/>
      <c r="H34" s="96" t="s">
        <v>71</v>
      </c>
      <c r="I34" s="96" t="s">
        <v>72</v>
      </c>
      <c r="J34" s="96" t="s">
        <v>35</v>
      </c>
      <c r="K34" s="43">
        <v>1</v>
      </c>
      <c r="L34" s="93">
        <v>41883</v>
      </c>
      <c r="M34" s="44">
        <v>42246</v>
      </c>
      <c r="N34" s="45">
        <f t="shared" si="4"/>
        <v>51.9</v>
      </c>
      <c r="O34" s="72">
        <v>0</v>
      </c>
      <c r="P34" s="46">
        <f t="shared" si="2"/>
        <v>0</v>
      </c>
      <c r="Q34" s="79">
        <f t="shared" si="3"/>
        <v>0</v>
      </c>
      <c r="R34" s="79">
        <f t="shared" si="0"/>
        <v>0</v>
      </c>
      <c r="S34" s="79">
        <f t="shared" si="1"/>
        <v>0</v>
      </c>
      <c r="T34" s="76" t="s">
        <v>294</v>
      </c>
      <c r="U34" s="117"/>
      <c r="V34" s="48"/>
      <c r="W34" s="48"/>
      <c r="X34" s="48"/>
      <c r="Y34" s="48"/>
      <c r="Z34" s="48"/>
      <c r="AA34" s="48"/>
      <c r="AB34" s="48"/>
      <c r="AC34" s="48"/>
      <c r="AD34" s="48"/>
      <c r="AE34" s="48"/>
      <c r="AF34" s="48"/>
      <c r="AG34" s="48"/>
    </row>
    <row r="35" spans="1:33" s="49" customFormat="1" ht="409.6" hidden="1" customHeight="1">
      <c r="A35" s="39"/>
      <c r="B35" s="96" t="s">
        <v>77</v>
      </c>
      <c r="C35" s="96" t="s">
        <v>216</v>
      </c>
      <c r="D35" s="96" t="s">
        <v>37</v>
      </c>
      <c r="E35" s="39"/>
      <c r="F35" s="47" t="s">
        <v>78</v>
      </c>
      <c r="G35" s="47"/>
      <c r="H35" s="96" t="s">
        <v>57</v>
      </c>
      <c r="I35" s="96" t="s">
        <v>58</v>
      </c>
      <c r="J35" s="51" t="s">
        <v>59</v>
      </c>
      <c r="K35" s="43">
        <v>1</v>
      </c>
      <c r="L35" s="93">
        <v>41883</v>
      </c>
      <c r="M35" s="44">
        <v>42246</v>
      </c>
      <c r="N35" s="45">
        <f t="shared" si="4"/>
        <v>51.9</v>
      </c>
      <c r="O35" s="72">
        <v>0</v>
      </c>
      <c r="P35" s="46">
        <f t="shared" si="2"/>
        <v>0</v>
      </c>
      <c r="Q35" s="79">
        <f t="shared" si="3"/>
        <v>0</v>
      </c>
      <c r="R35" s="79">
        <f t="shared" si="0"/>
        <v>0</v>
      </c>
      <c r="S35" s="79">
        <f t="shared" si="1"/>
        <v>0</v>
      </c>
      <c r="T35" s="76" t="s">
        <v>294</v>
      </c>
      <c r="U35" s="117"/>
      <c r="V35" s="48"/>
      <c r="W35" s="48"/>
      <c r="X35" s="48"/>
      <c r="Y35" s="48"/>
      <c r="Z35" s="48"/>
      <c r="AA35" s="48"/>
      <c r="AB35" s="48"/>
      <c r="AC35" s="48"/>
      <c r="AD35" s="48"/>
      <c r="AE35" s="48"/>
      <c r="AF35" s="48"/>
      <c r="AG35" s="48"/>
    </row>
    <row r="36" spans="1:33" s="49" customFormat="1" ht="409.6" hidden="1" customHeight="1">
      <c r="A36" s="39"/>
      <c r="B36" s="96" t="s">
        <v>77</v>
      </c>
      <c r="C36" s="96" t="s">
        <v>216</v>
      </c>
      <c r="D36" s="96"/>
      <c r="E36" s="39"/>
      <c r="F36" s="47" t="s">
        <v>78</v>
      </c>
      <c r="G36" s="47"/>
      <c r="H36" s="96" t="s">
        <v>57</v>
      </c>
      <c r="I36" s="96" t="s">
        <v>60</v>
      </c>
      <c r="J36" s="51" t="s">
        <v>35</v>
      </c>
      <c r="K36" s="43">
        <v>1</v>
      </c>
      <c r="L36" s="93">
        <v>41883</v>
      </c>
      <c r="M36" s="44">
        <v>42246</v>
      </c>
      <c r="N36" s="45">
        <f t="shared" si="4"/>
        <v>51.9</v>
      </c>
      <c r="O36" s="72">
        <v>0</v>
      </c>
      <c r="P36" s="46">
        <f t="shared" si="2"/>
        <v>0</v>
      </c>
      <c r="Q36" s="79">
        <f t="shared" si="3"/>
        <v>0</v>
      </c>
      <c r="R36" s="79">
        <f t="shared" si="0"/>
        <v>0</v>
      </c>
      <c r="S36" s="79">
        <f t="shared" si="1"/>
        <v>0</v>
      </c>
      <c r="T36" s="76" t="s">
        <v>294</v>
      </c>
      <c r="U36" s="117"/>
      <c r="V36" s="48"/>
      <c r="W36" s="48"/>
      <c r="X36" s="48"/>
      <c r="Y36" s="48"/>
      <c r="Z36" s="48"/>
      <c r="AA36" s="48"/>
      <c r="AB36" s="48"/>
      <c r="AC36" s="48"/>
      <c r="AD36" s="48"/>
      <c r="AE36" s="48"/>
      <c r="AF36" s="48"/>
      <c r="AG36" s="48"/>
    </row>
    <row r="37" spans="1:33" s="49" customFormat="1" ht="409.6" hidden="1" customHeight="1">
      <c r="A37" s="39"/>
      <c r="B37" s="96" t="s">
        <v>77</v>
      </c>
      <c r="C37" s="96" t="s">
        <v>216</v>
      </c>
      <c r="D37" s="96"/>
      <c r="E37" s="39"/>
      <c r="F37" s="47" t="s">
        <v>78</v>
      </c>
      <c r="G37" s="47"/>
      <c r="H37" s="96" t="s">
        <v>71</v>
      </c>
      <c r="I37" s="96" t="s">
        <v>72</v>
      </c>
      <c r="J37" s="96" t="s">
        <v>35</v>
      </c>
      <c r="K37" s="43">
        <v>1</v>
      </c>
      <c r="L37" s="93">
        <v>41883</v>
      </c>
      <c r="M37" s="44">
        <v>42246</v>
      </c>
      <c r="N37" s="45">
        <f t="shared" si="4"/>
        <v>51.9</v>
      </c>
      <c r="O37" s="72">
        <v>0</v>
      </c>
      <c r="P37" s="46">
        <f t="shared" si="2"/>
        <v>0</v>
      </c>
      <c r="Q37" s="79">
        <f t="shared" si="3"/>
        <v>0</v>
      </c>
      <c r="R37" s="79">
        <f t="shared" si="0"/>
        <v>0</v>
      </c>
      <c r="S37" s="79">
        <f t="shared" si="1"/>
        <v>0</v>
      </c>
      <c r="T37" s="76" t="s">
        <v>294</v>
      </c>
      <c r="U37" s="117"/>
      <c r="V37" s="48"/>
      <c r="W37" s="48"/>
      <c r="X37" s="48"/>
      <c r="Y37" s="48"/>
      <c r="Z37" s="48"/>
      <c r="AA37" s="48"/>
      <c r="AB37" s="48"/>
      <c r="AC37" s="48"/>
      <c r="AD37" s="48"/>
      <c r="AE37" s="48"/>
      <c r="AF37" s="48"/>
      <c r="AG37" s="48"/>
    </row>
    <row r="38" spans="1:33" s="49" customFormat="1" ht="142.5" hidden="1" customHeight="1">
      <c r="A38" s="39"/>
      <c r="B38" s="96" t="s">
        <v>79</v>
      </c>
      <c r="C38" s="96" t="s">
        <v>216</v>
      </c>
      <c r="D38" s="96" t="s">
        <v>37</v>
      </c>
      <c r="E38" s="39"/>
      <c r="F38" s="47" t="s">
        <v>80</v>
      </c>
      <c r="G38" s="47" t="s">
        <v>81</v>
      </c>
      <c r="H38" s="96" t="s">
        <v>57</v>
      </c>
      <c r="I38" s="96" t="s">
        <v>58</v>
      </c>
      <c r="J38" s="51" t="s">
        <v>59</v>
      </c>
      <c r="K38" s="43">
        <v>1</v>
      </c>
      <c r="L38" s="93">
        <v>41883</v>
      </c>
      <c r="M38" s="44">
        <v>42246</v>
      </c>
      <c r="N38" s="45">
        <f t="shared" si="4"/>
        <v>51.9</v>
      </c>
      <c r="O38" s="72">
        <v>0</v>
      </c>
      <c r="P38" s="46">
        <f t="shared" si="2"/>
        <v>0</v>
      </c>
      <c r="Q38" s="79">
        <f t="shared" si="3"/>
        <v>0</v>
      </c>
      <c r="R38" s="79">
        <f t="shared" si="0"/>
        <v>0</v>
      </c>
      <c r="S38" s="79">
        <f t="shared" si="1"/>
        <v>0</v>
      </c>
      <c r="T38" s="76" t="s">
        <v>294</v>
      </c>
      <c r="U38" s="117"/>
      <c r="V38" s="48"/>
      <c r="W38" s="48"/>
      <c r="X38" s="48"/>
      <c r="Y38" s="48"/>
      <c r="Z38" s="48"/>
      <c r="AA38" s="48"/>
      <c r="AB38" s="48"/>
      <c r="AC38" s="48"/>
      <c r="AD38" s="48"/>
      <c r="AE38" s="48"/>
      <c r="AF38" s="48"/>
      <c r="AG38" s="48"/>
    </row>
    <row r="39" spans="1:33" s="49" customFormat="1" ht="142.5" hidden="1" customHeight="1">
      <c r="A39" s="39"/>
      <c r="B39" s="96" t="s">
        <v>79</v>
      </c>
      <c r="C39" s="96" t="s">
        <v>216</v>
      </c>
      <c r="D39" s="96" t="s">
        <v>37</v>
      </c>
      <c r="E39" s="39"/>
      <c r="F39" s="47" t="s">
        <v>80</v>
      </c>
      <c r="G39" s="47" t="s">
        <v>81</v>
      </c>
      <c r="H39" s="96" t="s">
        <v>57</v>
      </c>
      <c r="I39" s="96" t="s">
        <v>60</v>
      </c>
      <c r="J39" s="51" t="s">
        <v>35</v>
      </c>
      <c r="K39" s="43">
        <v>1</v>
      </c>
      <c r="L39" s="93">
        <v>41883</v>
      </c>
      <c r="M39" s="44">
        <v>42246</v>
      </c>
      <c r="N39" s="45">
        <f t="shared" si="4"/>
        <v>51.9</v>
      </c>
      <c r="O39" s="72">
        <v>0</v>
      </c>
      <c r="P39" s="46">
        <f t="shared" si="2"/>
        <v>0</v>
      </c>
      <c r="Q39" s="79">
        <f t="shared" si="3"/>
        <v>0</v>
      </c>
      <c r="R39" s="79">
        <f t="shared" si="0"/>
        <v>0</v>
      </c>
      <c r="S39" s="79">
        <f t="shared" si="1"/>
        <v>0</v>
      </c>
      <c r="T39" s="76" t="s">
        <v>295</v>
      </c>
      <c r="U39" s="117"/>
      <c r="V39" s="48"/>
      <c r="W39" s="48"/>
      <c r="X39" s="48"/>
      <c r="Y39" s="48"/>
      <c r="Z39" s="48"/>
      <c r="AA39" s="48"/>
      <c r="AB39" s="48"/>
      <c r="AC39" s="48"/>
      <c r="AD39" s="48"/>
      <c r="AE39" s="48"/>
      <c r="AF39" s="48"/>
      <c r="AG39" s="48"/>
    </row>
    <row r="40" spans="1:33" s="49" customFormat="1" ht="142.5" hidden="1" customHeight="1">
      <c r="A40" s="39"/>
      <c r="B40" s="96" t="s">
        <v>79</v>
      </c>
      <c r="C40" s="96" t="s">
        <v>216</v>
      </c>
      <c r="D40" s="96" t="s">
        <v>37</v>
      </c>
      <c r="E40" s="39"/>
      <c r="F40" s="47" t="s">
        <v>80</v>
      </c>
      <c r="G40" s="47" t="s">
        <v>81</v>
      </c>
      <c r="H40" s="96" t="s">
        <v>71</v>
      </c>
      <c r="I40" s="96" t="s">
        <v>82</v>
      </c>
      <c r="J40" s="96" t="s">
        <v>35</v>
      </c>
      <c r="K40" s="43">
        <v>1</v>
      </c>
      <c r="L40" s="93">
        <v>41883</v>
      </c>
      <c r="M40" s="44">
        <v>42246</v>
      </c>
      <c r="N40" s="45">
        <f t="shared" si="4"/>
        <v>51.9</v>
      </c>
      <c r="O40" s="72">
        <v>0</v>
      </c>
      <c r="P40" s="46">
        <f t="shared" si="2"/>
        <v>0</v>
      </c>
      <c r="Q40" s="79">
        <f t="shared" si="3"/>
        <v>0</v>
      </c>
      <c r="R40" s="79">
        <f t="shared" si="0"/>
        <v>0</v>
      </c>
      <c r="S40" s="79">
        <f t="shared" si="1"/>
        <v>0</v>
      </c>
      <c r="T40" s="76" t="s">
        <v>295</v>
      </c>
      <c r="U40" s="117"/>
      <c r="V40" s="48"/>
      <c r="W40" s="48"/>
      <c r="X40" s="48"/>
      <c r="Y40" s="48"/>
      <c r="Z40" s="48"/>
      <c r="AA40" s="48"/>
      <c r="AB40" s="48"/>
      <c r="AC40" s="48"/>
      <c r="AD40" s="48"/>
      <c r="AE40" s="48"/>
      <c r="AF40" s="48"/>
      <c r="AG40" s="48"/>
    </row>
    <row r="41" spans="1:33" s="49" customFormat="1" ht="136.5" hidden="1" customHeight="1">
      <c r="A41" s="39"/>
      <c r="B41" s="96" t="s">
        <v>83</v>
      </c>
      <c r="C41" s="96" t="s">
        <v>216</v>
      </c>
      <c r="D41" s="96" t="s">
        <v>37</v>
      </c>
      <c r="E41" s="39"/>
      <c r="F41" s="47" t="s">
        <v>84</v>
      </c>
      <c r="G41" s="47"/>
      <c r="H41" s="96" t="s">
        <v>57</v>
      </c>
      <c r="I41" s="96" t="s">
        <v>58</v>
      </c>
      <c r="J41" s="51" t="s">
        <v>59</v>
      </c>
      <c r="K41" s="43">
        <v>1</v>
      </c>
      <c r="L41" s="93">
        <v>41883</v>
      </c>
      <c r="M41" s="44">
        <v>42246</v>
      </c>
      <c r="N41" s="45">
        <f t="shared" si="4"/>
        <v>51.9</v>
      </c>
      <c r="O41" s="72">
        <v>0</v>
      </c>
      <c r="P41" s="46">
        <f t="shared" si="2"/>
        <v>0</v>
      </c>
      <c r="Q41" s="79">
        <f t="shared" si="3"/>
        <v>0</v>
      </c>
      <c r="R41" s="79">
        <f t="shared" si="0"/>
        <v>0</v>
      </c>
      <c r="S41" s="79">
        <f t="shared" si="1"/>
        <v>0</v>
      </c>
      <c r="T41" s="76" t="s">
        <v>295</v>
      </c>
      <c r="U41" s="117"/>
      <c r="V41" s="48"/>
      <c r="W41" s="48"/>
      <c r="X41" s="48"/>
      <c r="Y41" s="48"/>
      <c r="Z41" s="48"/>
      <c r="AA41" s="48"/>
      <c r="AB41" s="48"/>
      <c r="AC41" s="48"/>
      <c r="AD41" s="48"/>
      <c r="AE41" s="48"/>
      <c r="AF41" s="48"/>
      <c r="AG41" s="48"/>
    </row>
    <row r="42" spans="1:33" s="49" customFormat="1" ht="136.5" hidden="1" customHeight="1">
      <c r="A42" s="39"/>
      <c r="B42" s="96" t="s">
        <v>83</v>
      </c>
      <c r="C42" s="96" t="s">
        <v>216</v>
      </c>
      <c r="D42" s="96" t="s">
        <v>37</v>
      </c>
      <c r="E42" s="39"/>
      <c r="F42" s="47" t="s">
        <v>84</v>
      </c>
      <c r="G42" s="47"/>
      <c r="H42" s="96" t="s">
        <v>57</v>
      </c>
      <c r="I42" s="96" t="s">
        <v>60</v>
      </c>
      <c r="J42" s="51" t="s">
        <v>35</v>
      </c>
      <c r="K42" s="43">
        <v>1</v>
      </c>
      <c r="L42" s="93">
        <v>41883</v>
      </c>
      <c r="M42" s="44">
        <v>42246</v>
      </c>
      <c r="N42" s="45">
        <f t="shared" si="4"/>
        <v>51.9</v>
      </c>
      <c r="O42" s="72">
        <v>0</v>
      </c>
      <c r="P42" s="46">
        <f t="shared" si="2"/>
        <v>0</v>
      </c>
      <c r="Q42" s="79">
        <f t="shared" si="3"/>
        <v>0</v>
      </c>
      <c r="R42" s="79">
        <f t="shared" si="0"/>
        <v>0</v>
      </c>
      <c r="S42" s="79">
        <f t="shared" si="1"/>
        <v>0</v>
      </c>
      <c r="T42" s="76" t="s">
        <v>295</v>
      </c>
      <c r="U42" s="117"/>
      <c r="V42" s="48"/>
      <c r="W42" s="48"/>
      <c r="X42" s="48"/>
      <c r="Y42" s="48"/>
      <c r="Z42" s="48"/>
      <c r="AA42" s="48"/>
      <c r="AB42" s="48"/>
      <c r="AC42" s="48"/>
      <c r="AD42" s="48"/>
      <c r="AE42" s="48"/>
      <c r="AF42" s="48"/>
      <c r="AG42" s="48"/>
    </row>
    <row r="43" spans="1:33" s="49" customFormat="1" ht="136.5" hidden="1" customHeight="1">
      <c r="A43" s="39"/>
      <c r="B43" s="96" t="s">
        <v>83</v>
      </c>
      <c r="C43" s="96" t="s">
        <v>216</v>
      </c>
      <c r="D43" s="96" t="s">
        <v>37</v>
      </c>
      <c r="E43" s="39"/>
      <c r="F43" s="47" t="s">
        <v>84</v>
      </c>
      <c r="G43" s="47"/>
      <c r="H43" s="96" t="s">
        <v>71</v>
      </c>
      <c r="I43" s="96" t="s">
        <v>85</v>
      </c>
      <c r="J43" s="96" t="s">
        <v>35</v>
      </c>
      <c r="K43" s="43">
        <v>1</v>
      </c>
      <c r="L43" s="93">
        <v>41883</v>
      </c>
      <c r="M43" s="44">
        <v>42246</v>
      </c>
      <c r="N43" s="45">
        <f t="shared" si="4"/>
        <v>51.9</v>
      </c>
      <c r="O43" s="72">
        <v>0</v>
      </c>
      <c r="P43" s="46">
        <f t="shared" si="2"/>
        <v>0</v>
      </c>
      <c r="Q43" s="79">
        <f t="shared" si="3"/>
        <v>0</v>
      </c>
      <c r="R43" s="79">
        <f t="shared" si="0"/>
        <v>0</v>
      </c>
      <c r="S43" s="79">
        <f t="shared" si="1"/>
        <v>0</v>
      </c>
      <c r="T43" s="76" t="s">
        <v>295</v>
      </c>
      <c r="U43" s="117"/>
      <c r="V43" s="48"/>
      <c r="W43" s="48"/>
      <c r="X43" s="48"/>
      <c r="Y43" s="48"/>
      <c r="Z43" s="48"/>
      <c r="AA43" s="48"/>
      <c r="AB43" s="48"/>
      <c r="AC43" s="48"/>
      <c r="AD43" s="48"/>
      <c r="AE43" s="48"/>
      <c r="AF43" s="48"/>
      <c r="AG43" s="48"/>
    </row>
    <row r="44" spans="1:33" s="49" customFormat="1" ht="192.75" hidden="1" customHeight="1">
      <c r="A44" s="39"/>
      <c r="B44" s="96" t="s">
        <v>86</v>
      </c>
      <c r="C44" s="96" t="s">
        <v>216</v>
      </c>
      <c r="D44" s="96" t="s">
        <v>37</v>
      </c>
      <c r="E44" s="39"/>
      <c r="F44" s="47" t="s">
        <v>87</v>
      </c>
      <c r="G44" s="47" t="s">
        <v>88</v>
      </c>
      <c r="H44" s="96" t="s">
        <v>71</v>
      </c>
      <c r="I44" s="96" t="s">
        <v>89</v>
      </c>
      <c r="J44" s="96" t="s">
        <v>35</v>
      </c>
      <c r="K44" s="43">
        <v>1</v>
      </c>
      <c r="L44" s="93">
        <v>41883</v>
      </c>
      <c r="M44" s="44">
        <v>42246</v>
      </c>
      <c r="N44" s="45">
        <f t="shared" si="4"/>
        <v>51.9</v>
      </c>
      <c r="O44" s="72">
        <v>0</v>
      </c>
      <c r="P44" s="46">
        <f t="shared" si="2"/>
        <v>0</v>
      </c>
      <c r="Q44" s="79">
        <f t="shared" si="3"/>
        <v>0</v>
      </c>
      <c r="R44" s="79">
        <f t="shared" si="0"/>
        <v>0</v>
      </c>
      <c r="S44" s="79">
        <f t="shared" si="1"/>
        <v>0</v>
      </c>
      <c r="T44" s="76" t="s">
        <v>295</v>
      </c>
      <c r="U44" s="117"/>
      <c r="V44" s="48"/>
      <c r="W44" s="48"/>
      <c r="X44" s="48"/>
      <c r="Y44" s="48"/>
      <c r="Z44" s="48"/>
      <c r="AA44" s="48"/>
      <c r="AB44" s="48"/>
      <c r="AC44" s="48"/>
      <c r="AD44" s="48"/>
      <c r="AE44" s="48"/>
      <c r="AF44" s="48"/>
      <c r="AG44" s="48"/>
    </row>
    <row r="45" spans="1:33" s="49" customFormat="1" ht="144" hidden="1" customHeight="1">
      <c r="A45" s="39"/>
      <c r="B45" s="96" t="s">
        <v>90</v>
      </c>
      <c r="C45" s="96" t="s">
        <v>216</v>
      </c>
      <c r="D45" s="96" t="s">
        <v>37</v>
      </c>
      <c r="E45" s="39"/>
      <c r="F45" s="47" t="s">
        <v>91</v>
      </c>
      <c r="G45" s="47" t="s">
        <v>92</v>
      </c>
      <c r="H45" s="96" t="s">
        <v>57</v>
      </c>
      <c r="I45" s="96" t="s">
        <v>93</v>
      </c>
      <c r="J45" s="51" t="s">
        <v>59</v>
      </c>
      <c r="K45" s="43">
        <v>1</v>
      </c>
      <c r="L45" s="93">
        <v>41883</v>
      </c>
      <c r="M45" s="44">
        <v>42246</v>
      </c>
      <c r="N45" s="45">
        <f t="shared" si="4"/>
        <v>51.9</v>
      </c>
      <c r="O45" s="72">
        <v>0</v>
      </c>
      <c r="P45" s="46">
        <f t="shared" si="2"/>
        <v>0</v>
      </c>
      <c r="Q45" s="79">
        <f t="shared" si="3"/>
        <v>0</v>
      </c>
      <c r="R45" s="79">
        <f t="shared" si="0"/>
        <v>0</v>
      </c>
      <c r="S45" s="79">
        <f t="shared" si="1"/>
        <v>0</v>
      </c>
      <c r="T45" s="76" t="s">
        <v>295</v>
      </c>
      <c r="U45" s="117"/>
      <c r="V45" s="48"/>
      <c r="W45" s="48"/>
      <c r="X45" s="48"/>
      <c r="Y45" s="48"/>
      <c r="Z45" s="48"/>
      <c r="AA45" s="48"/>
      <c r="AB45" s="48"/>
      <c r="AC45" s="48"/>
      <c r="AD45" s="48"/>
      <c r="AE45" s="48"/>
      <c r="AF45" s="48"/>
      <c r="AG45" s="48"/>
    </row>
    <row r="46" spans="1:33" s="49" customFormat="1" ht="144" hidden="1" customHeight="1">
      <c r="A46" s="39"/>
      <c r="B46" s="96" t="s">
        <v>90</v>
      </c>
      <c r="C46" s="96" t="s">
        <v>216</v>
      </c>
      <c r="D46" s="96" t="s">
        <v>37</v>
      </c>
      <c r="E46" s="39"/>
      <c r="F46" s="47" t="s">
        <v>91</v>
      </c>
      <c r="G46" s="47" t="s">
        <v>92</v>
      </c>
      <c r="H46" s="96" t="s">
        <v>57</v>
      </c>
      <c r="I46" s="96" t="s">
        <v>60</v>
      </c>
      <c r="J46" s="51" t="s">
        <v>35</v>
      </c>
      <c r="K46" s="43">
        <v>1</v>
      </c>
      <c r="L46" s="93">
        <v>41883</v>
      </c>
      <c r="M46" s="44">
        <v>42246</v>
      </c>
      <c r="N46" s="45">
        <f t="shared" si="4"/>
        <v>51.9</v>
      </c>
      <c r="O46" s="72">
        <v>0</v>
      </c>
      <c r="P46" s="46">
        <f t="shared" si="2"/>
        <v>0</v>
      </c>
      <c r="Q46" s="79">
        <f t="shared" si="3"/>
        <v>0</v>
      </c>
      <c r="R46" s="79">
        <f t="shared" si="0"/>
        <v>0</v>
      </c>
      <c r="S46" s="79">
        <f t="shared" si="1"/>
        <v>0</v>
      </c>
      <c r="T46" s="76" t="s">
        <v>295</v>
      </c>
      <c r="U46" s="117"/>
      <c r="V46" s="48"/>
      <c r="W46" s="48"/>
      <c r="X46" s="48"/>
      <c r="Y46" s="48"/>
      <c r="Z46" s="48"/>
      <c r="AA46" s="48"/>
      <c r="AB46" s="48"/>
      <c r="AC46" s="48"/>
      <c r="AD46" s="48"/>
      <c r="AE46" s="48"/>
      <c r="AF46" s="48"/>
      <c r="AG46" s="48"/>
    </row>
    <row r="47" spans="1:33" s="49" customFormat="1" ht="144" hidden="1" customHeight="1">
      <c r="A47" s="39"/>
      <c r="B47" s="96" t="s">
        <v>90</v>
      </c>
      <c r="C47" s="96" t="s">
        <v>216</v>
      </c>
      <c r="D47" s="96" t="s">
        <v>37</v>
      </c>
      <c r="E47" s="39"/>
      <c r="F47" s="47" t="s">
        <v>91</v>
      </c>
      <c r="G47" s="47" t="s">
        <v>92</v>
      </c>
      <c r="H47" s="96" t="s">
        <v>71</v>
      </c>
      <c r="I47" s="96" t="s">
        <v>94</v>
      </c>
      <c r="J47" s="96" t="s">
        <v>35</v>
      </c>
      <c r="K47" s="43">
        <v>1</v>
      </c>
      <c r="L47" s="93">
        <v>41883</v>
      </c>
      <c r="M47" s="44">
        <v>42246</v>
      </c>
      <c r="N47" s="45">
        <f t="shared" si="4"/>
        <v>51.9</v>
      </c>
      <c r="O47" s="72">
        <v>0</v>
      </c>
      <c r="P47" s="46">
        <f t="shared" si="2"/>
        <v>0</v>
      </c>
      <c r="Q47" s="79">
        <f t="shared" si="3"/>
        <v>0</v>
      </c>
      <c r="R47" s="79">
        <f t="shared" si="0"/>
        <v>0</v>
      </c>
      <c r="S47" s="79">
        <f t="shared" si="1"/>
        <v>0</v>
      </c>
      <c r="T47" s="76" t="s">
        <v>295</v>
      </c>
      <c r="U47" s="117"/>
      <c r="V47" s="48"/>
      <c r="W47" s="48"/>
      <c r="X47" s="48"/>
      <c r="Y47" s="48"/>
      <c r="Z47" s="48"/>
      <c r="AA47" s="48"/>
      <c r="AB47" s="48"/>
      <c r="AC47" s="48"/>
      <c r="AD47" s="48"/>
      <c r="AE47" s="48"/>
      <c r="AF47" s="48"/>
      <c r="AG47" s="48"/>
    </row>
    <row r="48" spans="1:33" s="49" customFormat="1" ht="409.5" hidden="1" customHeight="1">
      <c r="A48" s="39"/>
      <c r="B48" s="96" t="s">
        <v>95</v>
      </c>
      <c r="C48" s="96" t="s">
        <v>216</v>
      </c>
      <c r="D48" s="96" t="s">
        <v>37</v>
      </c>
      <c r="E48" s="39"/>
      <c r="F48" s="47" t="s">
        <v>96</v>
      </c>
      <c r="G48" s="47"/>
      <c r="H48" s="96" t="s">
        <v>39</v>
      </c>
      <c r="I48" s="96" t="s">
        <v>40</v>
      </c>
      <c r="J48" s="96" t="s">
        <v>41</v>
      </c>
      <c r="K48" s="43">
        <v>1</v>
      </c>
      <c r="L48" s="93">
        <v>41883</v>
      </c>
      <c r="M48" s="44">
        <v>42246</v>
      </c>
      <c r="N48" s="45">
        <f t="shared" si="4"/>
        <v>51.9</v>
      </c>
      <c r="O48" s="72">
        <v>0</v>
      </c>
      <c r="P48" s="46">
        <f t="shared" si="2"/>
        <v>0</v>
      </c>
      <c r="Q48" s="79">
        <f t="shared" si="3"/>
        <v>0</v>
      </c>
      <c r="R48" s="79">
        <f t="shared" si="0"/>
        <v>0</v>
      </c>
      <c r="S48" s="79">
        <f t="shared" si="1"/>
        <v>0</v>
      </c>
      <c r="T48" s="76" t="s">
        <v>296</v>
      </c>
      <c r="U48" s="117"/>
      <c r="V48" s="48"/>
      <c r="W48" s="48"/>
      <c r="X48" s="48"/>
      <c r="Y48" s="48"/>
      <c r="Z48" s="48"/>
      <c r="AA48" s="48"/>
      <c r="AB48" s="48"/>
      <c r="AC48" s="48"/>
      <c r="AD48" s="48"/>
      <c r="AE48" s="48"/>
      <c r="AF48" s="48"/>
      <c r="AG48" s="48"/>
    </row>
    <row r="49" spans="1:33" s="49" customFormat="1" ht="213.75" hidden="1" customHeight="1">
      <c r="A49" s="39"/>
      <c r="B49" s="96" t="s">
        <v>97</v>
      </c>
      <c r="C49" s="96" t="s">
        <v>216</v>
      </c>
      <c r="D49" s="96" t="s">
        <v>37</v>
      </c>
      <c r="E49" s="39"/>
      <c r="F49" s="47" t="s">
        <v>98</v>
      </c>
      <c r="G49" s="47" t="s">
        <v>99</v>
      </c>
      <c r="H49" s="96" t="s">
        <v>39</v>
      </c>
      <c r="I49" s="96" t="s">
        <v>44</v>
      </c>
      <c r="J49" s="96" t="s">
        <v>45</v>
      </c>
      <c r="K49" s="43">
        <v>1</v>
      </c>
      <c r="L49" s="93">
        <v>41883</v>
      </c>
      <c r="M49" s="44">
        <v>42246</v>
      </c>
      <c r="N49" s="45">
        <f t="shared" si="4"/>
        <v>51.9</v>
      </c>
      <c r="O49" s="72">
        <v>0</v>
      </c>
      <c r="P49" s="46">
        <f t="shared" si="2"/>
        <v>0</v>
      </c>
      <c r="Q49" s="79">
        <f t="shared" si="3"/>
        <v>0</v>
      </c>
      <c r="R49" s="79">
        <f t="shared" si="0"/>
        <v>0</v>
      </c>
      <c r="S49" s="79">
        <f t="shared" si="1"/>
        <v>0</v>
      </c>
      <c r="T49" s="76" t="s">
        <v>297</v>
      </c>
      <c r="U49" s="117"/>
      <c r="V49" s="48"/>
      <c r="W49" s="48"/>
      <c r="X49" s="48"/>
      <c r="Y49" s="48"/>
      <c r="Z49" s="48"/>
      <c r="AA49" s="48"/>
      <c r="AB49" s="48"/>
      <c r="AC49" s="48"/>
      <c r="AD49" s="48"/>
      <c r="AE49" s="48"/>
      <c r="AF49" s="48"/>
      <c r="AG49" s="48"/>
    </row>
    <row r="50" spans="1:33" s="49" customFormat="1" ht="213.75" hidden="1" customHeight="1">
      <c r="A50" s="39"/>
      <c r="B50" s="96" t="s">
        <v>97</v>
      </c>
      <c r="C50" s="96" t="s">
        <v>216</v>
      </c>
      <c r="D50" s="96"/>
      <c r="E50" s="39"/>
      <c r="F50" s="47" t="s">
        <v>98</v>
      </c>
      <c r="G50" s="47"/>
      <c r="H50" s="96" t="s">
        <v>100</v>
      </c>
      <c r="I50" s="96" t="s">
        <v>101</v>
      </c>
      <c r="J50" s="96" t="s">
        <v>102</v>
      </c>
      <c r="K50" s="43">
        <v>1</v>
      </c>
      <c r="L50" s="93">
        <v>41883</v>
      </c>
      <c r="M50" s="44">
        <v>42246</v>
      </c>
      <c r="N50" s="45">
        <f t="shared" si="4"/>
        <v>51.9</v>
      </c>
      <c r="O50" s="72">
        <v>0</v>
      </c>
      <c r="P50" s="46">
        <f t="shared" si="2"/>
        <v>0</v>
      </c>
      <c r="Q50" s="79">
        <f t="shared" si="3"/>
        <v>0</v>
      </c>
      <c r="R50" s="79">
        <f t="shared" si="0"/>
        <v>0</v>
      </c>
      <c r="S50" s="79">
        <f t="shared" si="1"/>
        <v>0</v>
      </c>
      <c r="T50" s="76" t="s">
        <v>297</v>
      </c>
      <c r="U50" s="117"/>
      <c r="V50" s="48"/>
      <c r="W50" s="48"/>
      <c r="X50" s="48"/>
      <c r="Y50" s="48"/>
      <c r="Z50" s="48"/>
      <c r="AA50" s="48"/>
      <c r="AB50" s="48"/>
      <c r="AC50" s="48"/>
      <c r="AD50" s="48"/>
      <c r="AE50" s="48"/>
      <c r="AF50" s="48"/>
      <c r="AG50" s="48"/>
    </row>
    <row r="51" spans="1:33" s="49" customFormat="1" ht="213.75" hidden="1" customHeight="1">
      <c r="A51" s="39"/>
      <c r="B51" s="96" t="s">
        <v>97</v>
      </c>
      <c r="C51" s="96" t="s">
        <v>216</v>
      </c>
      <c r="D51" s="96"/>
      <c r="E51" s="39"/>
      <c r="F51" s="47" t="s">
        <v>98</v>
      </c>
      <c r="G51" s="47"/>
      <c r="H51" s="96" t="s">
        <v>100</v>
      </c>
      <c r="I51" s="96" t="s">
        <v>103</v>
      </c>
      <c r="J51" s="96" t="s">
        <v>104</v>
      </c>
      <c r="K51" s="43">
        <v>1</v>
      </c>
      <c r="L51" s="93">
        <v>41883</v>
      </c>
      <c r="M51" s="44">
        <v>42246</v>
      </c>
      <c r="N51" s="45">
        <f t="shared" si="4"/>
        <v>51.9</v>
      </c>
      <c r="O51" s="72">
        <v>0</v>
      </c>
      <c r="P51" s="46">
        <f t="shared" si="2"/>
        <v>0</v>
      </c>
      <c r="Q51" s="79">
        <f t="shared" si="3"/>
        <v>0</v>
      </c>
      <c r="R51" s="79">
        <f t="shared" si="0"/>
        <v>0</v>
      </c>
      <c r="S51" s="79">
        <f t="shared" si="1"/>
        <v>0</v>
      </c>
      <c r="T51" s="76" t="s">
        <v>297</v>
      </c>
      <c r="U51" s="117"/>
      <c r="V51" s="48"/>
      <c r="W51" s="48"/>
      <c r="X51" s="48"/>
      <c r="Y51" s="48"/>
      <c r="Z51" s="48"/>
      <c r="AA51" s="48"/>
      <c r="AB51" s="48"/>
      <c r="AC51" s="48"/>
      <c r="AD51" s="48"/>
      <c r="AE51" s="48"/>
      <c r="AF51" s="48"/>
      <c r="AG51" s="48"/>
    </row>
    <row r="52" spans="1:33" s="49" customFormat="1" ht="228" hidden="1" customHeight="1">
      <c r="A52" s="39"/>
      <c r="B52" s="96" t="s">
        <v>105</v>
      </c>
      <c r="C52" s="96" t="s">
        <v>216</v>
      </c>
      <c r="D52" s="96" t="s">
        <v>37</v>
      </c>
      <c r="E52" s="39"/>
      <c r="F52" s="47" t="s">
        <v>106</v>
      </c>
      <c r="G52" s="47" t="s">
        <v>107</v>
      </c>
      <c r="H52" s="96" t="s">
        <v>57</v>
      </c>
      <c r="I52" s="96" t="s">
        <v>60</v>
      </c>
      <c r="J52" s="51" t="s">
        <v>35</v>
      </c>
      <c r="K52" s="43">
        <v>1</v>
      </c>
      <c r="L52" s="93">
        <v>41883</v>
      </c>
      <c r="M52" s="44">
        <v>42246</v>
      </c>
      <c r="N52" s="45">
        <f t="shared" si="4"/>
        <v>51.9</v>
      </c>
      <c r="O52" s="72">
        <v>0</v>
      </c>
      <c r="P52" s="46">
        <f t="shared" si="2"/>
        <v>0</v>
      </c>
      <c r="Q52" s="79">
        <f t="shared" si="3"/>
        <v>0</v>
      </c>
      <c r="R52" s="79">
        <f t="shared" si="0"/>
        <v>0</v>
      </c>
      <c r="S52" s="79">
        <f t="shared" si="1"/>
        <v>0</v>
      </c>
      <c r="T52" s="76" t="s">
        <v>295</v>
      </c>
      <c r="U52" s="117"/>
      <c r="V52" s="48"/>
      <c r="W52" s="48"/>
      <c r="X52" s="48"/>
      <c r="Y52" s="48"/>
      <c r="Z52" s="48"/>
      <c r="AA52" s="48"/>
      <c r="AB52" s="48"/>
      <c r="AC52" s="48"/>
      <c r="AD52" s="48"/>
      <c r="AE52" s="48"/>
      <c r="AF52" s="48"/>
      <c r="AG52" s="48"/>
    </row>
    <row r="53" spans="1:33" s="49" customFormat="1" ht="228" hidden="1" customHeight="1">
      <c r="A53" s="39"/>
      <c r="B53" s="96" t="s">
        <v>105</v>
      </c>
      <c r="C53" s="96" t="s">
        <v>216</v>
      </c>
      <c r="D53" s="96" t="s">
        <v>37</v>
      </c>
      <c r="E53" s="39"/>
      <c r="F53" s="47" t="s">
        <v>106</v>
      </c>
      <c r="G53" s="47" t="s">
        <v>107</v>
      </c>
      <c r="H53" s="96" t="s">
        <v>71</v>
      </c>
      <c r="I53" s="96" t="s">
        <v>94</v>
      </c>
      <c r="J53" s="96" t="s">
        <v>35</v>
      </c>
      <c r="K53" s="43">
        <v>1</v>
      </c>
      <c r="L53" s="93">
        <v>41883</v>
      </c>
      <c r="M53" s="44">
        <v>42246</v>
      </c>
      <c r="N53" s="45">
        <f t="shared" si="4"/>
        <v>51.9</v>
      </c>
      <c r="O53" s="72">
        <v>0</v>
      </c>
      <c r="P53" s="46">
        <f t="shared" si="2"/>
        <v>0</v>
      </c>
      <c r="Q53" s="79">
        <f t="shared" si="3"/>
        <v>0</v>
      </c>
      <c r="R53" s="79">
        <f t="shared" si="0"/>
        <v>0</v>
      </c>
      <c r="S53" s="79">
        <f t="shared" si="1"/>
        <v>0</v>
      </c>
      <c r="T53" s="76" t="s">
        <v>291</v>
      </c>
      <c r="U53" s="117"/>
      <c r="V53" s="48"/>
      <c r="W53" s="48"/>
      <c r="X53" s="48"/>
      <c r="Y53" s="48"/>
      <c r="Z53" s="48"/>
      <c r="AA53" s="48"/>
      <c r="AB53" s="48"/>
      <c r="AC53" s="48"/>
      <c r="AD53" s="48"/>
      <c r="AE53" s="48"/>
      <c r="AF53" s="48"/>
      <c r="AG53" s="48"/>
    </row>
    <row r="54" spans="1:33" s="49" customFormat="1" ht="228" hidden="1" customHeight="1">
      <c r="A54" s="39"/>
      <c r="B54" s="96" t="s">
        <v>105</v>
      </c>
      <c r="C54" s="96" t="s">
        <v>216</v>
      </c>
      <c r="D54" s="96" t="s">
        <v>37</v>
      </c>
      <c r="E54" s="39"/>
      <c r="F54" s="47" t="s">
        <v>106</v>
      </c>
      <c r="G54" s="47" t="s">
        <v>107</v>
      </c>
      <c r="H54" s="96" t="s">
        <v>71</v>
      </c>
      <c r="I54" s="96" t="s">
        <v>89</v>
      </c>
      <c r="J54" s="96" t="s">
        <v>35</v>
      </c>
      <c r="K54" s="43">
        <v>1</v>
      </c>
      <c r="L54" s="93">
        <v>41883</v>
      </c>
      <c r="M54" s="44">
        <v>42246</v>
      </c>
      <c r="N54" s="45">
        <f t="shared" si="4"/>
        <v>51.9</v>
      </c>
      <c r="O54" s="72">
        <v>0</v>
      </c>
      <c r="P54" s="46">
        <f t="shared" si="2"/>
        <v>0</v>
      </c>
      <c r="Q54" s="79">
        <f t="shared" si="3"/>
        <v>0</v>
      </c>
      <c r="R54" s="79">
        <f t="shared" si="0"/>
        <v>0</v>
      </c>
      <c r="S54" s="79">
        <f t="shared" si="1"/>
        <v>0</v>
      </c>
      <c r="T54" s="76" t="s">
        <v>295</v>
      </c>
      <c r="U54" s="117"/>
      <c r="V54" s="48"/>
      <c r="W54" s="48"/>
      <c r="X54" s="48"/>
      <c r="Y54" s="48"/>
      <c r="Z54" s="48"/>
      <c r="AA54" s="48"/>
      <c r="AB54" s="48"/>
      <c r="AC54" s="48"/>
      <c r="AD54" s="48"/>
      <c r="AE54" s="48"/>
      <c r="AF54" s="48"/>
      <c r="AG54" s="48"/>
    </row>
    <row r="55" spans="1:33" s="49" customFormat="1" ht="331.5" hidden="1" customHeight="1">
      <c r="A55" s="39"/>
      <c r="B55" s="96" t="s">
        <v>108</v>
      </c>
      <c r="C55" s="96" t="s">
        <v>216</v>
      </c>
      <c r="D55" s="96" t="s">
        <v>37</v>
      </c>
      <c r="E55" s="39"/>
      <c r="F55" s="47" t="s">
        <v>109</v>
      </c>
      <c r="G55" s="47" t="s">
        <v>110</v>
      </c>
      <c r="H55" s="96" t="s">
        <v>57</v>
      </c>
      <c r="I55" s="96" t="s">
        <v>60</v>
      </c>
      <c r="J55" s="51" t="s">
        <v>35</v>
      </c>
      <c r="K55" s="43">
        <v>1</v>
      </c>
      <c r="L55" s="93">
        <v>41883</v>
      </c>
      <c r="M55" s="44">
        <v>42246</v>
      </c>
      <c r="N55" s="45">
        <f t="shared" si="4"/>
        <v>51.9</v>
      </c>
      <c r="O55" s="72">
        <v>0</v>
      </c>
      <c r="P55" s="46">
        <f t="shared" si="2"/>
        <v>0</v>
      </c>
      <c r="Q55" s="79">
        <f t="shared" si="3"/>
        <v>0</v>
      </c>
      <c r="R55" s="79">
        <f t="shared" si="0"/>
        <v>0</v>
      </c>
      <c r="S55" s="79">
        <f t="shared" si="1"/>
        <v>0</v>
      </c>
      <c r="T55" s="76" t="s">
        <v>295</v>
      </c>
      <c r="U55" s="117"/>
      <c r="V55" s="48"/>
      <c r="W55" s="48"/>
      <c r="X55" s="48"/>
      <c r="Y55" s="48"/>
      <c r="Z55" s="48"/>
      <c r="AA55" s="48"/>
      <c r="AB55" s="48"/>
      <c r="AC55" s="48"/>
      <c r="AD55" s="48"/>
      <c r="AE55" s="48"/>
      <c r="AF55" s="48"/>
      <c r="AG55" s="48"/>
    </row>
    <row r="56" spans="1:33" s="49" customFormat="1" ht="331.5" hidden="1" customHeight="1">
      <c r="A56" s="39"/>
      <c r="B56" s="96" t="s">
        <v>108</v>
      </c>
      <c r="C56" s="96" t="s">
        <v>216</v>
      </c>
      <c r="D56" s="96" t="s">
        <v>37</v>
      </c>
      <c r="E56" s="39"/>
      <c r="F56" s="47" t="s">
        <v>109</v>
      </c>
      <c r="G56" s="47" t="s">
        <v>110</v>
      </c>
      <c r="H56" s="96" t="s">
        <v>71</v>
      </c>
      <c r="I56" s="96" t="s">
        <v>94</v>
      </c>
      <c r="J56" s="96" t="s">
        <v>35</v>
      </c>
      <c r="K56" s="43">
        <v>1</v>
      </c>
      <c r="L56" s="93">
        <v>41883</v>
      </c>
      <c r="M56" s="44">
        <v>42246</v>
      </c>
      <c r="N56" s="45">
        <f t="shared" si="4"/>
        <v>51.9</v>
      </c>
      <c r="O56" s="72">
        <v>0</v>
      </c>
      <c r="P56" s="46">
        <f t="shared" si="2"/>
        <v>0</v>
      </c>
      <c r="Q56" s="79">
        <f t="shared" si="3"/>
        <v>0</v>
      </c>
      <c r="R56" s="79">
        <f t="shared" si="0"/>
        <v>0</v>
      </c>
      <c r="S56" s="79">
        <f t="shared" si="1"/>
        <v>0</v>
      </c>
      <c r="T56" s="76" t="s">
        <v>295</v>
      </c>
      <c r="U56" s="117"/>
      <c r="V56" s="48"/>
      <c r="W56" s="48"/>
      <c r="X56" s="48"/>
      <c r="Y56" s="48"/>
      <c r="Z56" s="48"/>
      <c r="AA56" s="48"/>
      <c r="AB56" s="48"/>
      <c r="AC56" s="48"/>
      <c r="AD56" s="48"/>
      <c r="AE56" s="48"/>
      <c r="AF56" s="48"/>
      <c r="AG56" s="48"/>
    </row>
    <row r="57" spans="1:33" s="49" customFormat="1" ht="331.5" hidden="1" customHeight="1">
      <c r="A57" s="39"/>
      <c r="B57" s="96" t="s">
        <v>108</v>
      </c>
      <c r="C57" s="96" t="s">
        <v>216</v>
      </c>
      <c r="D57" s="96" t="s">
        <v>37</v>
      </c>
      <c r="E57" s="39"/>
      <c r="F57" s="47" t="s">
        <v>109</v>
      </c>
      <c r="G57" s="47" t="s">
        <v>110</v>
      </c>
      <c r="H57" s="96" t="s">
        <v>111</v>
      </c>
      <c r="I57" s="96" t="s">
        <v>112</v>
      </c>
      <c r="J57" s="96" t="s">
        <v>113</v>
      </c>
      <c r="K57" s="43">
        <v>1</v>
      </c>
      <c r="L57" s="93">
        <v>41883</v>
      </c>
      <c r="M57" s="44">
        <v>42004</v>
      </c>
      <c r="N57" s="45">
        <f t="shared" si="4"/>
        <v>17.3</v>
      </c>
      <c r="O57" s="72">
        <v>0</v>
      </c>
      <c r="P57" s="46">
        <f t="shared" si="2"/>
        <v>0</v>
      </c>
      <c r="Q57" s="79">
        <f t="shared" si="3"/>
        <v>0</v>
      </c>
      <c r="R57" s="79">
        <f t="shared" si="0"/>
        <v>0</v>
      </c>
      <c r="S57" s="79">
        <f t="shared" si="1"/>
        <v>0</v>
      </c>
      <c r="T57" s="76" t="s">
        <v>297</v>
      </c>
      <c r="U57" s="117"/>
      <c r="V57" s="48"/>
      <c r="W57" s="48"/>
      <c r="X57" s="48"/>
      <c r="Y57" s="48"/>
      <c r="Z57" s="48"/>
      <c r="AA57" s="48"/>
      <c r="AB57" s="48"/>
      <c r="AC57" s="48"/>
      <c r="AD57" s="48"/>
      <c r="AE57" s="48"/>
      <c r="AF57" s="48"/>
      <c r="AG57" s="48"/>
    </row>
    <row r="58" spans="1:33" s="49" customFormat="1" ht="372.75" hidden="1" customHeight="1">
      <c r="A58" s="39"/>
      <c r="B58" s="96" t="s">
        <v>114</v>
      </c>
      <c r="C58" s="96" t="s">
        <v>216</v>
      </c>
      <c r="D58" s="96" t="s">
        <v>37</v>
      </c>
      <c r="E58" s="39"/>
      <c r="F58" s="47" t="s">
        <v>115</v>
      </c>
      <c r="G58" s="47" t="s">
        <v>116</v>
      </c>
      <c r="H58" s="96" t="s">
        <v>39</v>
      </c>
      <c r="I58" s="96" t="s">
        <v>44</v>
      </c>
      <c r="J58" s="96" t="s">
        <v>45</v>
      </c>
      <c r="K58" s="43">
        <v>1</v>
      </c>
      <c r="L58" s="93">
        <v>41883</v>
      </c>
      <c r="M58" s="44">
        <v>42246</v>
      </c>
      <c r="N58" s="45">
        <f t="shared" si="4"/>
        <v>51.9</v>
      </c>
      <c r="O58" s="72">
        <v>0</v>
      </c>
      <c r="P58" s="46">
        <f t="shared" si="2"/>
        <v>0</v>
      </c>
      <c r="Q58" s="79">
        <f t="shared" si="3"/>
        <v>0</v>
      </c>
      <c r="R58" s="79">
        <f t="shared" si="0"/>
        <v>0</v>
      </c>
      <c r="S58" s="79">
        <f t="shared" si="1"/>
        <v>0</v>
      </c>
      <c r="T58" s="76" t="s">
        <v>297</v>
      </c>
      <c r="U58" s="117"/>
      <c r="V58" s="48"/>
      <c r="W58" s="48"/>
      <c r="X58" s="48"/>
      <c r="Y58" s="48"/>
      <c r="Z58" s="48"/>
      <c r="AA58" s="48"/>
      <c r="AB58" s="48"/>
      <c r="AC58" s="48"/>
      <c r="AD58" s="48"/>
      <c r="AE58" s="48"/>
      <c r="AF58" s="48"/>
      <c r="AG58" s="48"/>
    </row>
    <row r="59" spans="1:33" s="49" customFormat="1" ht="372.75" hidden="1" customHeight="1">
      <c r="A59" s="39"/>
      <c r="B59" s="96" t="s">
        <v>114</v>
      </c>
      <c r="C59" s="96" t="s">
        <v>216</v>
      </c>
      <c r="D59" s="96" t="s">
        <v>37</v>
      </c>
      <c r="E59" s="39"/>
      <c r="F59" s="47" t="s">
        <v>115</v>
      </c>
      <c r="G59" s="47" t="s">
        <v>116</v>
      </c>
      <c r="H59" s="96" t="s">
        <v>100</v>
      </c>
      <c r="I59" s="96" t="s">
        <v>101</v>
      </c>
      <c r="J59" s="96" t="s">
        <v>102</v>
      </c>
      <c r="K59" s="43">
        <v>1</v>
      </c>
      <c r="L59" s="93">
        <v>41883</v>
      </c>
      <c r="M59" s="44">
        <v>42246</v>
      </c>
      <c r="N59" s="45">
        <f t="shared" si="4"/>
        <v>51.9</v>
      </c>
      <c r="O59" s="72">
        <v>0</v>
      </c>
      <c r="P59" s="46">
        <f t="shared" si="2"/>
        <v>0</v>
      </c>
      <c r="Q59" s="79">
        <f t="shared" si="3"/>
        <v>0</v>
      </c>
      <c r="R59" s="79">
        <f t="shared" si="0"/>
        <v>0</v>
      </c>
      <c r="S59" s="79">
        <f t="shared" si="1"/>
        <v>0</v>
      </c>
      <c r="T59" s="76" t="s">
        <v>297</v>
      </c>
      <c r="U59" s="117"/>
      <c r="V59" s="48"/>
      <c r="W59" s="48"/>
      <c r="X59" s="48"/>
      <c r="Y59" s="48"/>
      <c r="Z59" s="48"/>
      <c r="AA59" s="48"/>
      <c r="AB59" s="48"/>
      <c r="AC59" s="48"/>
      <c r="AD59" s="48"/>
      <c r="AE59" s="48"/>
      <c r="AF59" s="48"/>
      <c r="AG59" s="48"/>
    </row>
    <row r="60" spans="1:33" s="49" customFormat="1" ht="372.75" hidden="1" customHeight="1">
      <c r="A60" s="39"/>
      <c r="B60" s="96" t="s">
        <v>114</v>
      </c>
      <c r="C60" s="96" t="s">
        <v>216</v>
      </c>
      <c r="D60" s="96" t="s">
        <v>37</v>
      </c>
      <c r="E60" s="39"/>
      <c r="F60" s="47" t="s">
        <v>115</v>
      </c>
      <c r="G60" s="47" t="s">
        <v>116</v>
      </c>
      <c r="H60" s="96" t="s">
        <v>100</v>
      </c>
      <c r="I60" s="96" t="s">
        <v>103</v>
      </c>
      <c r="J60" s="96" t="s">
        <v>104</v>
      </c>
      <c r="K60" s="43">
        <v>1</v>
      </c>
      <c r="L60" s="93">
        <v>41883</v>
      </c>
      <c r="M60" s="44">
        <v>42246</v>
      </c>
      <c r="N60" s="45">
        <f t="shared" si="4"/>
        <v>51.9</v>
      </c>
      <c r="O60" s="72">
        <v>0</v>
      </c>
      <c r="P60" s="46">
        <f t="shared" si="2"/>
        <v>0</v>
      </c>
      <c r="Q60" s="79">
        <f t="shared" si="3"/>
        <v>0</v>
      </c>
      <c r="R60" s="79">
        <f t="shared" si="0"/>
        <v>0</v>
      </c>
      <c r="S60" s="79">
        <f t="shared" si="1"/>
        <v>0</v>
      </c>
      <c r="T60" s="76" t="s">
        <v>297</v>
      </c>
      <c r="U60" s="117"/>
      <c r="V60" s="48"/>
      <c r="W60" s="48"/>
      <c r="X60" s="48"/>
      <c r="Y60" s="48"/>
      <c r="Z60" s="48"/>
      <c r="AA60" s="48"/>
      <c r="AB60" s="48"/>
      <c r="AC60" s="48"/>
      <c r="AD60" s="48"/>
      <c r="AE60" s="48"/>
      <c r="AF60" s="48"/>
      <c r="AG60" s="48"/>
    </row>
    <row r="61" spans="1:33" s="49" customFormat="1" ht="187.5" hidden="1" customHeight="1">
      <c r="A61" s="39"/>
      <c r="B61" s="96" t="s">
        <v>117</v>
      </c>
      <c r="C61" s="96" t="s">
        <v>216</v>
      </c>
      <c r="D61" s="96" t="s">
        <v>37</v>
      </c>
      <c r="E61" s="39"/>
      <c r="F61" s="47" t="s">
        <v>118</v>
      </c>
      <c r="G61" s="47" t="s">
        <v>119</v>
      </c>
      <c r="H61" s="96" t="s">
        <v>71</v>
      </c>
      <c r="I61" s="96" t="s">
        <v>89</v>
      </c>
      <c r="J61" s="96" t="s">
        <v>35</v>
      </c>
      <c r="K61" s="43">
        <v>1</v>
      </c>
      <c r="L61" s="93">
        <v>41883</v>
      </c>
      <c r="M61" s="44">
        <v>42246</v>
      </c>
      <c r="N61" s="45">
        <f t="shared" si="4"/>
        <v>51.9</v>
      </c>
      <c r="O61" s="72">
        <v>0</v>
      </c>
      <c r="P61" s="46">
        <f t="shared" si="2"/>
        <v>0</v>
      </c>
      <c r="Q61" s="79">
        <f t="shared" si="3"/>
        <v>0</v>
      </c>
      <c r="R61" s="79">
        <f t="shared" si="0"/>
        <v>0</v>
      </c>
      <c r="S61" s="79">
        <f t="shared" si="1"/>
        <v>0</v>
      </c>
      <c r="T61" s="76" t="s">
        <v>295</v>
      </c>
      <c r="U61" s="117"/>
      <c r="V61" s="48"/>
      <c r="W61" s="48"/>
      <c r="X61" s="48"/>
      <c r="Y61" s="48"/>
      <c r="Z61" s="48"/>
      <c r="AA61" s="48"/>
      <c r="AB61" s="48"/>
      <c r="AC61" s="48"/>
      <c r="AD61" s="48"/>
      <c r="AE61" s="48"/>
      <c r="AF61" s="48"/>
      <c r="AG61" s="48"/>
    </row>
    <row r="62" spans="1:33" s="49" customFormat="1" ht="280.5" hidden="1" customHeight="1">
      <c r="A62" s="39"/>
      <c r="B62" s="96" t="s">
        <v>120</v>
      </c>
      <c r="C62" s="96" t="s">
        <v>216</v>
      </c>
      <c r="D62" s="96" t="s">
        <v>37</v>
      </c>
      <c r="E62" s="39"/>
      <c r="F62" s="47" t="s">
        <v>121</v>
      </c>
      <c r="G62" s="47" t="s">
        <v>122</v>
      </c>
      <c r="H62" s="96" t="s">
        <v>39</v>
      </c>
      <c r="I62" s="96" t="s">
        <v>44</v>
      </c>
      <c r="J62" s="96" t="s">
        <v>45</v>
      </c>
      <c r="K62" s="43">
        <v>1</v>
      </c>
      <c r="L62" s="93">
        <v>41883</v>
      </c>
      <c r="M62" s="44">
        <v>42246</v>
      </c>
      <c r="N62" s="45">
        <f t="shared" si="4"/>
        <v>51.9</v>
      </c>
      <c r="O62" s="72">
        <v>0</v>
      </c>
      <c r="P62" s="46">
        <f t="shared" si="2"/>
        <v>0</v>
      </c>
      <c r="Q62" s="79">
        <f t="shared" si="3"/>
        <v>0</v>
      </c>
      <c r="R62" s="79">
        <f t="shared" si="0"/>
        <v>0</v>
      </c>
      <c r="S62" s="79">
        <f t="shared" si="1"/>
        <v>0</v>
      </c>
      <c r="T62" s="76"/>
      <c r="U62" s="117"/>
      <c r="V62" s="48"/>
      <c r="W62" s="48"/>
      <c r="X62" s="48"/>
      <c r="Y62" s="48"/>
      <c r="Z62" s="48"/>
      <c r="AA62" s="48"/>
      <c r="AB62" s="48"/>
      <c r="AC62" s="48"/>
      <c r="AD62" s="48"/>
      <c r="AE62" s="48"/>
      <c r="AF62" s="48"/>
      <c r="AG62" s="48"/>
    </row>
    <row r="63" spans="1:33" s="49" customFormat="1" ht="231" hidden="1" customHeight="1">
      <c r="A63" s="39"/>
      <c r="B63" s="96" t="s">
        <v>120</v>
      </c>
      <c r="C63" s="96" t="s">
        <v>216</v>
      </c>
      <c r="D63" s="96" t="s">
        <v>37</v>
      </c>
      <c r="E63" s="39"/>
      <c r="F63" s="47" t="s">
        <v>121</v>
      </c>
      <c r="G63" s="47" t="s">
        <v>122</v>
      </c>
      <c r="H63" s="96" t="s">
        <v>100</v>
      </c>
      <c r="I63" s="96" t="s">
        <v>101</v>
      </c>
      <c r="J63" s="96" t="s">
        <v>102</v>
      </c>
      <c r="K63" s="43">
        <v>1</v>
      </c>
      <c r="L63" s="93">
        <v>41883</v>
      </c>
      <c r="M63" s="44">
        <v>42246</v>
      </c>
      <c r="N63" s="45">
        <f t="shared" si="4"/>
        <v>51.9</v>
      </c>
      <c r="O63" s="72">
        <v>0</v>
      </c>
      <c r="P63" s="46">
        <f t="shared" si="2"/>
        <v>0</v>
      </c>
      <c r="Q63" s="79">
        <f t="shared" si="3"/>
        <v>0</v>
      </c>
      <c r="R63" s="79">
        <f t="shared" si="0"/>
        <v>0</v>
      </c>
      <c r="S63" s="79">
        <f t="shared" si="1"/>
        <v>0</v>
      </c>
      <c r="T63" s="76" t="s">
        <v>297</v>
      </c>
      <c r="U63" s="117"/>
      <c r="V63" s="48"/>
      <c r="W63" s="48"/>
      <c r="X63" s="48"/>
      <c r="Y63" s="48"/>
      <c r="Z63" s="48"/>
      <c r="AA63" s="48"/>
      <c r="AB63" s="48"/>
      <c r="AC63" s="48"/>
      <c r="AD63" s="48"/>
      <c r="AE63" s="48"/>
      <c r="AF63" s="48"/>
      <c r="AG63" s="48"/>
    </row>
    <row r="64" spans="1:33" s="49" customFormat="1" ht="275.25" hidden="1" customHeight="1">
      <c r="A64" s="39"/>
      <c r="B64" s="96" t="s">
        <v>120</v>
      </c>
      <c r="C64" s="96" t="s">
        <v>216</v>
      </c>
      <c r="D64" s="96" t="s">
        <v>37</v>
      </c>
      <c r="E64" s="39"/>
      <c r="F64" s="47" t="s">
        <v>121</v>
      </c>
      <c r="G64" s="47" t="s">
        <v>122</v>
      </c>
      <c r="H64" s="96" t="s">
        <v>100</v>
      </c>
      <c r="I64" s="96" t="s">
        <v>103</v>
      </c>
      <c r="J64" s="96" t="s">
        <v>104</v>
      </c>
      <c r="K64" s="43">
        <v>1</v>
      </c>
      <c r="L64" s="93">
        <v>41883</v>
      </c>
      <c r="M64" s="44">
        <v>42246</v>
      </c>
      <c r="N64" s="45">
        <f t="shared" si="4"/>
        <v>51.9</v>
      </c>
      <c r="O64" s="72">
        <v>0</v>
      </c>
      <c r="P64" s="46">
        <f t="shared" si="2"/>
        <v>0</v>
      </c>
      <c r="Q64" s="79">
        <f t="shared" si="3"/>
        <v>0</v>
      </c>
      <c r="R64" s="79">
        <f t="shared" si="0"/>
        <v>0</v>
      </c>
      <c r="S64" s="79">
        <f t="shared" si="1"/>
        <v>0</v>
      </c>
      <c r="T64" s="76" t="s">
        <v>297</v>
      </c>
      <c r="U64" s="117"/>
      <c r="V64" s="48"/>
      <c r="W64" s="48"/>
      <c r="X64" s="48"/>
      <c r="Y64" s="48"/>
      <c r="Z64" s="48"/>
      <c r="AA64" s="48"/>
      <c r="AB64" s="48"/>
      <c r="AC64" s="48"/>
      <c r="AD64" s="48"/>
      <c r="AE64" s="48"/>
      <c r="AF64" s="48"/>
      <c r="AG64" s="48"/>
    </row>
    <row r="65" spans="1:33" s="49" customFormat="1" ht="275.25" hidden="1" customHeight="1">
      <c r="A65" s="39"/>
      <c r="B65" s="96" t="s">
        <v>120</v>
      </c>
      <c r="C65" s="96" t="s">
        <v>216</v>
      </c>
      <c r="D65" s="96" t="s">
        <v>37</v>
      </c>
      <c r="E65" s="39"/>
      <c r="F65" s="47" t="s">
        <v>121</v>
      </c>
      <c r="G65" s="47" t="s">
        <v>122</v>
      </c>
      <c r="H65" s="96" t="s">
        <v>71</v>
      </c>
      <c r="I65" s="96" t="s">
        <v>89</v>
      </c>
      <c r="J65" s="96" t="s">
        <v>35</v>
      </c>
      <c r="K65" s="43">
        <v>1</v>
      </c>
      <c r="L65" s="93">
        <v>41883</v>
      </c>
      <c r="M65" s="44">
        <v>42246</v>
      </c>
      <c r="N65" s="45">
        <f t="shared" si="4"/>
        <v>51.9</v>
      </c>
      <c r="O65" s="72">
        <v>0</v>
      </c>
      <c r="P65" s="46">
        <f t="shared" si="2"/>
        <v>0</v>
      </c>
      <c r="Q65" s="79">
        <f t="shared" si="3"/>
        <v>0</v>
      </c>
      <c r="R65" s="79">
        <f t="shared" si="0"/>
        <v>0</v>
      </c>
      <c r="S65" s="79">
        <f t="shared" si="1"/>
        <v>0</v>
      </c>
      <c r="T65" s="76" t="s">
        <v>295</v>
      </c>
      <c r="U65" s="117"/>
      <c r="V65" s="48"/>
      <c r="W65" s="48"/>
      <c r="X65" s="48"/>
      <c r="Y65" s="48"/>
      <c r="Z65" s="48"/>
      <c r="AA65" s="48"/>
      <c r="AB65" s="48"/>
      <c r="AC65" s="48"/>
      <c r="AD65" s="48"/>
      <c r="AE65" s="48"/>
      <c r="AF65" s="48"/>
      <c r="AG65" s="48"/>
    </row>
    <row r="66" spans="1:33" s="49" customFormat="1" ht="132.75" hidden="1" customHeight="1">
      <c r="A66" s="39"/>
      <c r="B66" s="96" t="s">
        <v>123</v>
      </c>
      <c r="C66" s="96" t="s">
        <v>216</v>
      </c>
      <c r="D66" s="96" t="s">
        <v>37</v>
      </c>
      <c r="E66" s="39"/>
      <c r="F66" s="47" t="s">
        <v>124</v>
      </c>
      <c r="G66" s="47" t="s">
        <v>125</v>
      </c>
      <c r="H66" s="96" t="s">
        <v>111</v>
      </c>
      <c r="I66" s="96" t="s">
        <v>112</v>
      </c>
      <c r="J66" s="96" t="s">
        <v>113</v>
      </c>
      <c r="K66" s="43">
        <v>1</v>
      </c>
      <c r="L66" s="93">
        <v>41883</v>
      </c>
      <c r="M66" s="44">
        <v>42246</v>
      </c>
      <c r="N66" s="45">
        <f t="shared" si="4"/>
        <v>51.9</v>
      </c>
      <c r="O66" s="72">
        <v>0</v>
      </c>
      <c r="P66" s="46">
        <f t="shared" si="2"/>
        <v>0</v>
      </c>
      <c r="Q66" s="79">
        <f t="shared" si="3"/>
        <v>0</v>
      </c>
      <c r="R66" s="79">
        <f t="shared" si="0"/>
        <v>0</v>
      </c>
      <c r="S66" s="79">
        <f t="shared" si="1"/>
        <v>0</v>
      </c>
      <c r="T66" s="76" t="s">
        <v>297</v>
      </c>
      <c r="U66" s="117"/>
      <c r="V66" s="48"/>
      <c r="W66" s="48"/>
      <c r="X66" s="48"/>
      <c r="Y66" s="48"/>
      <c r="Z66" s="48"/>
      <c r="AA66" s="48"/>
      <c r="AB66" s="48"/>
      <c r="AC66" s="48"/>
      <c r="AD66" s="48"/>
      <c r="AE66" s="48"/>
      <c r="AF66" s="48"/>
      <c r="AG66" s="48"/>
    </row>
    <row r="67" spans="1:33" s="49" customFormat="1" ht="152.25" hidden="1" customHeight="1">
      <c r="A67" s="39"/>
      <c r="B67" s="96" t="s">
        <v>126</v>
      </c>
      <c r="C67" s="96" t="s">
        <v>216</v>
      </c>
      <c r="D67" s="96" t="s">
        <v>37</v>
      </c>
      <c r="E67" s="39"/>
      <c r="F67" s="47" t="s">
        <v>127</v>
      </c>
      <c r="G67" s="47"/>
      <c r="H67" s="96" t="s">
        <v>128</v>
      </c>
      <c r="I67" s="96" t="s">
        <v>129</v>
      </c>
      <c r="J67" s="51" t="s">
        <v>41</v>
      </c>
      <c r="K67" s="43">
        <v>1</v>
      </c>
      <c r="L67" s="93">
        <v>41883</v>
      </c>
      <c r="M67" s="44">
        <v>42246</v>
      </c>
      <c r="N67" s="45">
        <f t="shared" si="4"/>
        <v>51.9</v>
      </c>
      <c r="O67" s="72">
        <v>0</v>
      </c>
      <c r="P67" s="46">
        <f t="shared" si="2"/>
        <v>0</v>
      </c>
      <c r="Q67" s="79">
        <f t="shared" si="3"/>
        <v>0</v>
      </c>
      <c r="R67" s="79">
        <f t="shared" si="0"/>
        <v>0</v>
      </c>
      <c r="S67" s="79">
        <f t="shared" si="1"/>
        <v>0</v>
      </c>
      <c r="T67" s="76" t="s">
        <v>297</v>
      </c>
      <c r="U67" s="117" t="s">
        <v>279</v>
      </c>
      <c r="V67" s="48"/>
      <c r="W67" s="48"/>
      <c r="X67" s="48"/>
      <c r="Y67" s="48"/>
      <c r="Z67" s="48"/>
      <c r="AA67" s="48"/>
      <c r="AB67" s="48"/>
      <c r="AC67" s="48"/>
      <c r="AD67" s="48"/>
      <c r="AE67" s="48"/>
      <c r="AF67" s="48"/>
      <c r="AG67" s="48"/>
    </row>
    <row r="68" spans="1:33" s="49" customFormat="1" ht="145.5" hidden="1" customHeight="1">
      <c r="A68" s="39"/>
      <c r="B68" s="96" t="s">
        <v>130</v>
      </c>
      <c r="C68" s="96" t="s">
        <v>216</v>
      </c>
      <c r="D68" s="96" t="s">
        <v>37</v>
      </c>
      <c r="E68" s="39"/>
      <c r="F68" s="47" t="s">
        <v>131</v>
      </c>
      <c r="G68" s="47"/>
      <c r="H68" s="96" t="s">
        <v>57</v>
      </c>
      <c r="I68" s="96" t="s">
        <v>132</v>
      </c>
      <c r="J68" s="51" t="s">
        <v>59</v>
      </c>
      <c r="K68" s="43">
        <v>1</v>
      </c>
      <c r="L68" s="93">
        <v>41883</v>
      </c>
      <c r="M68" s="44">
        <v>42246</v>
      </c>
      <c r="N68" s="45">
        <f t="shared" si="4"/>
        <v>51.9</v>
      </c>
      <c r="O68" s="72">
        <v>0</v>
      </c>
      <c r="P68" s="46">
        <f t="shared" si="2"/>
        <v>0</v>
      </c>
      <c r="Q68" s="79">
        <f t="shared" si="3"/>
        <v>0</v>
      </c>
      <c r="R68" s="79">
        <f t="shared" si="0"/>
        <v>0</v>
      </c>
      <c r="S68" s="79">
        <f t="shared" si="1"/>
        <v>0</v>
      </c>
      <c r="T68" s="70" t="s">
        <v>298</v>
      </c>
      <c r="U68" s="117" t="s">
        <v>280</v>
      </c>
      <c r="V68" s="48"/>
      <c r="W68" s="48"/>
      <c r="X68" s="48"/>
      <c r="Y68" s="48"/>
      <c r="Z68" s="48"/>
      <c r="AA68" s="48"/>
      <c r="AB68" s="48"/>
      <c r="AC68" s="48"/>
      <c r="AD68" s="48"/>
      <c r="AE68" s="48"/>
      <c r="AF68" s="48"/>
    </row>
    <row r="69" spans="1:33" s="49" customFormat="1" ht="145.5" hidden="1" customHeight="1">
      <c r="A69" s="39"/>
      <c r="B69" s="96" t="s">
        <v>130</v>
      </c>
      <c r="C69" s="96" t="s">
        <v>216</v>
      </c>
      <c r="D69" s="96" t="s">
        <v>37</v>
      </c>
      <c r="E69" s="39"/>
      <c r="F69" s="47" t="s">
        <v>131</v>
      </c>
      <c r="G69" s="47"/>
      <c r="H69" s="96" t="s">
        <v>71</v>
      </c>
      <c r="I69" s="96" t="s">
        <v>94</v>
      </c>
      <c r="J69" s="96" t="s">
        <v>35</v>
      </c>
      <c r="K69" s="43">
        <v>1</v>
      </c>
      <c r="L69" s="93">
        <v>41883</v>
      </c>
      <c r="M69" s="44">
        <v>42246</v>
      </c>
      <c r="N69" s="45">
        <f t="shared" si="4"/>
        <v>51.9</v>
      </c>
      <c r="O69" s="72">
        <v>0</v>
      </c>
      <c r="P69" s="46">
        <f t="shared" si="2"/>
        <v>0</v>
      </c>
      <c r="Q69" s="79">
        <f t="shared" si="3"/>
        <v>0</v>
      </c>
      <c r="R69" s="79">
        <f t="shared" si="0"/>
        <v>0</v>
      </c>
      <c r="S69" s="79">
        <f t="shared" si="1"/>
        <v>0</v>
      </c>
      <c r="T69" s="70" t="s">
        <v>299</v>
      </c>
      <c r="U69" s="117" t="s">
        <v>280</v>
      </c>
      <c r="V69" s="48"/>
      <c r="W69" s="48"/>
      <c r="X69" s="48"/>
      <c r="Y69" s="48"/>
      <c r="Z69" s="48"/>
      <c r="AA69" s="48"/>
      <c r="AB69" s="48"/>
      <c r="AC69" s="48"/>
      <c r="AD69" s="48"/>
      <c r="AE69" s="48"/>
      <c r="AF69" s="48"/>
    </row>
    <row r="70" spans="1:33" s="49" customFormat="1" ht="381" hidden="1" customHeight="1">
      <c r="A70" s="39"/>
      <c r="B70" s="96" t="s">
        <v>133</v>
      </c>
      <c r="C70" s="96" t="s">
        <v>216</v>
      </c>
      <c r="D70" s="96" t="s">
        <v>37</v>
      </c>
      <c r="E70" s="39"/>
      <c r="F70" s="47" t="s">
        <v>134</v>
      </c>
      <c r="G70" s="47"/>
      <c r="H70" s="96" t="s">
        <v>57</v>
      </c>
      <c r="I70" s="96" t="s">
        <v>58</v>
      </c>
      <c r="J70" s="51" t="s">
        <v>59</v>
      </c>
      <c r="K70" s="43">
        <v>1</v>
      </c>
      <c r="L70" s="93">
        <v>41883</v>
      </c>
      <c r="M70" s="44">
        <v>42246</v>
      </c>
      <c r="N70" s="45">
        <f t="shared" si="4"/>
        <v>51.9</v>
      </c>
      <c r="O70" s="72">
        <v>0</v>
      </c>
      <c r="P70" s="46">
        <f t="shared" si="2"/>
        <v>0</v>
      </c>
      <c r="Q70" s="79">
        <f t="shared" si="3"/>
        <v>0</v>
      </c>
      <c r="R70" s="79">
        <f t="shared" ref="R70:R131" si="5">IF(M70&lt;=$D$7,Q70,0)</f>
        <v>0</v>
      </c>
      <c r="S70" s="79">
        <f t="shared" ref="S70:S131" si="6">IF($D$7&gt;=M70,N70,0)</f>
        <v>0</v>
      </c>
      <c r="T70" s="70" t="s">
        <v>301</v>
      </c>
      <c r="U70" s="117" t="s">
        <v>281</v>
      </c>
      <c r="V70" s="48"/>
      <c r="W70" s="48"/>
      <c r="X70" s="48"/>
      <c r="Y70" s="48"/>
      <c r="Z70" s="48"/>
      <c r="AA70" s="48"/>
      <c r="AB70" s="48"/>
      <c r="AC70" s="48"/>
      <c r="AD70" s="48"/>
      <c r="AE70" s="48"/>
      <c r="AF70" s="48"/>
    </row>
    <row r="71" spans="1:33" s="49" customFormat="1" ht="381" hidden="1" customHeight="1">
      <c r="A71" s="39"/>
      <c r="B71" s="96" t="s">
        <v>133</v>
      </c>
      <c r="C71" s="96" t="s">
        <v>216</v>
      </c>
      <c r="D71" s="96" t="s">
        <v>37</v>
      </c>
      <c r="E71" s="39"/>
      <c r="F71" s="47" t="s">
        <v>134</v>
      </c>
      <c r="G71" s="47"/>
      <c r="H71" s="96" t="s">
        <v>71</v>
      </c>
      <c r="I71" s="96" t="s">
        <v>135</v>
      </c>
      <c r="J71" s="96" t="s">
        <v>35</v>
      </c>
      <c r="K71" s="43">
        <v>1</v>
      </c>
      <c r="L71" s="93">
        <v>41883</v>
      </c>
      <c r="M71" s="44">
        <v>42246</v>
      </c>
      <c r="N71" s="45">
        <f t="shared" si="4"/>
        <v>51.9</v>
      </c>
      <c r="O71" s="72">
        <v>0</v>
      </c>
      <c r="P71" s="46">
        <f t="shared" si="2"/>
        <v>0</v>
      </c>
      <c r="Q71" s="79">
        <f t="shared" si="3"/>
        <v>0</v>
      </c>
      <c r="R71" s="79">
        <f t="shared" si="5"/>
        <v>0</v>
      </c>
      <c r="S71" s="79">
        <f t="shared" si="6"/>
        <v>0</v>
      </c>
      <c r="T71" s="70" t="s">
        <v>302</v>
      </c>
      <c r="U71" s="117" t="s">
        <v>280</v>
      </c>
      <c r="V71" s="48"/>
      <c r="W71" s="48"/>
      <c r="X71" s="48"/>
      <c r="Y71" s="48"/>
      <c r="Z71" s="48"/>
      <c r="AA71" s="48"/>
      <c r="AB71" s="48"/>
      <c r="AC71" s="48"/>
      <c r="AD71" s="48"/>
      <c r="AE71" s="48"/>
      <c r="AF71" s="48"/>
    </row>
    <row r="72" spans="1:33" s="49" customFormat="1" ht="381" hidden="1" customHeight="1">
      <c r="A72" s="39"/>
      <c r="B72" s="96" t="s">
        <v>133</v>
      </c>
      <c r="C72" s="96" t="s">
        <v>216</v>
      </c>
      <c r="D72" s="96" t="s">
        <v>37</v>
      </c>
      <c r="E72" s="39"/>
      <c r="F72" s="47" t="s">
        <v>136</v>
      </c>
      <c r="G72" s="47"/>
      <c r="H72" s="96" t="s">
        <v>111</v>
      </c>
      <c r="I72" s="96" t="s">
        <v>112</v>
      </c>
      <c r="J72" s="96" t="s">
        <v>113</v>
      </c>
      <c r="K72" s="43">
        <v>1</v>
      </c>
      <c r="L72" s="93">
        <v>41883</v>
      </c>
      <c r="M72" s="44">
        <v>42246</v>
      </c>
      <c r="N72" s="45">
        <f t="shared" si="4"/>
        <v>51.9</v>
      </c>
      <c r="O72" s="72">
        <v>0</v>
      </c>
      <c r="P72" s="46">
        <f t="shared" si="2"/>
        <v>0</v>
      </c>
      <c r="Q72" s="79">
        <f t="shared" si="3"/>
        <v>0</v>
      </c>
      <c r="R72" s="79">
        <f t="shared" si="5"/>
        <v>0</v>
      </c>
      <c r="S72" s="79">
        <f t="shared" si="6"/>
        <v>0</v>
      </c>
      <c r="T72" s="70" t="s">
        <v>300</v>
      </c>
      <c r="U72" s="117" t="s">
        <v>280</v>
      </c>
      <c r="V72" s="48"/>
      <c r="W72" s="48"/>
      <c r="X72" s="48"/>
      <c r="Y72" s="48"/>
      <c r="Z72" s="48"/>
      <c r="AA72" s="48"/>
      <c r="AB72" s="48"/>
      <c r="AC72" s="48"/>
      <c r="AD72" s="48"/>
      <c r="AE72" s="48"/>
      <c r="AF72" s="48"/>
    </row>
    <row r="73" spans="1:33" s="49" customFormat="1" ht="266.25" hidden="1" customHeight="1">
      <c r="A73" s="39"/>
      <c r="B73" s="96" t="s">
        <v>137</v>
      </c>
      <c r="C73" s="96" t="s">
        <v>216</v>
      </c>
      <c r="D73" s="96" t="s">
        <v>37</v>
      </c>
      <c r="E73" s="39"/>
      <c r="F73" s="47" t="s">
        <v>138</v>
      </c>
      <c r="G73" s="47"/>
      <c r="H73" s="96" t="s">
        <v>111</v>
      </c>
      <c r="I73" s="96" t="s">
        <v>112</v>
      </c>
      <c r="J73" s="96" t="s">
        <v>113</v>
      </c>
      <c r="K73" s="43">
        <v>1</v>
      </c>
      <c r="L73" s="93">
        <v>41883</v>
      </c>
      <c r="M73" s="44">
        <v>42246</v>
      </c>
      <c r="N73" s="45">
        <f t="shared" si="4"/>
        <v>51.9</v>
      </c>
      <c r="O73" s="72">
        <v>0</v>
      </c>
      <c r="P73" s="46">
        <f t="shared" si="2"/>
        <v>0</v>
      </c>
      <c r="Q73" s="79">
        <f t="shared" si="3"/>
        <v>0</v>
      </c>
      <c r="R73" s="79">
        <f t="shared" si="5"/>
        <v>0</v>
      </c>
      <c r="S73" s="79">
        <f t="shared" si="6"/>
        <v>0</v>
      </c>
      <c r="T73" s="70" t="s">
        <v>303</v>
      </c>
      <c r="U73" s="117" t="s">
        <v>280</v>
      </c>
      <c r="V73" s="48"/>
      <c r="W73" s="48"/>
      <c r="X73" s="48"/>
      <c r="Y73" s="48"/>
      <c r="Z73" s="48"/>
      <c r="AA73" s="48"/>
      <c r="AB73" s="48"/>
      <c r="AC73" s="48"/>
      <c r="AD73" s="48"/>
      <c r="AE73" s="48"/>
      <c r="AF73" s="48"/>
    </row>
    <row r="74" spans="1:33" s="49" customFormat="1" ht="409.6" customHeight="1">
      <c r="A74" s="39"/>
      <c r="B74" s="96" t="s">
        <v>139</v>
      </c>
      <c r="C74" s="96" t="s">
        <v>216</v>
      </c>
      <c r="D74" s="96" t="s">
        <v>37</v>
      </c>
      <c r="E74" s="39"/>
      <c r="F74" s="47" t="s">
        <v>140</v>
      </c>
      <c r="G74" s="47"/>
      <c r="H74" s="96" t="s">
        <v>111</v>
      </c>
      <c r="I74" s="96" t="s">
        <v>112</v>
      </c>
      <c r="J74" s="96" t="s">
        <v>113</v>
      </c>
      <c r="K74" s="43">
        <v>1</v>
      </c>
      <c r="L74" s="93">
        <v>41883</v>
      </c>
      <c r="M74" s="44">
        <v>42246</v>
      </c>
      <c r="N74" s="45">
        <f t="shared" si="4"/>
        <v>51.9</v>
      </c>
      <c r="O74" s="72">
        <v>1</v>
      </c>
      <c r="P74" s="46">
        <f t="shared" si="2"/>
        <v>1</v>
      </c>
      <c r="Q74" s="79">
        <f t="shared" si="3"/>
        <v>51.9</v>
      </c>
      <c r="R74" s="79">
        <f t="shared" si="5"/>
        <v>0</v>
      </c>
      <c r="S74" s="79">
        <f t="shared" si="6"/>
        <v>0</v>
      </c>
      <c r="T74" s="70" t="s">
        <v>298</v>
      </c>
      <c r="U74" s="117" t="s">
        <v>280</v>
      </c>
      <c r="V74" s="48"/>
      <c r="W74" s="48"/>
      <c r="X74" s="48"/>
      <c r="Y74" s="48"/>
      <c r="Z74" s="48"/>
      <c r="AA74" s="48"/>
      <c r="AB74" s="48"/>
      <c r="AC74" s="48"/>
      <c r="AD74" s="48"/>
      <c r="AE74" s="48"/>
      <c r="AF74" s="48"/>
    </row>
    <row r="75" spans="1:33" s="49" customFormat="1" ht="378.75" hidden="1" customHeight="1">
      <c r="A75" s="39"/>
      <c r="B75" s="96" t="s">
        <v>141</v>
      </c>
      <c r="C75" s="96" t="s">
        <v>216</v>
      </c>
      <c r="D75" s="96" t="s">
        <v>37</v>
      </c>
      <c r="E75" s="39"/>
      <c r="F75" s="47" t="s">
        <v>142</v>
      </c>
      <c r="G75" s="47"/>
      <c r="H75" s="96" t="s">
        <v>57</v>
      </c>
      <c r="I75" s="96" t="s">
        <v>58</v>
      </c>
      <c r="J75" s="51" t="s">
        <v>59</v>
      </c>
      <c r="K75" s="43">
        <v>1</v>
      </c>
      <c r="L75" s="93">
        <v>41883</v>
      </c>
      <c r="M75" s="44">
        <v>42246</v>
      </c>
      <c r="N75" s="45">
        <f t="shared" si="4"/>
        <v>51.9</v>
      </c>
      <c r="O75" s="72">
        <v>0</v>
      </c>
      <c r="P75" s="46">
        <f t="shared" si="2"/>
        <v>0</v>
      </c>
      <c r="Q75" s="79">
        <f t="shared" si="3"/>
        <v>0</v>
      </c>
      <c r="R75" s="79">
        <f t="shared" si="5"/>
        <v>0</v>
      </c>
      <c r="S75" s="79">
        <f t="shared" si="6"/>
        <v>0</v>
      </c>
      <c r="T75" s="70" t="s">
        <v>304</v>
      </c>
      <c r="U75" s="117" t="s">
        <v>282</v>
      </c>
      <c r="V75" s="48"/>
      <c r="W75" s="48"/>
      <c r="X75" s="48"/>
      <c r="Y75" s="48"/>
      <c r="Z75" s="48"/>
      <c r="AA75" s="48"/>
      <c r="AB75" s="48"/>
      <c r="AC75" s="48"/>
      <c r="AD75" s="48"/>
      <c r="AE75" s="48"/>
      <c r="AF75" s="48"/>
    </row>
    <row r="76" spans="1:33" s="49" customFormat="1" ht="378.75" hidden="1" customHeight="1">
      <c r="A76" s="39"/>
      <c r="B76" s="96" t="s">
        <v>141</v>
      </c>
      <c r="C76" s="96" t="s">
        <v>216</v>
      </c>
      <c r="D76" s="96" t="s">
        <v>37</v>
      </c>
      <c r="E76" s="39"/>
      <c r="F76" s="47" t="s">
        <v>142</v>
      </c>
      <c r="G76" s="47"/>
      <c r="H76" s="96" t="s">
        <v>57</v>
      </c>
      <c r="I76" s="96" t="s">
        <v>60</v>
      </c>
      <c r="J76" s="51" t="s">
        <v>35</v>
      </c>
      <c r="K76" s="43">
        <v>1</v>
      </c>
      <c r="L76" s="93">
        <v>41883</v>
      </c>
      <c r="M76" s="44">
        <v>42246</v>
      </c>
      <c r="N76" s="45">
        <f t="shared" si="4"/>
        <v>51.9</v>
      </c>
      <c r="O76" s="72">
        <v>0</v>
      </c>
      <c r="P76" s="46">
        <f t="shared" si="2"/>
        <v>0</v>
      </c>
      <c r="Q76" s="79">
        <f t="shared" si="3"/>
        <v>0</v>
      </c>
      <c r="R76" s="79">
        <f t="shared" si="5"/>
        <v>0</v>
      </c>
      <c r="S76" s="79">
        <f t="shared" si="6"/>
        <v>0</v>
      </c>
      <c r="T76" s="70" t="s">
        <v>305</v>
      </c>
      <c r="U76" s="117" t="s">
        <v>282</v>
      </c>
      <c r="V76" s="48"/>
      <c r="W76" s="48"/>
      <c r="X76" s="48"/>
      <c r="Y76" s="48"/>
      <c r="Z76" s="48"/>
      <c r="AA76" s="48"/>
      <c r="AB76" s="48"/>
      <c r="AC76" s="48"/>
      <c r="AD76" s="48"/>
      <c r="AE76" s="48"/>
      <c r="AF76" s="48"/>
    </row>
    <row r="77" spans="1:33" s="49" customFormat="1" ht="378.75" hidden="1" customHeight="1">
      <c r="A77" s="39"/>
      <c r="B77" s="96" t="s">
        <v>141</v>
      </c>
      <c r="C77" s="96" t="s">
        <v>216</v>
      </c>
      <c r="D77" s="96" t="s">
        <v>37</v>
      </c>
      <c r="E77" s="39"/>
      <c r="F77" s="47" t="s">
        <v>142</v>
      </c>
      <c r="G77" s="47"/>
      <c r="H77" s="96" t="s">
        <v>71</v>
      </c>
      <c r="I77" s="96" t="s">
        <v>72</v>
      </c>
      <c r="J77" s="96" t="s">
        <v>35</v>
      </c>
      <c r="K77" s="43">
        <v>1</v>
      </c>
      <c r="L77" s="93">
        <v>41883</v>
      </c>
      <c r="M77" s="44">
        <v>42246</v>
      </c>
      <c r="N77" s="45">
        <f t="shared" si="4"/>
        <v>51.9</v>
      </c>
      <c r="O77" s="72">
        <v>0</v>
      </c>
      <c r="P77" s="46">
        <f t="shared" ref="P77:P131" si="7">IF(O77=0,0,+O77/K77)</f>
        <v>0</v>
      </c>
      <c r="Q77" s="79">
        <f t="shared" ref="Q77:Q131" si="8">ROUND((N77*P77),1)</f>
        <v>0</v>
      </c>
      <c r="R77" s="79">
        <f t="shared" si="5"/>
        <v>0</v>
      </c>
      <c r="S77" s="79">
        <f t="shared" si="6"/>
        <v>0</v>
      </c>
      <c r="T77" s="70" t="s">
        <v>306</v>
      </c>
      <c r="U77" s="117" t="s">
        <v>282</v>
      </c>
      <c r="V77" s="48"/>
      <c r="W77" s="48"/>
      <c r="X77" s="48"/>
      <c r="Y77" s="48"/>
      <c r="Z77" s="48"/>
      <c r="AA77" s="48"/>
      <c r="AB77" s="48"/>
      <c r="AC77" s="48"/>
      <c r="AD77" s="48"/>
      <c r="AE77" s="48"/>
      <c r="AF77" s="48"/>
    </row>
    <row r="78" spans="1:33" s="49" customFormat="1" ht="264" hidden="1" customHeight="1">
      <c r="A78" s="39"/>
      <c r="B78" s="96" t="s">
        <v>143</v>
      </c>
      <c r="C78" s="96" t="s">
        <v>216</v>
      </c>
      <c r="D78" s="96" t="s">
        <v>37</v>
      </c>
      <c r="E78" s="39"/>
      <c r="F78" s="47" t="s">
        <v>144</v>
      </c>
      <c r="G78" s="47"/>
      <c r="H78" s="96" t="s">
        <v>57</v>
      </c>
      <c r="I78" s="96" t="s">
        <v>58</v>
      </c>
      <c r="J78" s="51" t="s">
        <v>59</v>
      </c>
      <c r="K78" s="43">
        <v>1</v>
      </c>
      <c r="L78" s="93">
        <v>41883</v>
      </c>
      <c r="M78" s="44">
        <v>42246</v>
      </c>
      <c r="N78" s="45">
        <f t="shared" ref="N78:N131" si="9">ROUND(((M78-L78)/7),1)</f>
        <v>51.9</v>
      </c>
      <c r="O78" s="72">
        <v>0</v>
      </c>
      <c r="P78" s="46">
        <f t="shared" si="7"/>
        <v>0</v>
      </c>
      <c r="Q78" s="79">
        <f t="shared" si="8"/>
        <v>0</v>
      </c>
      <c r="R78" s="79">
        <f t="shared" si="5"/>
        <v>0</v>
      </c>
      <c r="S78" s="79">
        <f t="shared" si="6"/>
        <v>0</v>
      </c>
      <c r="T78" s="70" t="s">
        <v>306</v>
      </c>
      <c r="U78" s="117" t="s">
        <v>282</v>
      </c>
      <c r="V78" s="48"/>
      <c r="W78" s="48"/>
      <c r="X78" s="48"/>
      <c r="Y78" s="48"/>
      <c r="Z78" s="48"/>
      <c r="AA78" s="48"/>
      <c r="AB78" s="48"/>
      <c r="AC78" s="48"/>
      <c r="AD78" s="48"/>
      <c r="AE78" s="48"/>
      <c r="AF78" s="48"/>
    </row>
    <row r="79" spans="1:33" s="49" customFormat="1" ht="264" hidden="1" customHeight="1">
      <c r="A79" s="39"/>
      <c r="B79" s="96" t="s">
        <v>143</v>
      </c>
      <c r="C79" s="96" t="s">
        <v>216</v>
      </c>
      <c r="D79" s="96" t="s">
        <v>37</v>
      </c>
      <c r="E79" s="39"/>
      <c r="F79" s="47" t="s">
        <v>144</v>
      </c>
      <c r="G79" s="47"/>
      <c r="H79" s="96" t="s">
        <v>57</v>
      </c>
      <c r="I79" s="96" t="s">
        <v>60</v>
      </c>
      <c r="J79" s="51" t="s">
        <v>35</v>
      </c>
      <c r="K79" s="43">
        <v>1</v>
      </c>
      <c r="L79" s="93">
        <v>41883</v>
      </c>
      <c r="M79" s="44">
        <v>42246</v>
      </c>
      <c r="N79" s="45">
        <f t="shared" si="9"/>
        <v>51.9</v>
      </c>
      <c r="O79" s="72">
        <v>0</v>
      </c>
      <c r="P79" s="46">
        <f t="shared" si="7"/>
        <v>0</v>
      </c>
      <c r="Q79" s="79">
        <f t="shared" si="8"/>
        <v>0</v>
      </c>
      <c r="R79" s="79">
        <f t="shared" si="5"/>
        <v>0</v>
      </c>
      <c r="S79" s="79">
        <f t="shared" si="6"/>
        <v>0</v>
      </c>
      <c r="T79" s="70" t="s">
        <v>306</v>
      </c>
      <c r="U79" s="117" t="s">
        <v>282</v>
      </c>
      <c r="V79" s="48"/>
      <c r="W79" s="48"/>
      <c r="X79" s="48"/>
      <c r="Y79" s="48"/>
      <c r="Z79" s="48"/>
      <c r="AA79" s="48"/>
      <c r="AB79" s="48"/>
      <c r="AC79" s="48"/>
      <c r="AD79" s="48"/>
      <c r="AE79" s="48"/>
      <c r="AF79" s="48"/>
    </row>
    <row r="80" spans="1:33" s="49" customFormat="1" ht="264" hidden="1" customHeight="1">
      <c r="A80" s="39"/>
      <c r="B80" s="96" t="s">
        <v>143</v>
      </c>
      <c r="C80" s="96" t="s">
        <v>216</v>
      </c>
      <c r="D80" s="96" t="s">
        <v>37</v>
      </c>
      <c r="E80" s="39"/>
      <c r="F80" s="47" t="s">
        <v>144</v>
      </c>
      <c r="G80" s="47"/>
      <c r="H80" s="96" t="s">
        <v>71</v>
      </c>
      <c r="I80" s="96" t="s">
        <v>72</v>
      </c>
      <c r="J80" s="96" t="s">
        <v>35</v>
      </c>
      <c r="K80" s="43">
        <v>1</v>
      </c>
      <c r="L80" s="93">
        <v>41883</v>
      </c>
      <c r="M80" s="44">
        <v>42246</v>
      </c>
      <c r="N80" s="45">
        <f t="shared" si="9"/>
        <v>51.9</v>
      </c>
      <c r="O80" s="72">
        <v>0</v>
      </c>
      <c r="P80" s="46">
        <f t="shared" si="7"/>
        <v>0</v>
      </c>
      <c r="Q80" s="79">
        <f t="shared" si="8"/>
        <v>0</v>
      </c>
      <c r="R80" s="79">
        <f t="shared" si="5"/>
        <v>0</v>
      </c>
      <c r="S80" s="79">
        <f t="shared" si="6"/>
        <v>0</v>
      </c>
      <c r="T80" s="70" t="s">
        <v>300</v>
      </c>
      <c r="U80" s="117" t="s">
        <v>282</v>
      </c>
      <c r="V80" s="48"/>
      <c r="W80" s="48"/>
      <c r="X80" s="48"/>
      <c r="Y80" s="48"/>
      <c r="Z80" s="48"/>
      <c r="AA80" s="48"/>
      <c r="AB80" s="48"/>
      <c r="AC80" s="48"/>
      <c r="AD80" s="48"/>
      <c r="AE80" s="48"/>
      <c r="AF80" s="48"/>
    </row>
    <row r="81" spans="1:32" s="49" customFormat="1" ht="347.25" hidden="1" customHeight="1">
      <c r="A81" s="39"/>
      <c r="B81" s="96" t="s">
        <v>145</v>
      </c>
      <c r="C81" s="96" t="s">
        <v>216</v>
      </c>
      <c r="D81" s="96" t="s">
        <v>37</v>
      </c>
      <c r="E81" s="39"/>
      <c r="F81" s="47" t="s">
        <v>146</v>
      </c>
      <c r="G81" s="47" t="s">
        <v>147</v>
      </c>
      <c r="H81" s="96" t="s">
        <v>148</v>
      </c>
      <c r="I81" s="96" t="s">
        <v>58</v>
      </c>
      <c r="J81" s="51" t="s">
        <v>59</v>
      </c>
      <c r="K81" s="43">
        <v>1</v>
      </c>
      <c r="L81" s="93">
        <v>41883</v>
      </c>
      <c r="M81" s="44">
        <v>42246</v>
      </c>
      <c r="N81" s="45">
        <f t="shared" si="9"/>
        <v>51.9</v>
      </c>
      <c r="O81" s="72">
        <v>0</v>
      </c>
      <c r="P81" s="46">
        <f t="shared" si="7"/>
        <v>0</v>
      </c>
      <c r="Q81" s="79">
        <f t="shared" si="8"/>
        <v>0</v>
      </c>
      <c r="R81" s="79">
        <f t="shared" si="5"/>
        <v>0</v>
      </c>
      <c r="S81" s="79">
        <f t="shared" si="6"/>
        <v>0</v>
      </c>
      <c r="T81" s="70" t="s">
        <v>307</v>
      </c>
      <c r="U81" s="117" t="s">
        <v>282</v>
      </c>
      <c r="V81" s="48"/>
      <c r="W81" s="48"/>
      <c r="X81" s="48"/>
      <c r="Y81" s="48"/>
      <c r="Z81" s="48"/>
      <c r="AA81" s="48"/>
      <c r="AB81" s="48"/>
      <c r="AC81" s="48"/>
      <c r="AD81" s="48"/>
      <c r="AE81" s="48"/>
      <c r="AF81" s="48"/>
    </row>
    <row r="82" spans="1:32" s="49" customFormat="1" ht="347.25" hidden="1" customHeight="1">
      <c r="A82" s="39"/>
      <c r="B82" s="96" t="s">
        <v>145</v>
      </c>
      <c r="C82" s="96" t="s">
        <v>216</v>
      </c>
      <c r="D82" s="96" t="s">
        <v>37</v>
      </c>
      <c r="E82" s="39"/>
      <c r="F82" s="47" t="s">
        <v>146</v>
      </c>
      <c r="G82" s="47" t="s">
        <v>147</v>
      </c>
      <c r="H82" s="96" t="s">
        <v>148</v>
      </c>
      <c r="I82" s="96" t="s">
        <v>60</v>
      </c>
      <c r="J82" s="51" t="s">
        <v>35</v>
      </c>
      <c r="K82" s="43">
        <v>1</v>
      </c>
      <c r="L82" s="93">
        <v>41883</v>
      </c>
      <c r="M82" s="44">
        <v>42246</v>
      </c>
      <c r="N82" s="45">
        <f t="shared" si="9"/>
        <v>51.9</v>
      </c>
      <c r="O82" s="72">
        <v>0</v>
      </c>
      <c r="P82" s="46">
        <f t="shared" si="7"/>
        <v>0</v>
      </c>
      <c r="Q82" s="79">
        <f t="shared" si="8"/>
        <v>0</v>
      </c>
      <c r="R82" s="79">
        <f t="shared" si="5"/>
        <v>0</v>
      </c>
      <c r="S82" s="79">
        <f t="shared" si="6"/>
        <v>0</v>
      </c>
      <c r="T82" s="70" t="s">
        <v>306</v>
      </c>
      <c r="U82" s="117"/>
      <c r="V82" s="48"/>
      <c r="W82" s="48"/>
      <c r="X82" s="48"/>
      <c r="Y82" s="48"/>
      <c r="Z82" s="48"/>
      <c r="AA82" s="48"/>
      <c r="AB82" s="48"/>
      <c r="AC82" s="48"/>
      <c r="AD82" s="48"/>
      <c r="AE82" s="48"/>
      <c r="AF82" s="48"/>
    </row>
    <row r="83" spans="1:32" s="49" customFormat="1" ht="347.25" hidden="1" customHeight="1">
      <c r="A83" s="39"/>
      <c r="B83" s="96" t="s">
        <v>145</v>
      </c>
      <c r="C83" s="96" t="s">
        <v>216</v>
      </c>
      <c r="D83" s="96" t="s">
        <v>37</v>
      </c>
      <c r="E83" s="39"/>
      <c r="F83" s="47" t="s">
        <v>146</v>
      </c>
      <c r="G83" s="47" t="s">
        <v>147</v>
      </c>
      <c r="H83" s="96" t="s">
        <v>71</v>
      </c>
      <c r="I83" s="96" t="s">
        <v>72</v>
      </c>
      <c r="J83" s="96" t="s">
        <v>35</v>
      </c>
      <c r="K83" s="43">
        <v>1</v>
      </c>
      <c r="L83" s="93">
        <v>41883</v>
      </c>
      <c r="M83" s="44">
        <v>42246</v>
      </c>
      <c r="N83" s="45">
        <f t="shared" si="9"/>
        <v>51.9</v>
      </c>
      <c r="O83" s="72">
        <v>0</v>
      </c>
      <c r="P83" s="46">
        <f t="shared" si="7"/>
        <v>0</v>
      </c>
      <c r="Q83" s="79">
        <f t="shared" si="8"/>
        <v>0</v>
      </c>
      <c r="R83" s="79">
        <f t="shared" si="5"/>
        <v>0</v>
      </c>
      <c r="S83" s="79">
        <f t="shared" si="6"/>
        <v>0</v>
      </c>
      <c r="T83" s="70" t="s">
        <v>307</v>
      </c>
      <c r="U83" s="117"/>
      <c r="V83" s="48"/>
      <c r="W83" s="48"/>
      <c r="X83" s="48"/>
      <c r="Y83" s="48"/>
      <c r="Z83" s="48"/>
      <c r="AA83" s="48"/>
      <c r="AB83" s="48"/>
      <c r="AC83" s="48"/>
      <c r="AD83" s="48"/>
      <c r="AE83" s="48"/>
      <c r="AF83" s="48"/>
    </row>
    <row r="84" spans="1:32" s="49" customFormat="1" ht="144" hidden="1" customHeight="1">
      <c r="A84" s="39"/>
      <c r="B84" s="96" t="s">
        <v>149</v>
      </c>
      <c r="C84" s="96" t="s">
        <v>216</v>
      </c>
      <c r="D84" s="96" t="s">
        <v>37</v>
      </c>
      <c r="E84" s="39"/>
      <c r="F84" s="47" t="s">
        <v>150</v>
      </c>
      <c r="G84" s="47"/>
      <c r="H84" s="96" t="s">
        <v>148</v>
      </c>
      <c r="I84" s="96" t="s">
        <v>58</v>
      </c>
      <c r="J84" s="51" t="s">
        <v>59</v>
      </c>
      <c r="K84" s="43">
        <v>1</v>
      </c>
      <c r="L84" s="93">
        <v>41883</v>
      </c>
      <c r="M84" s="44">
        <v>42246</v>
      </c>
      <c r="N84" s="45">
        <f t="shared" si="9"/>
        <v>51.9</v>
      </c>
      <c r="O84" s="72">
        <v>0</v>
      </c>
      <c r="P84" s="46">
        <f t="shared" si="7"/>
        <v>0</v>
      </c>
      <c r="Q84" s="79">
        <f t="shared" si="8"/>
        <v>0</v>
      </c>
      <c r="R84" s="79">
        <f t="shared" si="5"/>
        <v>0</v>
      </c>
      <c r="S84" s="79">
        <f t="shared" si="6"/>
        <v>0</v>
      </c>
      <c r="T84" s="70" t="s">
        <v>306</v>
      </c>
      <c r="U84" s="117"/>
      <c r="V84" s="48"/>
      <c r="W84" s="48"/>
      <c r="X84" s="48"/>
      <c r="Y84" s="48"/>
      <c r="Z84" s="48"/>
      <c r="AA84" s="48"/>
      <c r="AB84" s="48"/>
      <c r="AC84" s="48"/>
      <c r="AD84" s="48"/>
      <c r="AE84" s="48"/>
      <c r="AF84" s="48"/>
    </row>
    <row r="85" spans="1:32" s="49" customFormat="1" ht="144" hidden="1" customHeight="1">
      <c r="A85" s="39"/>
      <c r="B85" s="96" t="s">
        <v>149</v>
      </c>
      <c r="C85" s="96" t="s">
        <v>216</v>
      </c>
      <c r="D85" s="96" t="s">
        <v>37</v>
      </c>
      <c r="E85" s="39"/>
      <c r="F85" s="47" t="s">
        <v>150</v>
      </c>
      <c r="G85" s="47"/>
      <c r="H85" s="96" t="s">
        <v>148</v>
      </c>
      <c r="I85" s="96" t="s">
        <v>60</v>
      </c>
      <c r="J85" s="51" t="s">
        <v>35</v>
      </c>
      <c r="K85" s="43">
        <v>1</v>
      </c>
      <c r="L85" s="93">
        <v>41883</v>
      </c>
      <c r="M85" s="44">
        <v>42246</v>
      </c>
      <c r="N85" s="45">
        <f t="shared" si="9"/>
        <v>51.9</v>
      </c>
      <c r="O85" s="72">
        <v>0</v>
      </c>
      <c r="P85" s="46">
        <f t="shared" si="7"/>
        <v>0</v>
      </c>
      <c r="Q85" s="79">
        <f t="shared" si="8"/>
        <v>0</v>
      </c>
      <c r="R85" s="79">
        <f t="shared" si="5"/>
        <v>0</v>
      </c>
      <c r="S85" s="79">
        <f t="shared" si="6"/>
        <v>0</v>
      </c>
      <c r="T85" s="70" t="s">
        <v>307</v>
      </c>
      <c r="U85" s="117"/>
      <c r="V85" s="48"/>
      <c r="W85" s="48"/>
      <c r="X85" s="48"/>
      <c r="Y85" s="48"/>
      <c r="Z85" s="48"/>
      <c r="AA85" s="48"/>
      <c r="AB85" s="48"/>
      <c r="AC85" s="48"/>
      <c r="AD85" s="48"/>
      <c r="AE85" s="48"/>
      <c r="AF85" s="48"/>
    </row>
    <row r="86" spans="1:32" s="49" customFormat="1" ht="144" hidden="1" customHeight="1">
      <c r="A86" s="39"/>
      <c r="B86" s="96" t="s">
        <v>149</v>
      </c>
      <c r="C86" s="96" t="s">
        <v>216</v>
      </c>
      <c r="D86" s="96" t="s">
        <v>37</v>
      </c>
      <c r="E86" s="39"/>
      <c r="F86" s="47" t="s">
        <v>150</v>
      </c>
      <c r="G86" s="47"/>
      <c r="H86" s="96" t="s">
        <v>71</v>
      </c>
      <c r="I86" s="96" t="s">
        <v>72</v>
      </c>
      <c r="J86" s="96" t="s">
        <v>35</v>
      </c>
      <c r="K86" s="43">
        <v>1</v>
      </c>
      <c r="L86" s="93">
        <v>41883</v>
      </c>
      <c r="M86" s="44">
        <v>42246</v>
      </c>
      <c r="N86" s="45">
        <f t="shared" si="9"/>
        <v>51.9</v>
      </c>
      <c r="O86" s="72">
        <v>0</v>
      </c>
      <c r="P86" s="46">
        <f t="shared" si="7"/>
        <v>0</v>
      </c>
      <c r="Q86" s="79">
        <f t="shared" si="8"/>
        <v>0</v>
      </c>
      <c r="R86" s="79">
        <f t="shared" si="5"/>
        <v>0</v>
      </c>
      <c r="S86" s="79">
        <f t="shared" si="6"/>
        <v>0</v>
      </c>
      <c r="T86" s="70" t="s">
        <v>306</v>
      </c>
      <c r="U86" s="117"/>
      <c r="V86" s="48"/>
      <c r="W86" s="48"/>
      <c r="X86" s="48"/>
      <c r="Y86" s="48"/>
      <c r="Z86" s="48"/>
      <c r="AA86" s="48"/>
      <c r="AB86" s="48"/>
      <c r="AC86" s="48"/>
      <c r="AD86" s="48"/>
      <c r="AE86" s="48"/>
      <c r="AF86" s="48"/>
    </row>
    <row r="87" spans="1:32" s="49" customFormat="1" ht="258.75" hidden="1" customHeight="1">
      <c r="A87" s="39"/>
      <c r="B87" s="96" t="s">
        <v>151</v>
      </c>
      <c r="C87" s="96" t="s">
        <v>216</v>
      </c>
      <c r="D87" s="96" t="s">
        <v>37</v>
      </c>
      <c r="E87" s="39"/>
      <c r="F87" s="47" t="s">
        <v>152</v>
      </c>
      <c r="G87" s="47"/>
      <c r="H87" s="96" t="s">
        <v>148</v>
      </c>
      <c r="I87" s="96" t="s">
        <v>58</v>
      </c>
      <c r="J87" s="51" t="s">
        <v>59</v>
      </c>
      <c r="K87" s="43">
        <v>1</v>
      </c>
      <c r="L87" s="93">
        <v>41883</v>
      </c>
      <c r="M87" s="44">
        <v>42246</v>
      </c>
      <c r="N87" s="45">
        <f t="shared" si="9"/>
        <v>51.9</v>
      </c>
      <c r="O87" s="72">
        <v>0</v>
      </c>
      <c r="P87" s="46">
        <f t="shared" si="7"/>
        <v>0</v>
      </c>
      <c r="Q87" s="79">
        <f t="shared" si="8"/>
        <v>0</v>
      </c>
      <c r="R87" s="79">
        <f t="shared" si="5"/>
        <v>0</v>
      </c>
      <c r="S87" s="79">
        <f t="shared" si="6"/>
        <v>0</v>
      </c>
      <c r="T87" s="70" t="s">
        <v>306</v>
      </c>
      <c r="U87" s="117" t="s">
        <v>282</v>
      </c>
      <c r="V87" s="48"/>
      <c r="W87" s="48"/>
      <c r="X87" s="48"/>
      <c r="Y87" s="48"/>
      <c r="Z87" s="48"/>
      <c r="AA87" s="48"/>
      <c r="AB87" s="48"/>
      <c r="AC87" s="48"/>
      <c r="AD87" s="48"/>
      <c r="AE87" s="48"/>
      <c r="AF87" s="48"/>
    </row>
    <row r="88" spans="1:32" s="49" customFormat="1" ht="258.75" hidden="1" customHeight="1">
      <c r="A88" s="39"/>
      <c r="B88" s="96" t="s">
        <v>151</v>
      </c>
      <c r="C88" s="96" t="s">
        <v>216</v>
      </c>
      <c r="D88" s="96" t="s">
        <v>37</v>
      </c>
      <c r="E88" s="39"/>
      <c r="F88" s="47" t="s">
        <v>152</v>
      </c>
      <c r="G88" s="47"/>
      <c r="H88" s="96" t="s">
        <v>148</v>
      </c>
      <c r="I88" s="96" t="s">
        <v>60</v>
      </c>
      <c r="J88" s="51" t="s">
        <v>35</v>
      </c>
      <c r="K88" s="43">
        <v>1</v>
      </c>
      <c r="L88" s="93">
        <v>41883</v>
      </c>
      <c r="M88" s="44">
        <v>42246</v>
      </c>
      <c r="N88" s="45">
        <f t="shared" si="9"/>
        <v>51.9</v>
      </c>
      <c r="O88" s="72">
        <v>0</v>
      </c>
      <c r="P88" s="46">
        <f t="shared" si="7"/>
        <v>0</v>
      </c>
      <c r="Q88" s="79">
        <f t="shared" si="8"/>
        <v>0</v>
      </c>
      <c r="R88" s="79">
        <f t="shared" si="5"/>
        <v>0</v>
      </c>
      <c r="S88" s="79">
        <f t="shared" si="6"/>
        <v>0</v>
      </c>
      <c r="T88" s="70" t="s">
        <v>306</v>
      </c>
      <c r="U88" s="117" t="s">
        <v>282</v>
      </c>
      <c r="V88" s="48"/>
      <c r="W88" s="48"/>
      <c r="X88" s="48"/>
      <c r="Y88" s="48"/>
      <c r="Z88" s="48"/>
      <c r="AA88" s="48"/>
      <c r="AB88" s="48"/>
      <c r="AC88" s="48"/>
      <c r="AD88" s="48"/>
      <c r="AE88" s="48"/>
      <c r="AF88" s="48"/>
    </row>
    <row r="89" spans="1:32" s="49" customFormat="1" ht="258.75" hidden="1" customHeight="1">
      <c r="A89" s="39"/>
      <c r="B89" s="96" t="s">
        <v>151</v>
      </c>
      <c r="C89" s="96" t="s">
        <v>216</v>
      </c>
      <c r="D89" s="96" t="s">
        <v>37</v>
      </c>
      <c r="E89" s="39"/>
      <c r="F89" s="47" t="s">
        <v>152</v>
      </c>
      <c r="G89" s="47"/>
      <c r="H89" s="96" t="s">
        <v>71</v>
      </c>
      <c r="I89" s="96" t="s">
        <v>72</v>
      </c>
      <c r="J89" s="96" t="s">
        <v>35</v>
      </c>
      <c r="K89" s="43">
        <v>1</v>
      </c>
      <c r="L89" s="93">
        <v>41883</v>
      </c>
      <c r="M89" s="44">
        <v>42246</v>
      </c>
      <c r="N89" s="45">
        <f t="shared" si="9"/>
        <v>51.9</v>
      </c>
      <c r="O89" s="72">
        <v>0</v>
      </c>
      <c r="P89" s="46">
        <f t="shared" si="7"/>
        <v>0</v>
      </c>
      <c r="Q89" s="79">
        <f t="shared" si="8"/>
        <v>0</v>
      </c>
      <c r="R89" s="79">
        <f t="shared" si="5"/>
        <v>0</v>
      </c>
      <c r="S89" s="79">
        <f t="shared" si="6"/>
        <v>0</v>
      </c>
      <c r="T89" s="70" t="s">
        <v>306</v>
      </c>
      <c r="U89" s="117"/>
      <c r="V89" s="48"/>
      <c r="W89" s="48"/>
      <c r="X89" s="48"/>
      <c r="Y89" s="48"/>
      <c r="Z89" s="48"/>
      <c r="AA89" s="48"/>
      <c r="AB89" s="48"/>
      <c r="AC89" s="48"/>
      <c r="AD89" s="48"/>
      <c r="AE89" s="48"/>
      <c r="AF89" s="48"/>
    </row>
    <row r="90" spans="1:32" s="49" customFormat="1" ht="135" hidden="1" customHeight="1">
      <c r="A90" s="39"/>
      <c r="B90" s="96" t="s">
        <v>153</v>
      </c>
      <c r="C90" s="96" t="s">
        <v>216</v>
      </c>
      <c r="D90" s="96" t="s">
        <v>37</v>
      </c>
      <c r="E90" s="39"/>
      <c r="F90" s="47" t="s">
        <v>154</v>
      </c>
      <c r="G90" s="47"/>
      <c r="H90" s="96" t="s">
        <v>57</v>
      </c>
      <c r="I90" s="96" t="s">
        <v>58</v>
      </c>
      <c r="J90" s="51" t="s">
        <v>59</v>
      </c>
      <c r="K90" s="43">
        <v>1</v>
      </c>
      <c r="L90" s="93">
        <v>41883</v>
      </c>
      <c r="M90" s="44">
        <v>42246</v>
      </c>
      <c r="N90" s="45">
        <f t="shared" si="9"/>
        <v>51.9</v>
      </c>
      <c r="O90" s="72">
        <v>0</v>
      </c>
      <c r="P90" s="46">
        <f t="shared" si="7"/>
        <v>0</v>
      </c>
      <c r="Q90" s="79">
        <f t="shared" si="8"/>
        <v>0</v>
      </c>
      <c r="R90" s="79">
        <f t="shared" si="5"/>
        <v>0</v>
      </c>
      <c r="S90" s="79">
        <f t="shared" si="6"/>
        <v>0</v>
      </c>
      <c r="T90" s="70" t="s">
        <v>295</v>
      </c>
      <c r="U90" s="117"/>
      <c r="V90" s="48"/>
      <c r="W90" s="48"/>
      <c r="X90" s="48"/>
      <c r="Y90" s="48"/>
      <c r="Z90" s="48"/>
      <c r="AA90" s="48"/>
      <c r="AB90" s="48"/>
      <c r="AC90" s="48"/>
      <c r="AD90" s="48"/>
      <c r="AE90" s="48"/>
      <c r="AF90" s="48"/>
    </row>
    <row r="91" spans="1:32" s="49" customFormat="1" ht="135" hidden="1" customHeight="1">
      <c r="A91" s="39"/>
      <c r="B91" s="96" t="s">
        <v>153</v>
      </c>
      <c r="C91" s="96" t="s">
        <v>216</v>
      </c>
      <c r="D91" s="96" t="s">
        <v>37</v>
      </c>
      <c r="E91" s="39"/>
      <c r="F91" s="47" t="s">
        <v>154</v>
      </c>
      <c r="G91" s="47"/>
      <c r="H91" s="96" t="s">
        <v>57</v>
      </c>
      <c r="I91" s="96" t="s">
        <v>60</v>
      </c>
      <c r="J91" s="51" t="s">
        <v>35</v>
      </c>
      <c r="K91" s="43">
        <v>1</v>
      </c>
      <c r="L91" s="93">
        <v>41883</v>
      </c>
      <c r="M91" s="44">
        <v>42246</v>
      </c>
      <c r="N91" s="45">
        <f t="shared" si="9"/>
        <v>51.9</v>
      </c>
      <c r="O91" s="72">
        <v>0</v>
      </c>
      <c r="P91" s="46">
        <f t="shared" si="7"/>
        <v>0</v>
      </c>
      <c r="Q91" s="79">
        <f t="shared" si="8"/>
        <v>0</v>
      </c>
      <c r="R91" s="79">
        <f t="shared" si="5"/>
        <v>0</v>
      </c>
      <c r="S91" s="79">
        <f t="shared" si="6"/>
        <v>0</v>
      </c>
      <c r="T91" s="70" t="s">
        <v>295</v>
      </c>
      <c r="U91" s="117"/>
      <c r="V91" s="48"/>
      <c r="W91" s="48"/>
      <c r="X91" s="48"/>
      <c r="Y91" s="48"/>
      <c r="Z91" s="48"/>
      <c r="AA91" s="48"/>
      <c r="AB91" s="48"/>
      <c r="AC91" s="48"/>
      <c r="AD91" s="48"/>
      <c r="AE91" s="48"/>
      <c r="AF91" s="48"/>
    </row>
    <row r="92" spans="1:32" s="49" customFormat="1" ht="135" customHeight="1">
      <c r="A92" s="39"/>
      <c r="B92" s="96" t="s">
        <v>153</v>
      </c>
      <c r="C92" s="96" t="s">
        <v>216</v>
      </c>
      <c r="D92" s="96" t="s">
        <v>37</v>
      </c>
      <c r="E92" s="39"/>
      <c r="F92" s="47" t="s">
        <v>154</v>
      </c>
      <c r="G92" s="47"/>
      <c r="H92" s="96" t="s">
        <v>155</v>
      </c>
      <c r="I92" s="96" t="s">
        <v>156</v>
      </c>
      <c r="J92" s="51" t="s">
        <v>41</v>
      </c>
      <c r="K92" s="43">
        <v>1</v>
      </c>
      <c r="L92" s="93">
        <v>41883</v>
      </c>
      <c r="M92" s="44">
        <v>42246</v>
      </c>
      <c r="N92" s="45">
        <f t="shared" si="9"/>
        <v>51.9</v>
      </c>
      <c r="O92" s="72">
        <v>1</v>
      </c>
      <c r="P92" s="46">
        <f t="shared" si="7"/>
        <v>1</v>
      </c>
      <c r="Q92" s="79">
        <f t="shared" si="8"/>
        <v>51.9</v>
      </c>
      <c r="R92" s="79">
        <f t="shared" si="5"/>
        <v>0</v>
      </c>
      <c r="S92" s="79">
        <f t="shared" si="6"/>
        <v>0</v>
      </c>
      <c r="T92" s="70" t="s">
        <v>308</v>
      </c>
      <c r="U92" s="117"/>
      <c r="V92" s="48"/>
      <c r="W92" s="48"/>
      <c r="X92" s="48"/>
      <c r="Y92" s="48"/>
      <c r="Z92" s="48"/>
      <c r="AA92" s="48"/>
      <c r="AB92" s="48"/>
      <c r="AC92" s="48"/>
      <c r="AD92" s="48"/>
      <c r="AE92" s="48"/>
      <c r="AF92" s="48"/>
    </row>
    <row r="93" spans="1:32" s="49" customFormat="1" ht="320.25" hidden="1" customHeight="1">
      <c r="A93" s="39"/>
      <c r="B93" s="96" t="s">
        <v>157</v>
      </c>
      <c r="C93" s="96" t="s">
        <v>216</v>
      </c>
      <c r="D93" s="96" t="s">
        <v>37</v>
      </c>
      <c r="E93" s="39"/>
      <c r="F93" s="47" t="s">
        <v>158</v>
      </c>
      <c r="G93" s="47"/>
      <c r="H93" s="96" t="s">
        <v>111</v>
      </c>
      <c r="I93" s="96" t="s">
        <v>112</v>
      </c>
      <c r="J93" s="96" t="s">
        <v>113</v>
      </c>
      <c r="K93" s="43">
        <v>1</v>
      </c>
      <c r="L93" s="93">
        <v>41883</v>
      </c>
      <c r="M93" s="44">
        <v>42003</v>
      </c>
      <c r="N93" s="45">
        <f t="shared" si="9"/>
        <v>17.100000000000001</v>
      </c>
      <c r="O93" s="72">
        <v>0</v>
      </c>
      <c r="P93" s="46">
        <f t="shared" si="7"/>
        <v>0</v>
      </c>
      <c r="Q93" s="79">
        <f t="shared" si="8"/>
        <v>0</v>
      </c>
      <c r="R93" s="79">
        <f t="shared" si="5"/>
        <v>0</v>
      </c>
      <c r="S93" s="79">
        <f t="shared" si="6"/>
        <v>0</v>
      </c>
      <c r="T93" s="70" t="s">
        <v>297</v>
      </c>
      <c r="U93" s="117"/>
      <c r="V93" s="48"/>
      <c r="W93" s="48"/>
      <c r="X93" s="48"/>
      <c r="Y93" s="48"/>
      <c r="Z93" s="48"/>
      <c r="AA93" s="48"/>
      <c r="AB93" s="48"/>
      <c r="AC93" s="48"/>
      <c r="AD93" s="48"/>
      <c r="AE93" s="48"/>
      <c r="AF93" s="48"/>
    </row>
    <row r="94" spans="1:32" s="49" customFormat="1" ht="150" customHeight="1">
      <c r="A94" s="39"/>
      <c r="B94" s="96" t="s">
        <v>159</v>
      </c>
      <c r="C94" s="96" t="s">
        <v>216</v>
      </c>
      <c r="D94" s="96" t="s">
        <v>37</v>
      </c>
      <c r="E94" s="39"/>
      <c r="F94" s="47" t="s">
        <v>160</v>
      </c>
      <c r="G94" s="47"/>
      <c r="H94" s="96" t="s">
        <v>155</v>
      </c>
      <c r="I94" s="96" t="s">
        <v>161</v>
      </c>
      <c r="J94" s="51" t="s">
        <v>41</v>
      </c>
      <c r="K94" s="43">
        <v>1</v>
      </c>
      <c r="L94" s="93">
        <v>41883</v>
      </c>
      <c r="M94" s="44">
        <v>42246</v>
      </c>
      <c r="N94" s="45">
        <f t="shared" si="9"/>
        <v>51.9</v>
      </c>
      <c r="O94" s="72">
        <v>1</v>
      </c>
      <c r="P94" s="46">
        <f t="shared" si="7"/>
        <v>1</v>
      </c>
      <c r="Q94" s="79">
        <f t="shared" si="8"/>
        <v>51.9</v>
      </c>
      <c r="R94" s="79">
        <f t="shared" si="5"/>
        <v>0</v>
      </c>
      <c r="S94" s="79">
        <f t="shared" si="6"/>
        <v>0</v>
      </c>
      <c r="T94" s="70" t="s">
        <v>309</v>
      </c>
      <c r="U94" s="117"/>
      <c r="V94" s="48"/>
      <c r="W94" s="48"/>
      <c r="X94" s="48"/>
      <c r="Y94" s="48"/>
      <c r="Z94" s="48"/>
      <c r="AA94" s="48"/>
      <c r="AB94" s="48"/>
      <c r="AC94" s="48"/>
      <c r="AD94" s="48"/>
      <c r="AE94" s="48"/>
      <c r="AF94" s="48"/>
    </row>
    <row r="95" spans="1:32" s="49" customFormat="1" ht="74.25" customHeight="1">
      <c r="A95" s="39"/>
      <c r="B95" s="96" t="s">
        <v>162</v>
      </c>
      <c r="C95" s="96" t="s">
        <v>216</v>
      </c>
      <c r="D95" s="96" t="s">
        <v>37</v>
      </c>
      <c r="E95" s="39"/>
      <c r="F95" s="47" t="s">
        <v>163</v>
      </c>
      <c r="G95" s="47"/>
      <c r="H95" s="96" t="s">
        <v>155</v>
      </c>
      <c r="I95" s="96" t="s">
        <v>161</v>
      </c>
      <c r="J95" s="51" t="s">
        <v>41</v>
      </c>
      <c r="K95" s="43">
        <v>1</v>
      </c>
      <c r="L95" s="93">
        <v>41883</v>
      </c>
      <c r="M95" s="44">
        <v>42246</v>
      </c>
      <c r="N95" s="45">
        <f t="shared" si="9"/>
        <v>51.9</v>
      </c>
      <c r="O95" s="72">
        <v>1</v>
      </c>
      <c r="P95" s="46">
        <f t="shared" si="7"/>
        <v>1</v>
      </c>
      <c r="Q95" s="79">
        <f t="shared" si="8"/>
        <v>51.9</v>
      </c>
      <c r="R95" s="79">
        <f t="shared" si="5"/>
        <v>0</v>
      </c>
      <c r="S95" s="79">
        <f t="shared" si="6"/>
        <v>0</v>
      </c>
      <c r="T95" s="70" t="s">
        <v>309</v>
      </c>
      <c r="U95" s="117"/>
      <c r="V95" s="48"/>
      <c r="W95" s="48"/>
      <c r="X95" s="48"/>
      <c r="Y95" s="48"/>
      <c r="Z95" s="48"/>
      <c r="AA95" s="48"/>
      <c r="AB95" s="48"/>
      <c r="AC95" s="48"/>
      <c r="AD95" s="48"/>
      <c r="AE95" s="48"/>
      <c r="AF95" s="48"/>
    </row>
    <row r="96" spans="1:32" s="49" customFormat="1" ht="319.5" hidden="1" customHeight="1">
      <c r="A96" s="39"/>
      <c r="B96" s="96" t="s">
        <v>164</v>
      </c>
      <c r="C96" s="96" t="s">
        <v>216</v>
      </c>
      <c r="D96" s="96" t="s">
        <v>37</v>
      </c>
      <c r="E96" s="39"/>
      <c r="F96" s="47" t="s">
        <v>165</v>
      </c>
      <c r="G96" s="47"/>
      <c r="H96" s="96" t="s">
        <v>39</v>
      </c>
      <c r="I96" s="96" t="s">
        <v>44</v>
      </c>
      <c r="J96" s="96" t="s">
        <v>45</v>
      </c>
      <c r="K96" s="43">
        <v>1</v>
      </c>
      <c r="L96" s="93">
        <v>41883</v>
      </c>
      <c r="M96" s="44">
        <v>42246</v>
      </c>
      <c r="N96" s="45">
        <f t="shared" si="9"/>
        <v>51.9</v>
      </c>
      <c r="O96" s="72">
        <v>0</v>
      </c>
      <c r="P96" s="46">
        <f t="shared" si="7"/>
        <v>0</v>
      </c>
      <c r="Q96" s="79">
        <f t="shared" si="8"/>
        <v>0</v>
      </c>
      <c r="R96" s="79">
        <f t="shared" si="5"/>
        <v>0</v>
      </c>
      <c r="S96" s="79">
        <f t="shared" si="6"/>
        <v>0</v>
      </c>
      <c r="T96" s="70" t="s">
        <v>297</v>
      </c>
      <c r="U96" s="117"/>
      <c r="V96" s="48"/>
      <c r="W96" s="48"/>
      <c r="X96" s="48"/>
      <c r="Y96" s="48"/>
      <c r="Z96" s="48"/>
      <c r="AA96" s="48"/>
      <c r="AB96" s="48"/>
      <c r="AC96" s="48"/>
      <c r="AD96" s="48"/>
      <c r="AE96" s="48"/>
      <c r="AF96" s="48"/>
    </row>
    <row r="97" spans="1:32" s="49" customFormat="1" ht="319.5" hidden="1" customHeight="1">
      <c r="A97" s="39"/>
      <c r="B97" s="96" t="s">
        <v>164</v>
      </c>
      <c r="C97" s="96" t="s">
        <v>216</v>
      </c>
      <c r="D97" s="96" t="s">
        <v>37</v>
      </c>
      <c r="E97" s="39"/>
      <c r="F97" s="47" t="s">
        <v>165</v>
      </c>
      <c r="G97" s="47"/>
      <c r="H97" s="96" t="s">
        <v>100</v>
      </c>
      <c r="I97" s="96" t="s">
        <v>101</v>
      </c>
      <c r="J97" s="96" t="s">
        <v>102</v>
      </c>
      <c r="K97" s="43">
        <v>1</v>
      </c>
      <c r="L97" s="93">
        <v>41883</v>
      </c>
      <c r="M97" s="44">
        <v>42246</v>
      </c>
      <c r="N97" s="45">
        <f t="shared" si="9"/>
        <v>51.9</v>
      </c>
      <c r="O97" s="72">
        <v>0</v>
      </c>
      <c r="P97" s="46">
        <f t="shared" si="7"/>
        <v>0</v>
      </c>
      <c r="Q97" s="79">
        <f t="shared" si="8"/>
        <v>0</v>
      </c>
      <c r="R97" s="79">
        <f t="shared" si="5"/>
        <v>0</v>
      </c>
      <c r="S97" s="79">
        <f t="shared" si="6"/>
        <v>0</v>
      </c>
      <c r="T97" s="70" t="s">
        <v>297</v>
      </c>
      <c r="U97" s="117"/>
      <c r="V97" s="48"/>
      <c r="W97" s="48"/>
      <c r="X97" s="48"/>
      <c r="Y97" s="48"/>
      <c r="Z97" s="48"/>
      <c r="AA97" s="48"/>
      <c r="AB97" s="48"/>
      <c r="AC97" s="48"/>
      <c r="AD97" s="48"/>
      <c r="AE97" s="48"/>
      <c r="AF97" s="48"/>
    </row>
    <row r="98" spans="1:32" s="49" customFormat="1" ht="319.5" hidden="1" customHeight="1">
      <c r="A98" s="39"/>
      <c r="B98" s="96" t="s">
        <v>164</v>
      </c>
      <c r="C98" s="96" t="s">
        <v>216</v>
      </c>
      <c r="D98" s="96" t="s">
        <v>37</v>
      </c>
      <c r="E98" s="39"/>
      <c r="F98" s="47" t="s">
        <v>165</v>
      </c>
      <c r="G98" s="47"/>
      <c r="H98" s="96" t="s">
        <v>100</v>
      </c>
      <c r="I98" s="96" t="s">
        <v>103</v>
      </c>
      <c r="J98" s="96" t="s">
        <v>104</v>
      </c>
      <c r="K98" s="43">
        <v>1</v>
      </c>
      <c r="L98" s="93">
        <v>41883</v>
      </c>
      <c r="M98" s="44">
        <v>42246</v>
      </c>
      <c r="N98" s="45">
        <f t="shared" si="9"/>
        <v>51.9</v>
      </c>
      <c r="O98" s="72">
        <v>0</v>
      </c>
      <c r="P98" s="46">
        <f t="shared" si="7"/>
        <v>0</v>
      </c>
      <c r="Q98" s="79">
        <f t="shared" si="8"/>
        <v>0</v>
      </c>
      <c r="R98" s="79">
        <f t="shared" si="5"/>
        <v>0</v>
      </c>
      <c r="S98" s="79">
        <f t="shared" si="6"/>
        <v>0</v>
      </c>
      <c r="T98" s="70" t="s">
        <v>297</v>
      </c>
      <c r="U98" s="117"/>
      <c r="V98" s="48"/>
      <c r="W98" s="48"/>
      <c r="X98" s="48"/>
      <c r="Y98" s="48"/>
      <c r="Z98" s="48"/>
      <c r="AA98" s="48"/>
      <c r="AB98" s="48"/>
      <c r="AC98" s="48"/>
      <c r="AD98" s="48"/>
      <c r="AE98" s="48"/>
      <c r="AF98" s="48"/>
    </row>
    <row r="99" spans="1:32" s="49" customFormat="1" ht="136.5" hidden="1" customHeight="1">
      <c r="A99" s="53"/>
      <c r="B99" s="96" t="s">
        <v>166</v>
      </c>
      <c r="C99" s="96" t="s">
        <v>216</v>
      </c>
      <c r="D99" s="96" t="s">
        <v>37</v>
      </c>
      <c r="E99" s="39"/>
      <c r="F99" s="47" t="s">
        <v>167</v>
      </c>
      <c r="G99" s="47"/>
      <c r="H99" s="96" t="s">
        <v>111</v>
      </c>
      <c r="I99" s="96" t="s">
        <v>112</v>
      </c>
      <c r="J99" s="96" t="s">
        <v>113</v>
      </c>
      <c r="K99" s="43">
        <v>1</v>
      </c>
      <c r="L99" s="93">
        <v>41883</v>
      </c>
      <c r="M99" s="44">
        <v>42003</v>
      </c>
      <c r="N99" s="45">
        <f t="shared" si="9"/>
        <v>17.100000000000001</v>
      </c>
      <c r="O99" s="72">
        <v>0</v>
      </c>
      <c r="P99" s="46">
        <f t="shared" si="7"/>
        <v>0</v>
      </c>
      <c r="Q99" s="79">
        <f t="shared" si="8"/>
        <v>0</v>
      </c>
      <c r="R99" s="79">
        <f t="shared" si="5"/>
        <v>0</v>
      </c>
      <c r="S99" s="79">
        <f t="shared" si="6"/>
        <v>0</v>
      </c>
      <c r="T99" s="70" t="s">
        <v>297</v>
      </c>
      <c r="U99" s="117"/>
      <c r="V99" s="48"/>
      <c r="W99" s="48"/>
      <c r="X99" s="48"/>
      <c r="Y99" s="48"/>
      <c r="Z99" s="48"/>
      <c r="AA99" s="48"/>
      <c r="AB99" s="48"/>
      <c r="AC99" s="48"/>
      <c r="AD99" s="48"/>
      <c r="AE99" s="48"/>
      <c r="AF99" s="48"/>
    </row>
    <row r="100" spans="1:32" s="49" customFormat="1" ht="226.5" hidden="1" customHeight="1">
      <c r="A100" s="53"/>
      <c r="B100" s="96" t="s">
        <v>168</v>
      </c>
      <c r="C100" s="96" t="s">
        <v>216</v>
      </c>
      <c r="D100" s="96" t="s">
        <v>37</v>
      </c>
      <c r="E100" s="39"/>
      <c r="F100" s="96" t="s">
        <v>169</v>
      </c>
      <c r="G100" s="47"/>
      <c r="H100" s="96" t="s">
        <v>39</v>
      </c>
      <c r="I100" s="96" t="s">
        <v>44</v>
      </c>
      <c r="J100" s="96" t="s">
        <v>45</v>
      </c>
      <c r="K100" s="43">
        <v>1</v>
      </c>
      <c r="L100" s="93">
        <v>41883</v>
      </c>
      <c r="M100" s="44">
        <v>42246</v>
      </c>
      <c r="N100" s="45">
        <f t="shared" si="9"/>
        <v>51.9</v>
      </c>
      <c r="O100" s="72">
        <v>0</v>
      </c>
      <c r="P100" s="46">
        <f t="shared" si="7"/>
        <v>0</v>
      </c>
      <c r="Q100" s="79">
        <f t="shared" si="8"/>
        <v>0</v>
      </c>
      <c r="R100" s="79">
        <f t="shared" si="5"/>
        <v>0</v>
      </c>
      <c r="S100" s="79">
        <f t="shared" si="6"/>
        <v>0</v>
      </c>
      <c r="T100" s="70" t="s">
        <v>297</v>
      </c>
      <c r="U100" s="117"/>
      <c r="V100" s="48"/>
      <c r="W100" s="48"/>
      <c r="X100" s="48"/>
      <c r="Y100" s="48"/>
      <c r="Z100" s="48"/>
      <c r="AA100" s="48"/>
      <c r="AB100" s="48"/>
      <c r="AC100" s="48"/>
      <c r="AD100" s="48"/>
      <c r="AE100" s="48"/>
      <c r="AF100" s="48"/>
    </row>
    <row r="101" spans="1:32" s="49" customFormat="1" ht="226.5" hidden="1" customHeight="1">
      <c r="A101" s="53"/>
      <c r="B101" s="96" t="s">
        <v>168</v>
      </c>
      <c r="C101" s="96" t="s">
        <v>216</v>
      </c>
      <c r="D101" s="96" t="s">
        <v>37</v>
      </c>
      <c r="E101" s="39"/>
      <c r="F101" s="96" t="s">
        <v>169</v>
      </c>
      <c r="G101" s="47"/>
      <c r="H101" s="96" t="s">
        <v>100</v>
      </c>
      <c r="I101" s="96" t="s">
        <v>101</v>
      </c>
      <c r="J101" s="96" t="s">
        <v>102</v>
      </c>
      <c r="K101" s="43">
        <v>1</v>
      </c>
      <c r="L101" s="93">
        <v>41883</v>
      </c>
      <c r="M101" s="44">
        <v>42246</v>
      </c>
      <c r="N101" s="45">
        <f t="shared" si="9"/>
        <v>51.9</v>
      </c>
      <c r="O101" s="72">
        <v>0</v>
      </c>
      <c r="P101" s="46">
        <f t="shared" si="7"/>
        <v>0</v>
      </c>
      <c r="Q101" s="79">
        <f t="shared" si="8"/>
        <v>0</v>
      </c>
      <c r="R101" s="79">
        <f t="shared" si="5"/>
        <v>0</v>
      </c>
      <c r="S101" s="79">
        <f t="shared" si="6"/>
        <v>0</v>
      </c>
      <c r="T101" s="70" t="s">
        <v>297</v>
      </c>
      <c r="U101" s="117"/>
      <c r="V101" s="48"/>
      <c r="W101" s="48"/>
      <c r="X101" s="48"/>
      <c r="Y101" s="48"/>
      <c r="Z101" s="48"/>
      <c r="AA101" s="48"/>
      <c r="AB101" s="48"/>
      <c r="AC101" s="48"/>
      <c r="AD101" s="48"/>
      <c r="AE101" s="48"/>
      <c r="AF101" s="48"/>
    </row>
    <row r="102" spans="1:32" s="49" customFormat="1" ht="226.5" hidden="1" customHeight="1">
      <c r="A102" s="53"/>
      <c r="B102" s="96" t="s">
        <v>168</v>
      </c>
      <c r="C102" s="96" t="s">
        <v>216</v>
      </c>
      <c r="D102" s="96" t="s">
        <v>37</v>
      </c>
      <c r="E102" s="39"/>
      <c r="F102" s="96" t="s">
        <v>169</v>
      </c>
      <c r="G102" s="47"/>
      <c r="H102" s="96" t="s">
        <v>100</v>
      </c>
      <c r="I102" s="96" t="s">
        <v>103</v>
      </c>
      <c r="J102" s="96" t="s">
        <v>104</v>
      </c>
      <c r="K102" s="43">
        <v>1</v>
      </c>
      <c r="L102" s="93">
        <v>41883</v>
      </c>
      <c r="M102" s="44">
        <v>42246</v>
      </c>
      <c r="N102" s="45">
        <f t="shared" si="9"/>
        <v>51.9</v>
      </c>
      <c r="O102" s="72">
        <v>0</v>
      </c>
      <c r="P102" s="46">
        <f t="shared" si="7"/>
        <v>0</v>
      </c>
      <c r="Q102" s="79">
        <f t="shared" si="8"/>
        <v>0</v>
      </c>
      <c r="R102" s="79">
        <f t="shared" si="5"/>
        <v>0</v>
      </c>
      <c r="S102" s="79">
        <f t="shared" si="6"/>
        <v>0</v>
      </c>
      <c r="T102" s="70" t="s">
        <v>297</v>
      </c>
      <c r="U102" s="117"/>
      <c r="V102" s="48"/>
      <c r="W102" s="48"/>
      <c r="X102" s="48"/>
      <c r="Y102" s="48"/>
      <c r="Z102" s="48"/>
      <c r="AA102" s="48"/>
      <c r="AB102" s="48"/>
      <c r="AC102" s="48"/>
      <c r="AD102" s="48"/>
      <c r="AE102" s="48"/>
      <c r="AF102" s="48"/>
    </row>
    <row r="103" spans="1:32" s="49" customFormat="1" ht="136.5" hidden="1" customHeight="1">
      <c r="A103" s="53"/>
      <c r="B103" s="96" t="s">
        <v>170</v>
      </c>
      <c r="C103" s="96" t="s">
        <v>216</v>
      </c>
      <c r="D103" s="96" t="s">
        <v>37</v>
      </c>
      <c r="E103" s="39"/>
      <c r="F103" s="96" t="s">
        <v>171</v>
      </c>
      <c r="G103" s="47"/>
      <c r="H103" s="96" t="s">
        <v>39</v>
      </c>
      <c r="I103" s="96" t="s">
        <v>44</v>
      </c>
      <c r="J103" s="96" t="s">
        <v>45</v>
      </c>
      <c r="K103" s="43">
        <v>1</v>
      </c>
      <c r="L103" s="93">
        <v>41883</v>
      </c>
      <c r="M103" s="44">
        <v>42246</v>
      </c>
      <c r="N103" s="45">
        <f t="shared" si="9"/>
        <v>51.9</v>
      </c>
      <c r="O103" s="72">
        <v>0</v>
      </c>
      <c r="P103" s="46">
        <f t="shared" si="7"/>
        <v>0</v>
      </c>
      <c r="Q103" s="79">
        <f t="shared" si="8"/>
        <v>0</v>
      </c>
      <c r="R103" s="79">
        <f t="shared" si="5"/>
        <v>0</v>
      </c>
      <c r="S103" s="79">
        <f t="shared" si="6"/>
        <v>0</v>
      </c>
      <c r="T103" s="70" t="s">
        <v>297</v>
      </c>
      <c r="U103" s="117"/>
      <c r="V103" s="48"/>
      <c r="W103" s="48"/>
      <c r="X103" s="48"/>
      <c r="Y103" s="48"/>
      <c r="Z103" s="48"/>
      <c r="AA103" s="48"/>
      <c r="AB103" s="48"/>
      <c r="AC103" s="48"/>
      <c r="AD103" s="48"/>
      <c r="AE103" s="48"/>
      <c r="AF103" s="48"/>
    </row>
    <row r="104" spans="1:32" s="49" customFormat="1" ht="136.5" hidden="1" customHeight="1">
      <c r="A104" s="53"/>
      <c r="B104" s="96" t="s">
        <v>170</v>
      </c>
      <c r="C104" s="96" t="s">
        <v>216</v>
      </c>
      <c r="D104" s="96" t="s">
        <v>37</v>
      </c>
      <c r="E104" s="39"/>
      <c r="F104" s="96" t="s">
        <v>171</v>
      </c>
      <c r="G104" s="47"/>
      <c r="H104" s="96" t="s">
        <v>100</v>
      </c>
      <c r="I104" s="96" t="s">
        <v>101</v>
      </c>
      <c r="J104" s="96" t="s">
        <v>102</v>
      </c>
      <c r="K104" s="43">
        <v>1</v>
      </c>
      <c r="L104" s="93">
        <v>41883</v>
      </c>
      <c r="M104" s="44">
        <v>42246</v>
      </c>
      <c r="N104" s="45">
        <f t="shared" si="9"/>
        <v>51.9</v>
      </c>
      <c r="O104" s="72">
        <v>0</v>
      </c>
      <c r="P104" s="46">
        <f t="shared" si="7"/>
        <v>0</v>
      </c>
      <c r="Q104" s="79">
        <f t="shared" si="8"/>
        <v>0</v>
      </c>
      <c r="R104" s="79">
        <f t="shared" si="5"/>
        <v>0</v>
      </c>
      <c r="S104" s="79">
        <f t="shared" si="6"/>
        <v>0</v>
      </c>
      <c r="T104" s="70" t="s">
        <v>297</v>
      </c>
      <c r="U104" s="117"/>
      <c r="V104" s="48"/>
      <c r="W104" s="48"/>
      <c r="X104" s="48"/>
      <c r="Y104" s="48"/>
      <c r="Z104" s="48"/>
      <c r="AA104" s="48"/>
      <c r="AB104" s="48"/>
      <c r="AC104" s="48"/>
      <c r="AD104" s="48"/>
      <c r="AE104" s="48"/>
      <c r="AF104" s="48"/>
    </row>
    <row r="105" spans="1:32" s="49" customFormat="1" ht="193.5" hidden="1" customHeight="1">
      <c r="A105" s="53"/>
      <c r="B105" s="96" t="s">
        <v>170</v>
      </c>
      <c r="C105" s="96" t="s">
        <v>216</v>
      </c>
      <c r="D105" s="96" t="s">
        <v>37</v>
      </c>
      <c r="E105" s="39"/>
      <c r="F105" s="96" t="s">
        <v>171</v>
      </c>
      <c r="G105" s="47"/>
      <c r="H105" s="96" t="s">
        <v>100</v>
      </c>
      <c r="I105" s="96" t="s">
        <v>103</v>
      </c>
      <c r="J105" s="96" t="s">
        <v>104</v>
      </c>
      <c r="K105" s="43">
        <v>1</v>
      </c>
      <c r="L105" s="93">
        <v>41883</v>
      </c>
      <c r="M105" s="44">
        <v>42246</v>
      </c>
      <c r="N105" s="45">
        <f t="shared" si="9"/>
        <v>51.9</v>
      </c>
      <c r="O105" s="72">
        <v>0</v>
      </c>
      <c r="P105" s="46">
        <f t="shared" si="7"/>
        <v>0</v>
      </c>
      <c r="Q105" s="79">
        <f t="shared" si="8"/>
        <v>0</v>
      </c>
      <c r="R105" s="79">
        <f t="shared" si="5"/>
        <v>0</v>
      </c>
      <c r="S105" s="79">
        <f t="shared" si="6"/>
        <v>0</v>
      </c>
      <c r="T105" s="70" t="s">
        <v>297</v>
      </c>
      <c r="U105" s="117"/>
      <c r="V105" s="48"/>
      <c r="W105" s="48"/>
      <c r="X105" s="48"/>
      <c r="Y105" s="48"/>
      <c r="Z105" s="48"/>
      <c r="AA105" s="48"/>
      <c r="AB105" s="48"/>
      <c r="AC105" s="48"/>
      <c r="AD105" s="48"/>
      <c r="AE105" s="48"/>
      <c r="AF105" s="48"/>
    </row>
    <row r="106" spans="1:32" s="49" customFormat="1" ht="304.5" hidden="1" customHeight="1">
      <c r="A106" s="53"/>
      <c r="B106" s="96" t="s">
        <v>172</v>
      </c>
      <c r="C106" s="96" t="s">
        <v>216</v>
      </c>
      <c r="D106" s="96" t="s">
        <v>37</v>
      </c>
      <c r="E106" s="54"/>
      <c r="F106" s="96" t="s">
        <v>173</v>
      </c>
      <c r="G106" s="55" t="s">
        <v>174</v>
      </c>
      <c r="H106" s="96" t="s">
        <v>39</v>
      </c>
      <c r="I106" s="96" t="s">
        <v>44</v>
      </c>
      <c r="J106" s="96" t="s">
        <v>45</v>
      </c>
      <c r="K106" s="43">
        <v>1</v>
      </c>
      <c r="L106" s="93">
        <v>41883</v>
      </c>
      <c r="M106" s="44">
        <v>42246</v>
      </c>
      <c r="N106" s="45">
        <f t="shared" si="9"/>
        <v>51.9</v>
      </c>
      <c r="O106" s="72">
        <v>0</v>
      </c>
      <c r="P106" s="46">
        <f t="shared" si="7"/>
        <v>0</v>
      </c>
      <c r="Q106" s="79">
        <f t="shared" si="8"/>
        <v>0</v>
      </c>
      <c r="R106" s="79">
        <f t="shared" si="5"/>
        <v>0</v>
      </c>
      <c r="S106" s="79">
        <f t="shared" si="6"/>
        <v>0</v>
      </c>
      <c r="T106" s="70" t="s">
        <v>297</v>
      </c>
      <c r="U106" s="117"/>
      <c r="V106" s="48"/>
      <c r="W106" s="48"/>
      <c r="X106" s="48"/>
      <c r="Y106" s="48"/>
      <c r="Z106" s="48"/>
      <c r="AA106" s="48"/>
      <c r="AB106" s="48"/>
      <c r="AC106" s="48"/>
      <c r="AD106" s="48"/>
      <c r="AE106" s="48"/>
      <c r="AF106" s="48"/>
    </row>
    <row r="107" spans="1:32" s="49" customFormat="1" ht="304.5" hidden="1" customHeight="1">
      <c r="A107" s="53"/>
      <c r="B107" s="96" t="s">
        <v>172</v>
      </c>
      <c r="C107" s="96" t="s">
        <v>216</v>
      </c>
      <c r="D107" s="96" t="s">
        <v>37</v>
      </c>
      <c r="E107" s="54"/>
      <c r="F107" s="96" t="s">
        <v>173</v>
      </c>
      <c r="G107" s="55" t="s">
        <v>174</v>
      </c>
      <c r="H107" s="96" t="s">
        <v>100</v>
      </c>
      <c r="I107" s="96" t="s">
        <v>101</v>
      </c>
      <c r="J107" s="96" t="s">
        <v>102</v>
      </c>
      <c r="K107" s="43">
        <v>1</v>
      </c>
      <c r="L107" s="93">
        <v>41883</v>
      </c>
      <c r="M107" s="44">
        <v>42246</v>
      </c>
      <c r="N107" s="45">
        <f t="shared" si="9"/>
        <v>51.9</v>
      </c>
      <c r="O107" s="72">
        <v>0</v>
      </c>
      <c r="P107" s="46">
        <f t="shared" si="7"/>
        <v>0</v>
      </c>
      <c r="Q107" s="79">
        <f t="shared" si="8"/>
        <v>0</v>
      </c>
      <c r="R107" s="79">
        <f t="shared" si="5"/>
        <v>0</v>
      </c>
      <c r="S107" s="79">
        <f t="shared" si="6"/>
        <v>0</v>
      </c>
      <c r="T107" s="70" t="s">
        <v>297</v>
      </c>
      <c r="U107" s="117"/>
      <c r="V107" s="48"/>
      <c r="W107" s="48"/>
      <c r="X107" s="48"/>
      <c r="Y107" s="48"/>
      <c r="Z107" s="48"/>
      <c r="AA107" s="48"/>
      <c r="AB107" s="48"/>
      <c r="AC107" s="48"/>
      <c r="AD107" s="48"/>
      <c r="AE107" s="48"/>
      <c r="AF107" s="48"/>
    </row>
    <row r="108" spans="1:32" s="49" customFormat="1" ht="304.5" hidden="1" customHeight="1">
      <c r="A108" s="53"/>
      <c r="B108" s="96" t="s">
        <v>172</v>
      </c>
      <c r="C108" s="96" t="s">
        <v>216</v>
      </c>
      <c r="D108" s="96" t="s">
        <v>37</v>
      </c>
      <c r="E108" s="54"/>
      <c r="F108" s="96" t="s">
        <v>173</v>
      </c>
      <c r="G108" s="55" t="s">
        <v>174</v>
      </c>
      <c r="H108" s="96" t="s">
        <v>100</v>
      </c>
      <c r="I108" s="96" t="s">
        <v>103</v>
      </c>
      <c r="J108" s="96" t="s">
        <v>104</v>
      </c>
      <c r="K108" s="43">
        <v>1</v>
      </c>
      <c r="L108" s="93">
        <v>41883</v>
      </c>
      <c r="M108" s="44">
        <v>42246</v>
      </c>
      <c r="N108" s="45">
        <f t="shared" si="9"/>
        <v>51.9</v>
      </c>
      <c r="O108" s="72">
        <v>0</v>
      </c>
      <c r="P108" s="46">
        <f t="shared" si="7"/>
        <v>0</v>
      </c>
      <c r="Q108" s="79">
        <f t="shared" si="8"/>
        <v>0</v>
      </c>
      <c r="R108" s="79">
        <f t="shared" si="5"/>
        <v>0</v>
      </c>
      <c r="S108" s="79">
        <f t="shared" si="6"/>
        <v>0</v>
      </c>
      <c r="T108" s="70" t="s">
        <v>297</v>
      </c>
      <c r="U108" s="117"/>
      <c r="V108" s="48"/>
      <c r="W108" s="48"/>
      <c r="X108" s="48"/>
      <c r="Y108" s="48"/>
      <c r="Z108" s="48"/>
      <c r="AA108" s="48"/>
      <c r="AB108" s="48"/>
      <c r="AC108" s="48"/>
      <c r="AD108" s="48"/>
      <c r="AE108" s="48"/>
      <c r="AF108" s="48"/>
    </row>
    <row r="109" spans="1:32" s="49" customFormat="1" ht="264.75" hidden="1" customHeight="1">
      <c r="A109" s="53"/>
      <c r="B109" s="96" t="s">
        <v>175</v>
      </c>
      <c r="C109" s="96" t="s">
        <v>216</v>
      </c>
      <c r="D109" s="96" t="s">
        <v>37</v>
      </c>
      <c r="E109" s="54"/>
      <c r="F109" s="96" t="s">
        <v>176</v>
      </c>
      <c r="G109" s="55" t="s">
        <v>177</v>
      </c>
      <c r="H109" s="96" t="s">
        <v>111</v>
      </c>
      <c r="I109" s="96" t="s">
        <v>112</v>
      </c>
      <c r="J109" s="96" t="s">
        <v>113</v>
      </c>
      <c r="K109" s="43">
        <v>1</v>
      </c>
      <c r="L109" s="93">
        <v>41883</v>
      </c>
      <c r="M109" s="44">
        <v>42246</v>
      </c>
      <c r="N109" s="45">
        <f t="shared" si="9"/>
        <v>51.9</v>
      </c>
      <c r="O109" s="72">
        <v>0</v>
      </c>
      <c r="P109" s="46">
        <f t="shared" si="7"/>
        <v>0</v>
      </c>
      <c r="Q109" s="79">
        <f t="shared" si="8"/>
        <v>0</v>
      </c>
      <c r="R109" s="79">
        <f t="shared" si="5"/>
        <v>0</v>
      </c>
      <c r="S109" s="79">
        <f t="shared" si="6"/>
        <v>0</v>
      </c>
      <c r="T109" s="70" t="s">
        <v>297</v>
      </c>
      <c r="U109" s="117"/>
      <c r="V109" s="48"/>
      <c r="W109" s="48"/>
      <c r="X109" s="48"/>
      <c r="Y109" s="48"/>
      <c r="Z109" s="48"/>
      <c r="AA109" s="48"/>
      <c r="AB109" s="48"/>
      <c r="AC109" s="48"/>
      <c r="AD109" s="48"/>
      <c r="AE109" s="48"/>
      <c r="AF109" s="48"/>
    </row>
    <row r="110" spans="1:32" s="49" customFormat="1" ht="114" hidden="1" customHeight="1">
      <c r="A110" s="53"/>
      <c r="B110" s="96" t="s">
        <v>178</v>
      </c>
      <c r="C110" s="96" t="s">
        <v>216</v>
      </c>
      <c r="D110" s="96" t="s">
        <v>37</v>
      </c>
      <c r="E110" s="54"/>
      <c r="F110" s="96" t="s">
        <v>179</v>
      </c>
      <c r="G110" s="55" t="s">
        <v>180</v>
      </c>
      <c r="H110" s="96" t="s">
        <v>111</v>
      </c>
      <c r="I110" s="96" t="s">
        <v>112</v>
      </c>
      <c r="J110" s="96" t="s">
        <v>113</v>
      </c>
      <c r="K110" s="43">
        <v>1</v>
      </c>
      <c r="L110" s="93">
        <v>41883</v>
      </c>
      <c r="M110" s="44">
        <v>42246</v>
      </c>
      <c r="N110" s="45">
        <f t="shared" si="9"/>
        <v>51.9</v>
      </c>
      <c r="O110" s="72">
        <v>0</v>
      </c>
      <c r="P110" s="46">
        <f t="shared" si="7"/>
        <v>0</v>
      </c>
      <c r="Q110" s="79">
        <f t="shared" si="8"/>
        <v>0</v>
      </c>
      <c r="R110" s="79">
        <f t="shared" si="5"/>
        <v>0</v>
      </c>
      <c r="S110" s="79">
        <f t="shared" si="6"/>
        <v>0</v>
      </c>
      <c r="T110" s="70" t="s">
        <v>297</v>
      </c>
      <c r="U110" s="117"/>
      <c r="V110" s="48"/>
      <c r="W110" s="48"/>
      <c r="X110" s="48"/>
      <c r="Y110" s="48"/>
      <c r="Z110" s="48"/>
      <c r="AA110" s="48"/>
      <c r="AB110" s="48"/>
      <c r="AC110" s="48"/>
      <c r="AD110" s="48"/>
      <c r="AE110" s="48"/>
      <c r="AF110" s="48"/>
    </row>
    <row r="111" spans="1:32" s="49" customFormat="1" ht="136.5" hidden="1" customHeight="1">
      <c r="A111" s="53"/>
      <c r="B111" s="96" t="s">
        <v>181</v>
      </c>
      <c r="C111" s="96" t="s">
        <v>216</v>
      </c>
      <c r="D111" s="96" t="s">
        <v>37</v>
      </c>
      <c r="E111" s="54"/>
      <c r="F111" s="96" t="s">
        <v>182</v>
      </c>
      <c r="G111" s="55"/>
      <c r="H111" s="96" t="s">
        <v>183</v>
      </c>
      <c r="I111" s="96" t="s">
        <v>184</v>
      </c>
      <c r="J111" s="51" t="s">
        <v>185</v>
      </c>
      <c r="K111" s="43">
        <v>1</v>
      </c>
      <c r="L111" s="93">
        <v>41883</v>
      </c>
      <c r="M111" s="44">
        <v>42246</v>
      </c>
      <c r="N111" s="45">
        <f t="shared" si="9"/>
        <v>51.9</v>
      </c>
      <c r="O111" s="72">
        <v>0</v>
      </c>
      <c r="P111" s="46">
        <f t="shared" si="7"/>
        <v>0</v>
      </c>
      <c r="Q111" s="79">
        <f t="shared" si="8"/>
        <v>0</v>
      </c>
      <c r="R111" s="79">
        <f t="shared" si="5"/>
        <v>0</v>
      </c>
      <c r="S111" s="79">
        <f t="shared" si="6"/>
        <v>0</v>
      </c>
      <c r="T111" s="70" t="s">
        <v>297</v>
      </c>
      <c r="U111" s="117"/>
      <c r="V111" s="48"/>
      <c r="W111" s="48"/>
      <c r="X111" s="48"/>
      <c r="Y111" s="48"/>
      <c r="Z111" s="48"/>
      <c r="AA111" s="48"/>
      <c r="AB111" s="48"/>
      <c r="AC111" s="48"/>
      <c r="AD111" s="48"/>
      <c r="AE111" s="48"/>
      <c r="AF111" s="48"/>
    </row>
    <row r="112" spans="1:32" s="49" customFormat="1" ht="234" hidden="1" customHeight="1">
      <c r="A112" s="53"/>
      <c r="B112" s="96" t="s">
        <v>186</v>
      </c>
      <c r="C112" s="96" t="s">
        <v>216</v>
      </c>
      <c r="D112" s="96" t="s">
        <v>37</v>
      </c>
      <c r="E112" s="54"/>
      <c r="F112" s="96" t="s">
        <v>187</v>
      </c>
      <c r="G112" s="55"/>
      <c r="H112" s="96" t="s">
        <v>57</v>
      </c>
      <c r="I112" s="96" t="s">
        <v>58</v>
      </c>
      <c r="J112" s="51" t="s">
        <v>59</v>
      </c>
      <c r="K112" s="43">
        <v>1</v>
      </c>
      <c r="L112" s="93">
        <v>41883</v>
      </c>
      <c r="M112" s="44">
        <v>42246</v>
      </c>
      <c r="N112" s="45">
        <f t="shared" si="9"/>
        <v>51.9</v>
      </c>
      <c r="O112" s="72">
        <v>0</v>
      </c>
      <c r="P112" s="46">
        <f t="shared" si="7"/>
        <v>0</v>
      </c>
      <c r="Q112" s="79">
        <f t="shared" si="8"/>
        <v>0</v>
      </c>
      <c r="R112" s="79">
        <f t="shared" si="5"/>
        <v>0</v>
      </c>
      <c r="S112" s="79">
        <f t="shared" si="6"/>
        <v>0</v>
      </c>
      <c r="T112" s="70" t="s">
        <v>295</v>
      </c>
      <c r="U112" s="117"/>
      <c r="V112" s="48"/>
      <c r="W112" s="48"/>
      <c r="X112" s="48"/>
      <c r="Y112" s="48"/>
      <c r="Z112" s="48"/>
      <c r="AA112" s="48"/>
      <c r="AB112" s="48"/>
      <c r="AC112" s="48"/>
      <c r="AD112" s="48"/>
      <c r="AE112" s="48"/>
      <c r="AF112" s="48"/>
    </row>
    <row r="113" spans="1:32" s="49" customFormat="1" ht="234" hidden="1" customHeight="1">
      <c r="A113" s="53"/>
      <c r="B113" s="96" t="s">
        <v>186</v>
      </c>
      <c r="C113" s="96" t="s">
        <v>216</v>
      </c>
      <c r="D113" s="96" t="s">
        <v>37</v>
      </c>
      <c r="E113" s="54"/>
      <c r="F113" s="96" t="s">
        <v>187</v>
      </c>
      <c r="G113" s="55"/>
      <c r="H113" s="96" t="s">
        <v>71</v>
      </c>
      <c r="I113" s="96" t="s">
        <v>89</v>
      </c>
      <c r="J113" s="96" t="s">
        <v>35</v>
      </c>
      <c r="K113" s="43">
        <v>1</v>
      </c>
      <c r="L113" s="93">
        <v>41883</v>
      </c>
      <c r="M113" s="44">
        <v>42246</v>
      </c>
      <c r="N113" s="45">
        <f t="shared" si="9"/>
        <v>51.9</v>
      </c>
      <c r="O113" s="72">
        <v>0</v>
      </c>
      <c r="P113" s="46">
        <f t="shared" si="7"/>
        <v>0</v>
      </c>
      <c r="Q113" s="79">
        <f t="shared" si="8"/>
        <v>0</v>
      </c>
      <c r="R113" s="79">
        <f t="shared" si="5"/>
        <v>0</v>
      </c>
      <c r="S113" s="79">
        <f t="shared" si="6"/>
        <v>0</v>
      </c>
      <c r="T113" s="70" t="s">
        <v>295</v>
      </c>
      <c r="U113" s="117"/>
      <c r="V113" s="48"/>
      <c r="W113" s="48"/>
      <c r="X113" s="48"/>
      <c r="Y113" s="48"/>
      <c r="Z113" s="48"/>
      <c r="AA113" s="48"/>
      <c r="AB113" s="48"/>
      <c r="AC113" s="48"/>
      <c r="AD113" s="48"/>
      <c r="AE113" s="48"/>
      <c r="AF113" s="48"/>
    </row>
    <row r="114" spans="1:32" s="49" customFormat="1" ht="275.25" hidden="1" customHeight="1">
      <c r="A114" s="53"/>
      <c r="B114" s="96" t="s">
        <v>188</v>
      </c>
      <c r="C114" s="96" t="s">
        <v>216</v>
      </c>
      <c r="D114" s="96" t="s">
        <v>37</v>
      </c>
      <c r="E114" s="54"/>
      <c r="F114" s="96" t="s">
        <v>189</v>
      </c>
      <c r="G114" s="55"/>
      <c r="H114" s="96" t="s">
        <v>111</v>
      </c>
      <c r="I114" s="96" t="s">
        <v>112</v>
      </c>
      <c r="J114" s="96" t="s">
        <v>113</v>
      </c>
      <c r="K114" s="43">
        <v>1</v>
      </c>
      <c r="L114" s="93">
        <v>41883</v>
      </c>
      <c r="M114" s="44">
        <v>42003</v>
      </c>
      <c r="N114" s="45">
        <f t="shared" si="9"/>
        <v>17.100000000000001</v>
      </c>
      <c r="O114" s="72">
        <v>0</v>
      </c>
      <c r="P114" s="46">
        <f t="shared" si="7"/>
        <v>0</v>
      </c>
      <c r="Q114" s="79">
        <f t="shared" si="8"/>
        <v>0</v>
      </c>
      <c r="R114" s="79">
        <f t="shared" si="5"/>
        <v>0</v>
      </c>
      <c r="S114" s="79">
        <f t="shared" si="6"/>
        <v>0</v>
      </c>
      <c r="T114" s="70" t="s">
        <v>297</v>
      </c>
      <c r="U114" s="117"/>
      <c r="V114" s="48"/>
      <c r="W114" s="48"/>
      <c r="X114" s="48"/>
      <c r="Y114" s="48"/>
      <c r="Z114" s="48"/>
      <c r="AA114" s="48"/>
      <c r="AB114" s="48"/>
      <c r="AC114" s="48"/>
      <c r="AD114" s="48"/>
      <c r="AE114" s="48"/>
      <c r="AF114" s="48"/>
    </row>
    <row r="115" spans="1:32" s="49" customFormat="1" ht="215.25" hidden="1" customHeight="1">
      <c r="A115" s="53"/>
      <c r="B115" s="96" t="s">
        <v>190</v>
      </c>
      <c r="C115" s="96" t="s">
        <v>216</v>
      </c>
      <c r="D115" s="96" t="s">
        <v>37</v>
      </c>
      <c r="E115" s="54"/>
      <c r="F115" s="96" t="s">
        <v>191</v>
      </c>
      <c r="G115" s="55"/>
      <c r="H115" s="96" t="s">
        <v>192</v>
      </c>
      <c r="I115" s="96" t="s">
        <v>193</v>
      </c>
      <c r="J115" s="51" t="s">
        <v>41</v>
      </c>
      <c r="K115" s="43">
        <v>1</v>
      </c>
      <c r="L115" s="93">
        <v>41883</v>
      </c>
      <c r="M115" s="44">
        <v>42246</v>
      </c>
      <c r="N115" s="45">
        <f t="shared" si="9"/>
        <v>51.9</v>
      </c>
      <c r="O115" s="72">
        <v>0</v>
      </c>
      <c r="P115" s="46">
        <f t="shared" si="7"/>
        <v>0</v>
      </c>
      <c r="Q115" s="79">
        <f t="shared" si="8"/>
        <v>0</v>
      </c>
      <c r="R115" s="79">
        <f t="shared" si="5"/>
        <v>0</v>
      </c>
      <c r="S115" s="79">
        <f t="shared" si="6"/>
        <v>0</v>
      </c>
      <c r="T115" s="70" t="s">
        <v>297</v>
      </c>
      <c r="U115" s="117"/>
      <c r="V115" s="48"/>
      <c r="W115" s="48"/>
      <c r="X115" s="48"/>
      <c r="Y115" s="48"/>
      <c r="Z115" s="48"/>
      <c r="AA115" s="48"/>
      <c r="AB115" s="48"/>
      <c r="AC115" s="48"/>
      <c r="AD115" s="48"/>
      <c r="AE115" s="48"/>
      <c r="AF115" s="48"/>
    </row>
    <row r="116" spans="1:32" s="49" customFormat="1" ht="334.5" hidden="1" customHeight="1">
      <c r="A116" s="53"/>
      <c r="B116" s="96" t="s">
        <v>194</v>
      </c>
      <c r="C116" s="96" t="s">
        <v>216</v>
      </c>
      <c r="D116" s="96" t="s">
        <v>37</v>
      </c>
      <c r="E116" s="54"/>
      <c r="F116" s="96" t="s">
        <v>195</v>
      </c>
      <c r="G116" s="55"/>
      <c r="H116" s="96" t="s">
        <v>39</v>
      </c>
      <c r="I116" s="96" t="s">
        <v>44</v>
      </c>
      <c r="J116" s="96" t="s">
        <v>45</v>
      </c>
      <c r="K116" s="43">
        <v>1</v>
      </c>
      <c r="L116" s="93">
        <v>41883</v>
      </c>
      <c r="M116" s="44">
        <v>42246</v>
      </c>
      <c r="N116" s="45">
        <f t="shared" si="9"/>
        <v>51.9</v>
      </c>
      <c r="O116" s="72">
        <v>0</v>
      </c>
      <c r="P116" s="46">
        <f t="shared" si="7"/>
        <v>0</v>
      </c>
      <c r="Q116" s="79">
        <f t="shared" si="8"/>
        <v>0</v>
      </c>
      <c r="R116" s="79">
        <f t="shared" si="5"/>
        <v>0</v>
      </c>
      <c r="S116" s="79">
        <f t="shared" si="6"/>
        <v>0</v>
      </c>
      <c r="T116" s="70" t="s">
        <v>297</v>
      </c>
      <c r="U116" s="117"/>
      <c r="V116" s="48"/>
      <c r="W116" s="48"/>
      <c r="X116" s="48"/>
      <c r="Y116" s="48"/>
      <c r="Z116" s="48"/>
      <c r="AA116" s="48"/>
      <c r="AB116" s="48"/>
      <c r="AC116" s="48"/>
      <c r="AD116" s="48"/>
      <c r="AE116" s="48"/>
      <c r="AF116" s="48"/>
    </row>
    <row r="117" spans="1:32" s="49" customFormat="1" ht="334.5" hidden="1" customHeight="1">
      <c r="A117" s="53"/>
      <c r="B117" s="96" t="s">
        <v>194</v>
      </c>
      <c r="C117" s="96" t="s">
        <v>216</v>
      </c>
      <c r="D117" s="96" t="s">
        <v>37</v>
      </c>
      <c r="E117" s="54"/>
      <c r="F117" s="96" t="s">
        <v>195</v>
      </c>
      <c r="G117" s="55"/>
      <c r="H117" s="96" t="s">
        <v>100</v>
      </c>
      <c r="I117" s="96" t="s">
        <v>101</v>
      </c>
      <c r="J117" s="96" t="s">
        <v>102</v>
      </c>
      <c r="K117" s="43">
        <v>1</v>
      </c>
      <c r="L117" s="93">
        <v>41883</v>
      </c>
      <c r="M117" s="44">
        <v>42246</v>
      </c>
      <c r="N117" s="45">
        <f t="shared" si="9"/>
        <v>51.9</v>
      </c>
      <c r="O117" s="72">
        <v>0</v>
      </c>
      <c r="P117" s="46">
        <f t="shared" si="7"/>
        <v>0</v>
      </c>
      <c r="Q117" s="79">
        <f t="shared" si="8"/>
        <v>0</v>
      </c>
      <c r="R117" s="79">
        <f t="shared" si="5"/>
        <v>0</v>
      </c>
      <c r="S117" s="79">
        <f t="shared" si="6"/>
        <v>0</v>
      </c>
      <c r="T117" s="70" t="s">
        <v>297</v>
      </c>
      <c r="U117" s="117"/>
      <c r="V117" s="48"/>
      <c r="W117" s="48"/>
      <c r="X117" s="48"/>
      <c r="Y117" s="48"/>
      <c r="Z117" s="48"/>
      <c r="AA117" s="48"/>
      <c r="AB117" s="48"/>
      <c r="AC117" s="48"/>
      <c r="AD117" s="48"/>
      <c r="AE117" s="48"/>
      <c r="AF117" s="48"/>
    </row>
    <row r="118" spans="1:32" s="49" customFormat="1" ht="334.5" hidden="1" customHeight="1">
      <c r="A118" s="53"/>
      <c r="B118" s="96" t="s">
        <v>194</v>
      </c>
      <c r="C118" s="96" t="s">
        <v>216</v>
      </c>
      <c r="D118" s="96" t="s">
        <v>37</v>
      </c>
      <c r="E118" s="54"/>
      <c r="F118" s="96" t="s">
        <v>195</v>
      </c>
      <c r="G118" s="55"/>
      <c r="H118" s="96" t="s">
        <v>100</v>
      </c>
      <c r="I118" s="96" t="s">
        <v>103</v>
      </c>
      <c r="J118" s="96" t="s">
        <v>104</v>
      </c>
      <c r="K118" s="43">
        <v>1</v>
      </c>
      <c r="L118" s="93">
        <v>41883</v>
      </c>
      <c r="M118" s="44">
        <v>42246</v>
      </c>
      <c r="N118" s="45">
        <f t="shared" si="9"/>
        <v>51.9</v>
      </c>
      <c r="O118" s="72">
        <v>0</v>
      </c>
      <c r="P118" s="46">
        <f t="shared" si="7"/>
        <v>0</v>
      </c>
      <c r="Q118" s="79">
        <f t="shared" si="8"/>
        <v>0</v>
      </c>
      <c r="R118" s="79">
        <f t="shared" si="5"/>
        <v>0</v>
      </c>
      <c r="S118" s="79">
        <f t="shared" si="6"/>
        <v>0</v>
      </c>
      <c r="T118" s="70" t="s">
        <v>297</v>
      </c>
      <c r="U118" s="117"/>
      <c r="V118" s="48"/>
      <c r="W118" s="48"/>
      <c r="X118" s="48"/>
      <c r="Y118" s="48"/>
      <c r="Z118" s="48"/>
      <c r="AA118" s="48"/>
      <c r="AB118" s="48"/>
      <c r="AC118" s="48"/>
      <c r="AD118" s="48"/>
      <c r="AE118" s="48"/>
      <c r="AF118" s="48"/>
    </row>
    <row r="119" spans="1:32" s="49" customFormat="1" ht="306.75" hidden="1" customHeight="1">
      <c r="A119" s="53"/>
      <c r="B119" s="96" t="s">
        <v>196</v>
      </c>
      <c r="C119" s="96" t="s">
        <v>216</v>
      </c>
      <c r="D119" s="96" t="s">
        <v>37</v>
      </c>
      <c r="E119" s="54"/>
      <c r="F119" s="96" t="s">
        <v>197</v>
      </c>
      <c r="G119" s="55"/>
      <c r="H119" s="96" t="s">
        <v>57</v>
      </c>
      <c r="I119" s="96" t="s">
        <v>58</v>
      </c>
      <c r="J119" s="51" t="s">
        <v>59</v>
      </c>
      <c r="K119" s="43">
        <v>1</v>
      </c>
      <c r="L119" s="93">
        <v>41883</v>
      </c>
      <c r="M119" s="44">
        <v>42246</v>
      </c>
      <c r="N119" s="45">
        <f t="shared" si="9"/>
        <v>51.9</v>
      </c>
      <c r="O119" s="72">
        <v>0</v>
      </c>
      <c r="P119" s="46">
        <f t="shared" si="7"/>
        <v>0</v>
      </c>
      <c r="Q119" s="79">
        <f t="shared" si="8"/>
        <v>0</v>
      </c>
      <c r="R119" s="79">
        <f t="shared" si="5"/>
        <v>0</v>
      </c>
      <c r="S119" s="79">
        <f t="shared" si="6"/>
        <v>0</v>
      </c>
      <c r="T119" s="70" t="s">
        <v>310</v>
      </c>
      <c r="U119" s="117"/>
      <c r="V119" s="48"/>
      <c r="W119" s="48"/>
      <c r="X119" s="48"/>
      <c r="Y119" s="48"/>
      <c r="Z119" s="48"/>
      <c r="AA119" s="48"/>
      <c r="AB119" s="48"/>
      <c r="AC119" s="48"/>
      <c r="AD119" s="48"/>
      <c r="AE119" s="48"/>
      <c r="AF119" s="48"/>
    </row>
    <row r="120" spans="1:32" s="49" customFormat="1" ht="306.75" hidden="1" customHeight="1">
      <c r="A120" s="53"/>
      <c r="B120" s="96" t="s">
        <v>196</v>
      </c>
      <c r="C120" s="96" t="s">
        <v>216</v>
      </c>
      <c r="D120" s="96" t="s">
        <v>37</v>
      </c>
      <c r="E120" s="54"/>
      <c r="F120" s="66" t="s">
        <v>197</v>
      </c>
      <c r="G120" s="68"/>
      <c r="H120" s="67" t="s">
        <v>57</v>
      </c>
      <c r="I120" s="96" t="s">
        <v>60</v>
      </c>
      <c r="J120" s="51" t="s">
        <v>35</v>
      </c>
      <c r="K120" s="43">
        <v>1</v>
      </c>
      <c r="L120" s="93">
        <v>41883</v>
      </c>
      <c r="M120" s="44">
        <v>42246</v>
      </c>
      <c r="N120" s="45">
        <f t="shared" si="9"/>
        <v>51.9</v>
      </c>
      <c r="O120" s="72">
        <v>0</v>
      </c>
      <c r="P120" s="46">
        <f t="shared" si="7"/>
        <v>0</v>
      </c>
      <c r="Q120" s="79">
        <f t="shared" si="8"/>
        <v>0</v>
      </c>
      <c r="R120" s="79">
        <f t="shared" si="5"/>
        <v>0</v>
      </c>
      <c r="S120" s="79">
        <f t="shared" si="6"/>
        <v>0</v>
      </c>
      <c r="T120" s="70" t="s">
        <v>311</v>
      </c>
      <c r="U120" s="117"/>
      <c r="V120" s="48"/>
      <c r="W120" s="48"/>
      <c r="X120" s="48"/>
      <c r="Y120" s="48"/>
      <c r="Z120" s="48"/>
      <c r="AA120" s="48"/>
      <c r="AB120" s="48"/>
      <c r="AC120" s="48"/>
      <c r="AD120" s="48"/>
      <c r="AE120" s="48"/>
      <c r="AF120" s="48"/>
    </row>
    <row r="121" spans="1:32" s="49" customFormat="1" ht="306.75" hidden="1" customHeight="1">
      <c r="A121" s="53"/>
      <c r="B121" s="96" t="s">
        <v>196</v>
      </c>
      <c r="C121" s="96" t="s">
        <v>216</v>
      </c>
      <c r="D121" s="96" t="s">
        <v>37</v>
      </c>
      <c r="E121" s="54"/>
      <c r="F121" s="66" t="s">
        <v>197</v>
      </c>
      <c r="G121" s="68"/>
      <c r="H121" s="67" t="s">
        <v>71</v>
      </c>
      <c r="I121" s="96" t="s">
        <v>72</v>
      </c>
      <c r="J121" s="96" t="s">
        <v>35</v>
      </c>
      <c r="K121" s="43">
        <v>1</v>
      </c>
      <c r="L121" s="93">
        <v>41883</v>
      </c>
      <c r="M121" s="44">
        <v>42246</v>
      </c>
      <c r="N121" s="45">
        <f t="shared" si="9"/>
        <v>51.9</v>
      </c>
      <c r="O121" s="72">
        <v>0</v>
      </c>
      <c r="P121" s="46">
        <f t="shared" si="7"/>
        <v>0</v>
      </c>
      <c r="Q121" s="79">
        <f t="shared" si="8"/>
        <v>0</v>
      </c>
      <c r="R121" s="79">
        <f t="shared" si="5"/>
        <v>0</v>
      </c>
      <c r="S121" s="79">
        <f t="shared" si="6"/>
        <v>0</v>
      </c>
      <c r="T121" s="70" t="s">
        <v>294</v>
      </c>
      <c r="U121" s="117"/>
      <c r="V121" s="48"/>
      <c r="W121" s="48"/>
      <c r="X121" s="48"/>
      <c r="Y121" s="48"/>
      <c r="Z121" s="48"/>
      <c r="AA121" s="48"/>
      <c r="AB121" s="48"/>
      <c r="AC121" s="48"/>
      <c r="AD121" s="48"/>
      <c r="AE121" s="48"/>
      <c r="AF121" s="48"/>
    </row>
    <row r="122" spans="1:32" s="49" customFormat="1" ht="172.5" hidden="1" customHeight="1">
      <c r="A122" s="53"/>
      <c r="B122" s="96" t="s">
        <v>198</v>
      </c>
      <c r="C122" s="96" t="s">
        <v>216</v>
      </c>
      <c r="D122" s="96" t="s">
        <v>37</v>
      </c>
      <c r="E122" s="54"/>
      <c r="F122" s="66" t="s">
        <v>199</v>
      </c>
      <c r="G122" s="68"/>
      <c r="H122" s="67" t="s">
        <v>57</v>
      </c>
      <c r="I122" s="96" t="s">
        <v>58</v>
      </c>
      <c r="J122" s="51" t="s">
        <v>59</v>
      </c>
      <c r="K122" s="43">
        <v>1</v>
      </c>
      <c r="L122" s="93">
        <v>41883</v>
      </c>
      <c r="M122" s="44">
        <v>42246</v>
      </c>
      <c r="N122" s="45">
        <f t="shared" si="9"/>
        <v>51.9</v>
      </c>
      <c r="O122" s="72">
        <v>0</v>
      </c>
      <c r="P122" s="46">
        <f t="shared" si="7"/>
        <v>0</v>
      </c>
      <c r="Q122" s="79">
        <f t="shared" si="8"/>
        <v>0</v>
      </c>
      <c r="R122" s="79">
        <f t="shared" si="5"/>
        <v>0</v>
      </c>
      <c r="S122" s="79">
        <f t="shared" si="6"/>
        <v>0</v>
      </c>
      <c r="T122" s="70" t="s">
        <v>312</v>
      </c>
      <c r="U122" s="117"/>
      <c r="V122" s="48"/>
      <c r="W122" s="48"/>
      <c r="X122" s="48"/>
      <c r="Y122" s="48"/>
      <c r="Z122" s="48"/>
      <c r="AA122" s="48"/>
      <c r="AB122" s="48"/>
      <c r="AC122" s="48"/>
      <c r="AD122" s="48"/>
      <c r="AE122" s="48"/>
      <c r="AF122" s="48"/>
    </row>
    <row r="123" spans="1:32" s="49" customFormat="1" ht="172.5" hidden="1" customHeight="1">
      <c r="A123" s="53"/>
      <c r="B123" s="96" t="s">
        <v>198</v>
      </c>
      <c r="C123" s="96" t="s">
        <v>216</v>
      </c>
      <c r="D123" s="96" t="s">
        <v>37</v>
      </c>
      <c r="E123" s="54"/>
      <c r="F123" s="66" t="s">
        <v>199</v>
      </c>
      <c r="G123" s="68"/>
      <c r="H123" s="67" t="s">
        <v>57</v>
      </c>
      <c r="I123" s="96" t="s">
        <v>60</v>
      </c>
      <c r="J123" s="51" t="s">
        <v>35</v>
      </c>
      <c r="K123" s="43">
        <v>1</v>
      </c>
      <c r="L123" s="93">
        <v>41883</v>
      </c>
      <c r="M123" s="44">
        <v>42246</v>
      </c>
      <c r="N123" s="45">
        <f t="shared" si="9"/>
        <v>51.9</v>
      </c>
      <c r="O123" s="72">
        <v>0</v>
      </c>
      <c r="P123" s="46">
        <f t="shared" si="7"/>
        <v>0</v>
      </c>
      <c r="Q123" s="79">
        <f t="shared" si="8"/>
        <v>0</v>
      </c>
      <c r="R123" s="79">
        <f t="shared" si="5"/>
        <v>0</v>
      </c>
      <c r="S123" s="79">
        <f t="shared" si="6"/>
        <v>0</v>
      </c>
      <c r="T123" s="70" t="s">
        <v>295</v>
      </c>
      <c r="U123" s="117"/>
      <c r="V123" s="48"/>
      <c r="W123" s="48"/>
      <c r="X123" s="48"/>
      <c r="Y123" s="48"/>
      <c r="Z123" s="48"/>
      <c r="AA123" s="48"/>
      <c r="AB123" s="48"/>
      <c r="AC123" s="48"/>
      <c r="AD123" s="48"/>
      <c r="AE123" s="48"/>
      <c r="AF123" s="48"/>
    </row>
    <row r="124" spans="1:32" s="49" customFormat="1" ht="172.5" hidden="1" customHeight="1">
      <c r="A124" s="53"/>
      <c r="B124" s="96" t="s">
        <v>198</v>
      </c>
      <c r="C124" s="96" t="s">
        <v>216</v>
      </c>
      <c r="D124" s="96" t="s">
        <v>37</v>
      </c>
      <c r="E124" s="54"/>
      <c r="F124" s="66" t="s">
        <v>199</v>
      </c>
      <c r="G124" s="68"/>
      <c r="H124" s="67" t="s">
        <v>71</v>
      </c>
      <c r="I124" s="96" t="s">
        <v>200</v>
      </c>
      <c r="J124" s="96" t="s">
        <v>35</v>
      </c>
      <c r="K124" s="43">
        <v>1</v>
      </c>
      <c r="L124" s="93">
        <v>41883</v>
      </c>
      <c r="M124" s="44">
        <v>42246</v>
      </c>
      <c r="N124" s="45">
        <f t="shared" si="9"/>
        <v>51.9</v>
      </c>
      <c r="O124" s="72">
        <v>0</v>
      </c>
      <c r="P124" s="46">
        <f t="shared" si="7"/>
        <v>0</v>
      </c>
      <c r="Q124" s="79">
        <f t="shared" si="8"/>
        <v>0</v>
      </c>
      <c r="R124" s="79">
        <f t="shared" si="5"/>
        <v>0</v>
      </c>
      <c r="S124" s="79">
        <f t="shared" si="6"/>
        <v>0</v>
      </c>
      <c r="T124" s="70" t="s">
        <v>294</v>
      </c>
      <c r="U124" s="117"/>
      <c r="V124" s="48"/>
      <c r="W124" s="48"/>
      <c r="X124" s="48"/>
      <c r="Y124" s="48"/>
      <c r="Z124" s="48"/>
      <c r="AA124" s="48"/>
      <c r="AB124" s="48"/>
      <c r="AC124" s="48"/>
      <c r="AD124" s="48"/>
      <c r="AE124" s="48"/>
      <c r="AF124" s="48"/>
    </row>
    <row r="125" spans="1:32" s="49" customFormat="1" ht="327.75" hidden="1" customHeight="1">
      <c r="A125" s="53"/>
      <c r="B125" s="96" t="s">
        <v>201</v>
      </c>
      <c r="C125" s="96" t="s">
        <v>216</v>
      </c>
      <c r="D125" s="96" t="s">
        <v>37</v>
      </c>
      <c r="E125" s="54"/>
      <c r="F125" s="66" t="s">
        <v>202</v>
      </c>
      <c r="G125" s="68"/>
      <c r="H125" s="67" t="s">
        <v>203</v>
      </c>
      <c r="I125" s="96" t="s">
        <v>58</v>
      </c>
      <c r="J125" s="51" t="s">
        <v>59</v>
      </c>
      <c r="K125" s="43">
        <v>1</v>
      </c>
      <c r="L125" s="93">
        <v>41883</v>
      </c>
      <c r="M125" s="44">
        <v>42246</v>
      </c>
      <c r="N125" s="45">
        <f t="shared" si="9"/>
        <v>51.9</v>
      </c>
      <c r="O125" s="72">
        <v>0</v>
      </c>
      <c r="P125" s="46">
        <f t="shared" si="7"/>
        <v>0</v>
      </c>
      <c r="Q125" s="79">
        <f t="shared" si="8"/>
        <v>0</v>
      </c>
      <c r="R125" s="79">
        <f t="shared" si="5"/>
        <v>0</v>
      </c>
      <c r="S125" s="79">
        <f t="shared" si="6"/>
        <v>0</v>
      </c>
      <c r="T125" s="70" t="s">
        <v>294</v>
      </c>
      <c r="U125" s="117"/>
      <c r="V125" s="48"/>
      <c r="W125" s="48"/>
      <c r="X125" s="48"/>
      <c r="Y125" s="48"/>
      <c r="Z125" s="48"/>
      <c r="AA125" s="48"/>
      <c r="AB125" s="48"/>
      <c r="AC125" s="48"/>
      <c r="AD125" s="48"/>
      <c r="AE125" s="48"/>
      <c r="AF125" s="48"/>
    </row>
    <row r="126" spans="1:32" s="49" customFormat="1" ht="327.75" hidden="1" customHeight="1">
      <c r="A126" s="53"/>
      <c r="B126" s="96" t="s">
        <v>201</v>
      </c>
      <c r="C126" s="96" t="s">
        <v>216</v>
      </c>
      <c r="D126" s="96" t="s">
        <v>37</v>
      </c>
      <c r="E126" s="54"/>
      <c r="F126" s="66" t="s">
        <v>202</v>
      </c>
      <c r="G126" s="68"/>
      <c r="H126" s="67" t="s">
        <v>57</v>
      </c>
      <c r="I126" s="96" t="s">
        <v>60</v>
      </c>
      <c r="J126" s="51" t="s">
        <v>35</v>
      </c>
      <c r="K126" s="43">
        <v>1</v>
      </c>
      <c r="L126" s="93">
        <v>41883</v>
      </c>
      <c r="M126" s="44">
        <v>42246</v>
      </c>
      <c r="N126" s="45">
        <f t="shared" si="9"/>
        <v>51.9</v>
      </c>
      <c r="O126" s="72">
        <v>0</v>
      </c>
      <c r="P126" s="46">
        <f t="shared" si="7"/>
        <v>0</v>
      </c>
      <c r="Q126" s="79">
        <f t="shared" si="8"/>
        <v>0</v>
      </c>
      <c r="R126" s="79">
        <f t="shared" si="5"/>
        <v>0</v>
      </c>
      <c r="S126" s="79">
        <f t="shared" si="6"/>
        <v>0</v>
      </c>
      <c r="T126" s="76" t="s">
        <v>313</v>
      </c>
      <c r="U126" s="117" t="s">
        <v>282</v>
      </c>
      <c r="V126" s="48"/>
      <c r="W126" s="48"/>
      <c r="X126" s="48"/>
      <c r="Y126" s="48"/>
      <c r="Z126" s="48"/>
      <c r="AA126" s="48"/>
      <c r="AB126" s="48"/>
      <c r="AC126" s="48"/>
      <c r="AD126" s="48"/>
      <c r="AE126" s="48"/>
      <c r="AF126" s="48"/>
    </row>
    <row r="127" spans="1:32" s="49" customFormat="1" ht="327.75" customHeight="1">
      <c r="A127" s="53"/>
      <c r="B127" s="96" t="s">
        <v>201</v>
      </c>
      <c r="C127" s="96" t="s">
        <v>216</v>
      </c>
      <c r="D127" s="96" t="s">
        <v>37</v>
      </c>
      <c r="E127" s="54"/>
      <c r="F127" s="66" t="s">
        <v>202</v>
      </c>
      <c r="G127" s="68"/>
      <c r="H127" s="67" t="s">
        <v>204</v>
      </c>
      <c r="I127" s="96" t="s">
        <v>156</v>
      </c>
      <c r="J127" s="51" t="s">
        <v>41</v>
      </c>
      <c r="K127" s="43">
        <v>1</v>
      </c>
      <c r="L127" s="93">
        <v>41883</v>
      </c>
      <c r="M127" s="44">
        <v>42246</v>
      </c>
      <c r="N127" s="45">
        <f t="shared" si="9"/>
        <v>51.9</v>
      </c>
      <c r="O127" s="72">
        <v>1</v>
      </c>
      <c r="P127" s="46">
        <f t="shared" si="7"/>
        <v>1</v>
      </c>
      <c r="Q127" s="79">
        <f t="shared" si="8"/>
        <v>51.9</v>
      </c>
      <c r="R127" s="79">
        <f t="shared" si="5"/>
        <v>0</v>
      </c>
      <c r="S127" s="79">
        <f t="shared" si="6"/>
        <v>0</v>
      </c>
      <c r="T127" s="70" t="s">
        <v>314</v>
      </c>
      <c r="U127" s="117"/>
      <c r="V127" s="48"/>
      <c r="W127" s="48"/>
      <c r="X127" s="48"/>
      <c r="Y127" s="48"/>
      <c r="Z127" s="48"/>
      <c r="AA127" s="48"/>
      <c r="AB127" s="48"/>
      <c r="AC127" s="48"/>
      <c r="AD127" s="48"/>
      <c r="AE127" s="48"/>
      <c r="AF127" s="48"/>
    </row>
    <row r="128" spans="1:32" s="49" customFormat="1" ht="240" hidden="1" customHeight="1">
      <c r="A128" s="53"/>
      <c r="B128" s="96" t="s">
        <v>205</v>
      </c>
      <c r="C128" s="96" t="s">
        <v>216</v>
      </c>
      <c r="D128" s="96" t="s">
        <v>37</v>
      </c>
      <c r="E128" s="54"/>
      <c r="F128" s="66" t="s">
        <v>206</v>
      </c>
      <c r="G128" s="68"/>
      <c r="H128" s="67" t="s">
        <v>111</v>
      </c>
      <c r="I128" s="96" t="s">
        <v>112</v>
      </c>
      <c r="J128" s="96" t="s">
        <v>113</v>
      </c>
      <c r="K128" s="43">
        <v>1</v>
      </c>
      <c r="L128" s="93">
        <v>41883</v>
      </c>
      <c r="M128" s="44">
        <v>42246</v>
      </c>
      <c r="N128" s="45">
        <f t="shared" si="9"/>
        <v>51.9</v>
      </c>
      <c r="O128" s="72">
        <v>0</v>
      </c>
      <c r="P128" s="46">
        <f t="shared" si="7"/>
        <v>0</v>
      </c>
      <c r="Q128" s="79">
        <f t="shared" si="8"/>
        <v>0</v>
      </c>
      <c r="R128" s="79">
        <f t="shared" si="5"/>
        <v>0</v>
      </c>
      <c r="S128" s="79">
        <f t="shared" si="6"/>
        <v>0</v>
      </c>
      <c r="T128" s="70" t="s">
        <v>313</v>
      </c>
      <c r="U128" s="117"/>
      <c r="V128" s="48"/>
      <c r="W128" s="48"/>
      <c r="X128" s="48"/>
      <c r="Y128" s="48"/>
      <c r="Z128" s="48"/>
      <c r="AA128" s="48"/>
      <c r="AB128" s="48"/>
      <c r="AC128" s="48"/>
      <c r="AD128" s="48"/>
      <c r="AE128" s="48"/>
      <c r="AF128" s="48"/>
    </row>
    <row r="129" spans="1:32" s="49" customFormat="1" ht="295.5" hidden="1" customHeight="1">
      <c r="A129" s="53"/>
      <c r="B129" s="96" t="s">
        <v>207</v>
      </c>
      <c r="C129" s="96" t="s">
        <v>216</v>
      </c>
      <c r="D129" s="96" t="s">
        <v>37</v>
      </c>
      <c r="E129" s="56"/>
      <c r="F129" s="66" t="s">
        <v>208</v>
      </c>
      <c r="G129" s="69"/>
      <c r="H129" s="67" t="s">
        <v>57</v>
      </c>
      <c r="I129" s="96" t="s">
        <v>58</v>
      </c>
      <c r="J129" s="51" t="s">
        <v>59</v>
      </c>
      <c r="K129" s="43">
        <v>1</v>
      </c>
      <c r="L129" s="93">
        <v>41883</v>
      </c>
      <c r="M129" s="44">
        <v>42246</v>
      </c>
      <c r="N129" s="45">
        <f t="shared" si="9"/>
        <v>51.9</v>
      </c>
      <c r="O129" s="72">
        <v>0</v>
      </c>
      <c r="P129" s="46">
        <f t="shared" si="7"/>
        <v>0</v>
      </c>
      <c r="Q129" s="79">
        <f t="shared" si="8"/>
        <v>0</v>
      </c>
      <c r="R129" s="79">
        <f t="shared" si="5"/>
        <v>0</v>
      </c>
      <c r="S129" s="79">
        <f t="shared" si="6"/>
        <v>0</v>
      </c>
      <c r="T129" s="70" t="s">
        <v>295</v>
      </c>
      <c r="U129" s="117"/>
      <c r="V129" s="48"/>
      <c r="W129" s="48"/>
      <c r="X129" s="48"/>
      <c r="Y129" s="48"/>
      <c r="Z129" s="48"/>
      <c r="AA129" s="48"/>
      <c r="AB129" s="48"/>
      <c r="AC129" s="48"/>
      <c r="AD129" s="48"/>
      <c r="AE129" s="48"/>
      <c r="AF129" s="48"/>
    </row>
    <row r="130" spans="1:32" s="49" customFormat="1" ht="295.5" hidden="1" customHeight="1">
      <c r="A130" s="53"/>
      <c r="B130" s="96" t="s">
        <v>207</v>
      </c>
      <c r="C130" s="96" t="s">
        <v>216</v>
      </c>
      <c r="D130" s="96" t="s">
        <v>37</v>
      </c>
      <c r="E130" s="56"/>
      <c r="F130" s="66" t="s">
        <v>208</v>
      </c>
      <c r="G130" s="69"/>
      <c r="H130" s="67" t="s">
        <v>57</v>
      </c>
      <c r="I130" s="96" t="s">
        <v>60</v>
      </c>
      <c r="J130" s="51" t="s">
        <v>35</v>
      </c>
      <c r="K130" s="43">
        <v>1</v>
      </c>
      <c r="L130" s="93">
        <v>41883</v>
      </c>
      <c r="M130" s="44">
        <v>42246</v>
      </c>
      <c r="N130" s="45">
        <f t="shared" si="9"/>
        <v>51.9</v>
      </c>
      <c r="O130" s="72">
        <v>0</v>
      </c>
      <c r="P130" s="46">
        <f t="shared" si="7"/>
        <v>0</v>
      </c>
      <c r="Q130" s="79">
        <f t="shared" si="8"/>
        <v>0</v>
      </c>
      <c r="R130" s="79">
        <f t="shared" si="5"/>
        <v>0</v>
      </c>
      <c r="S130" s="79">
        <f t="shared" si="6"/>
        <v>0</v>
      </c>
      <c r="T130" s="76" t="s">
        <v>315</v>
      </c>
      <c r="U130" s="122"/>
      <c r="V130" s="48"/>
      <c r="W130" s="48"/>
      <c r="X130" s="48"/>
      <c r="Y130" s="48"/>
      <c r="Z130" s="48"/>
      <c r="AA130" s="48"/>
      <c r="AB130" s="48"/>
      <c r="AC130" s="48"/>
      <c r="AD130" s="48"/>
      <c r="AE130" s="48"/>
      <c r="AF130" s="48"/>
    </row>
    <row r="131" spans="1:32" s="49" customFormat="1" ht="409.5" customHeight="1">
      <c r="A131" s="53"/>
      <c r="B131" s="96" t="s">
        <v>207</v>
      </c>
      <c r="C131" s="96" t="s">
        <v>216</v>
      </c>
      <c r="D131" s="96" t="s">
        <v>37</v>
      </c>
      <c r="E131" s="56"/>
      <c r="F131" s="66" t="s">
        <v>208</v>
      </c>
      <c r="G131" s="69"/>
      <c r="H131" s="67" t="s">
        <v>209</v>
      </c>
      <c r="I131" s="96" t="s">
        <v>210</v>
      </c>
      <c r="J131" s="51" t="s">
        <v>41</v>
      </c>
      <c r="K131" s="43">
        <v>1</v>
      </c>
      <c r="L131" s="93">
        <v>41883</v>
      </c>
      <c r="M131" s="44">
        <v>42246</v>
      </c>
      <c r="N131" s="45">
        <f t="shared" si="9"/>
        <v>51.9</v>
      </c>
      <c r="O131" s="72">
        <v>1</v>
      </c>
      <c r="P131" s="46">
        <f t="shared" si="7"/>
        <v>1</v>
      </c>
      <c r="Q131" s="79">
        <f t="shared" si="8"/>
        <v>51.9</v>
      </c>
      <c r="R131" s="79">
        <f t="shared" si="5"/>
        <v>0</v>
      </c>
      <c r="S131" s="79">
        <f t="shared" si="6"/>
        <v>0</v>
      </c>
      <c r="T131" s="70" t="s">
        <v>316</v>
      </c>
      <c r="U131" s="122"/>
      <c r="V131" s="48"/>
      <c r="W131" s="48"/>
      <c r="X131" s="48"/>
      <c r="Y131" s="48"/>
      <c r="Z131" s="48"/>
      <c r="AA131" s="48"/>
      <c r="AB131" s="48"/>
      <c r="AC131" s="48"/>
      <c r="AD131" s="48"/>
      <c r="AE131" s="48"/>
      <c r="AF131" s="48"/>
    </row>
    <row r="132" spans="1:32" s="59" customFormat="1" hidden="1">
      <c r="A132" s="100"/>
      <c r="B132" s="100"/>
      <c r="C132" s="100"/>
      <c r="D132" s="100"/>
      <c r="E132" s="100"/>
      <c r="F132" s="100"/>
      <c r="G132" s="100"/>
      <c r="H132" s="100"/>
      <c r="I132" s="100"/>
      <c r="J132" s="100"/>
      <c r="K132" s="100"/>
      <c r="L132" s="100"/>
      <c r="M132" s="100"/>
      <c r="N132" s="57">
        <f>SUM(N12:N131)</f>
        <v>6053.7999999999929</v>
      </c>
      <c r="O132" s="58"/>
      <c r="P132" s="57">
        <f>SUM(P12:P131)</f>
        <v>6</v>
      </c>
      <c r="Q132" s="57">
        <f>SUM(Q12:Q131)</f>
        <v>311.39999999999998</v>
      </c>
      <c r="R132" s="57">
        <f>SUM(R12:R131)</f>
        <v>0</v>
      </c>
      <c r="S132" s="57">
        <f>SUM(S12:S131)</f>
        <v>0</v>
      </c>
      <c r="T132" s="100"/>
      <c r="U132" s="122"/>
    </row>
    <row r="133" spans="1:32" hidden="1">
      <c r="A133" s="97"/>
      <c r="B133" s="97"/>
      <c r="C133" s="97"/>
      <c r="D133" s="97"/>
      <c r="E133" s="97"/>
      <c r="F133" s="59">
        <v>59</v>
      </c>
      <c r="G133" s="97"/>
      <c r="H133" s="97">
        <f>COUNT(K12:K133)</f>
        <v>120</v>
      </c>
      <c r="I133" s="97"/>
      <c r="J133" s="97"/>
      <c r="K133" s="97"/>
      <c r="L133" s="97"/>
      <c r="M133" s="97"/>
      <c r="N133" s="97"/>
      <c r="O133" s="97"/>
      <c r="P133" s="97"/>
      <c r="Q133" s="97"/>
      <c r="R133" s="97"/>
      <c r="S133" s="97"/>
      <c r="T133" s="97"/>
    </row>
    <row r="136" spans="1:32">
      <c r="O136" s="60"/>
      <c r="P136" s="80"/>
      <c r="Q136" s="81"/>
      <c r="R136" s="81"/>
      <c r="S136" s="82"/>
    </row>
    <row r="137" spans="1:32" ht="15.75">
      <c r="O137" s="61" t="s">
        <v>211</v>
      </c>
      <c r="P137" s="1"/>
      <c r="Q137" s="31" t="s">
        <v>212</v>
      </c>
      <c r="R137" s="83"/>
      <c r="S137" s="62" t="str">
        <f>IF(S132&gt;0, (R132/S132),"N/A")</f>
        <v>N/A</v>
      </c>
    </row>
    <row r="138" spans="1:32">
      <c r="O138" s="63"/>
      <c r="P138" s="1"/>
      <c r="Q138" s="31"/>
      <c r="R138" s="83"/>
      <c r="S138" s="84"/>
    </row>
    <row r="139" spans="1:32" ht="15.75">
      <c r="O139" s="64" t="s">
        <v>213</v>
      </c>
      <c r="P139" s="25"/>
      <c r="Q139" s="85" t="s">
        <v>214</v>
      </c>
      <c r="R139" s="86"/>
      <c r="S139" s="87">
        <f>+Q132/N132</f>
        <v>5.1438765733919249E-2</v>
      </c>
    </row>
    <row r="140" spans="1:32">
      <c r="O140" s="65"/>
      <c r="P140" s="88"/>
      <c r="Q140" s="89"/>
      <c r="R140" s="89"/>
      <c r="S140" s="90"/>
    </row>
  </sheetData>
  <autoFilter ref="A11:AG133">
    <filterColumn colId="15">
      <filters>
        <filter val="100,0%"/>
      </filters>
    </filterColumn>
  </autoFilter>
  <mergeCells count="1">
    <mergeCell ref="O10:S1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ANTERIORES</vt:lpstr>
      <vt:lpstr>RETRO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Castillo Rincon</dc:creator>
  <cp:lastModifiedBy>Andres Fernando Muñoz Salazar</cp:lastModifiedBy>
  <cp:lastPrinted>2015-02-12T16:06:55Z</cp:lastPrinted>
  <dcterms:created xsi:type="dcterms:W3CDTF">2014-10-01T20:33:12Z</dcterms:created>
  <dcterms:modified xsi:type="dcterms:W3CDTF">2018-07-24T21:57:15Z</dcterms:modified>
</cp:coreProperties>
</file>