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ORIOS2015\PROGRAMACION\PRIMERA INFANCIA\CONVOCATORIA\EVALUACION\"/>
    </mc:Choice>
  </mc:AlternateContent>
  <workbookProtection workbookAlgorithmName="SHA-512" workbookHashValue="p+WqzaTlQZglsg1nwyIVtfMMWegHLxJK8l3/+hU5A304V2RD3aKPHHIewRw9BrAapoK/fY4wA20ngWZYwEWxKQ==" workbookSaltValue="Mbxx1zva/6A8zdPDIIibRA==" workbookSpinCount="100000" lockStructure="1"/>
  <bookViews>
    <workbookView xWindow="120" yWindow="132" windowWidth="12516" windowHeight="6660" tabRatio="598" activeTab="7"/>
  </bookViews>
  <sheets>
    <sheet name="GRUPO 8" sheetId="14" r:id="rId1"/>
    <sheet name="GRUPO 70" sheetId="22" r:id="rId2"/>
    <sheet name="GRUPO 12" sheetId="23" r:id="rId3"/>
    <sheet name="GRUPO 4" sheetId="17" r:id="rId4"/>
    <sheet name="GRUPO 5" sheetId="18" r:id="rId5"/>
    <sheet name="GRUPO 7" sheetId="19" r:id="rId6"/>
    <sheet name="GRUPO 6" sheetId="20" r:id="rId7"/>
    <sheet name="GRUPO 16" sheetId="21" r:id="rId8"/>
  </sheets>
  <calcPr calcId="152511"/>
</workbook>
</file>

<file path=xl/calcChain.xml><?xml version="1.0" encoding="utf-8"?>
<calcChain xmlns="http://schemas.openxmlformats.org/spreadsheetml/2006/main">
  <c r="N143" i="23" l="1"/>
  <c r="F122" i="23"/>
  <c r="D133" i="23" s="1"/>
  <c r="D106" i="23"/>
  <c r="E106" i="23" s="1"/>
  <c r="D132" i="23" s="1"/>
  <c r="E132" i="23" s="1"/>
  <c r="C102" i="23"/>
  <c r="N100" i="23"/>
  <c r="L100" i="23"/>
  <c r="C58" i="23"/>
  <c r="H57" i="23"/>
  <c r="C57" i="23"/>
  <c r="K52" i="23"/>
  <c r="K49" i="23"/>
  <c r="E40" i="23"/>
  <c r="F22" i="23"/>
  <c r="C24" i="23" s="1"/>
  <c r="E22" i="23"/>
  <c r="E24" i="23" s="1"/>
  <c r="E22" i="22"/>
  <c r="E24" i="22" s="1"/>
  <c r="F22" i="22"/>
  <c r="C24" i="22" s="1"/>
  <c r="E40" i="22"/>
  <c r="K49" i="22"/>
  <c r="K50" i="22"/>
  <c r="L50" i="22"/>
  <c r="K51" i="22"/>
  <c r="K52" i="22" s="1"/>
  <c r="C56" i="22" s="1"/>
  <c r="H56" i="22"/>
  <c r="C57" i="22"/>
  <c r="L100" i="22"/>
  <c r="N100" i="22"/>
  <c r="C102" i="22"/>
  <c r="D106" i="22"/>
  <c r="E106" i="22" s="1"/>
  <c r="D130" i="22" s="1"/>
  <c r="E130" i="22" s="1"/>
  <c r="F120" i="22"/>
  <c r="D131" i="22"/>
  <c r="N141" i="22"/>
  <c r="E23" i="21" l="1"/>
  <c r="F23" i="21"/>
  <c r="C25" i="21" s="1"/>
  <c r="E25" i="21"/>
  <c r="E41" i="21"/>
  <c r="K50" i="21"/>
  <c r="A51" i="21"/>
  <c r="A52" i="21"/>
  <c r="A53" i="21" s="1"/>
  <c r="A54" i="21" s="1"/>
  <c r="A55" i="21" s="1"/>
  <c r="A56" i="21" s="1"/>
  <c r="A57" i="21" s="1"/>
  <c r="K58" i="21"/>
  <c r="M58" i="21"/>
  <c r="N58" i="21"/>
  <c r="O58" i="21"/>
  <c r="C62" i="21"/>
  <c r="C89" i="21"/>
  <c r="C90" i="21"/>
  <c r="C91" i="21"/>
  <c r="C92" i="21"/>
  <c r="C93" i="21"/>
  <c r="C94" i="21"/>
  <c r="C95" i="21"/>
  <c r="C96" i="21"/>
  <c r="A115" i="21"/>
  <c r="A116" i="21" s="1"/>
  <c r="A117" i="21" s="1"/>
  <c r="A118" i="21" s="1"/>
  <c r="A119" i="21" s="1"/>
  <c r="A120" i="21" s="1"/>
  <c r="A121" i="21" s="1"/>
  <c r="K122" i="21"/>
  <c r="L122" i="21"/>
  <c r="M122" i="21"/>
  <c r="N122" i="21"/>
  <c r="C124" i="21"/>
  <c r="E128" i="21"/>
  <c r="D154" i="21" s="1"/>
  <c r="E154" i="21" s="1"/>
  <c r="D155" i="21"/>
  <c r="E23" i="20"/>
  <c r="F23" i="20"/>
  <c r="C25" i="20" s="1"/>
  <c r="E25" i="20"/>
  <c r="E41" i="20"/>
  <c r="K50" i="20"/>
  <c r="K58" i="20" s="1"/>
  <c r="C62" i="20" s="1"/>
  <c r="A51" i="20"/>
  <c r="A52" i="20"/>
  <c r="A53" i="20" s="1"/>
  <c r="A54" i="20" s="1"/>
  <c r="A55" i="20" s="1"/>
  <c r="A56" i="20" s="1"/>
  <c r="A57" i="20" s="1"/>
  <c r="K52" i="20"/>
  <c r="M58" i="20"/>
  <c r="N58" i="20"/>
  <c r="O58" i="20"/>
  <c r="C89" i="20"/>
  <c r="C90" i="20"/>
  <c r="C91" i="20"/>
  <c r="C92" i="20"/>
  <c r="C93" i="20"/>
  <c r="C94" i="20"/>
  <c r="C95" i="20"/>
  <c r="C96" i="20"/>
  <c r="K113" i="20"/>
  <c r="A114" i="20"/>
  <c r="A115" i="20"/>
  <c r="A116" i="20" s="1"/>
  <c r="A117" i="20" s="1"/>
  <c r="A118" i="20" s="1"/>
  <c r="A119" i="20" s="1"/>
  <c r="A120" i="20" s="1"/>
  <c r="K121" i="20"/>
  <c r="L121" i="20"/>
  <c r="M121" i="20"/>
  <c r="N121" i="20"/>
  <c r="C123" i="20"/>
  <c r="E127" i="20"/>
  <c r="D153" i="20" s="1"/>
  <c r="E153" i="20" s="1"/>
  <c r="C136" i="20"/>
  <c r="C137" i="20"/>
  <c r="C138" i="20"/>
  <c r="F143" i="20"/>
  <c r="D154" i="20" s="1"/>
  <c r="M107" i="14" l="1"/>
  <c r="E23" i="19" l="1"/>
  <c r="F23" i="19"/>
  <c r="C25" i="19" s="1"/>
  <c r="E25" i="19"/>
  <c r="E41" i="19"/>
  <c r="K50" i="19"/>
  <c r="A51" i="19"/>
  <c r="A52" i="19" s="1"/>
  <c r="A53" i="19" s="1"/>
  <c r="A54" i="19" s="1"/>
  <c r="A55" i="19" s="1"/>
  <c r="A56" i="19" s="1"/>
  <c r="A57" i="19" s="1"/>
  <c r="K51" i="19"/>
  <c r="K53" i="19"/>
  <c r="M58" i="19"/>
  <c r="N58" i="19"/>
  <c r="C62" i="19"/>
  <c r="C63" i="19"/>
  <c r="C90" i="19"/>
  <c r="C91" i="19"/>
  <c r="A109" i="19"/>
  <c r="A110" i="19" s="1"/>
  <c r="A111" i="19" s="1"/>
  <c r="A112" i="19" s="1"/>
  <c r="A113" i="19" s="1"/>
  <c r="A114" i="19" s="1"/>
  <c r="A115" i="19" s="1"/>
  <c r="K116" i="19"/>
  <c r="L116" i="19"/>
  <c r="M116" i="19"/>
  <c r="N116" i="19"/>
  <c r="C118" i="19"/>
  <c r="E122" i="19"/>
  <c r="F138" i="19"/>
  <c r="D148" i="19"/>
  <c r="E148" i="19"/>
  <c r="D149" i="19"/>
  <c r="E23" i="18" l="1"/>
  <c r="F23" i="18"/>
  <c r="C25" i="18" s="1"/>
  <c r="E25" i="18"/>
  <c r="E41" i="18"/>
  <c r="A51" i="18"/>
  <c r="A52" i="18" s="1"/>
  <c r="A53" i="18" s="1"/>
  <c r="A54" i="18" s="1"/>
  <c r="A55" i="18" s="1"/>
  <c r="A56" i="18" s="1"/>
  <c r="A57" i="18" s="1"/>
  <c r="K51" i="18"/>
  <c r="K52" i="18"/>
  <c r="K53" i="18"/>
  <c r="H58" i="18"/>
  <c r="M58" i="18"/>
  <c r="N58" i="18"/>
  <c r="H59" i="18"/>
  <c r="C62" i="18"/>
  <c r="C63" i="18"/>
  <c r="A109" i="18"/>
  <c r="K109" i="18"/>
  <c r="A110" i="18"/>
  <c r="A111" i="18" s="1"/>
  <c r="A112" i="18" s="1"/>
  <c r="A113" i="18" s="1"/>
  <c r="A114" i="18" s="1"/>
  <c r="A115" i="18" s="1"/>
  <c r="L116" i="18"/>
  <c r="M116" i="18"/>
  <c r="N116" i="18"/>
  <c r="C118" i="18"/>
  <c r="E122" i="18"/>
  <c r="F138" i="18"/>
  <c r="D149" i="18" s="1"/>
  <c r="D148" i="18"/>
  <c r="E148" i="18" l="1"/>
  <c r="E23" i="17" l="1"/>
  <c r="F23" i="17"/>
  <c r="C25" i="17"/>
  <c r="E25" i="17"/>
  <c r="E41" i="17"/>
  <c r="K50" i="17"/>
  <c r="A51" i="17"/>
  <c r="A52" i="17" s="1"/>
  <c r="A53" i="17" s="1"/>
  <c r="A54" i="17" s="1"/>
  <c r="A55" i="17" s="1"/>
  <c r="A56" i="17" s="1"/>
  <c r="A57" i="17" s="1"/>
  <c r="K51" i="17"/>
  <c r="K53" i="17"/>
  <c r="M58" i="17"/>
  <c r="N58" i="17"/>
  <c r="C62" i="17"/>
  <c r="C63" i="17"/>
  <c r="C89" i="17"/>
  <c r="C90" i="17"/>
  <c r="C91" i="17"/>
  <c r="C92" i="17"/>
  <c r="C93" i="17"/>
  <c r="C94" i="17"/>
  <c r="K111" i="17"/>
  <c r="A112" i="17"/>
  <c r="A113" i="17" s="1"/>
  <c r="A114" i="17" s="1"/>
  <c r="A115" i="17" s="1"/>
  <c r="A116" i="17" s="1"/>
  <c r="A117" i="17" s="1"/>
  <c r="A118" i="17" s="1"/>
  <c r="K119" i="17"/>
  <c r="C121" i="17" s="1"/>
  <c r="L119" i="17"/>
  <c r="M119" i="17"/>
  <c r="N119" i="17"/>
  <c r="E125" i="17"/>
  <c r="D151" i="17" s="1"/>
  <c r="E151" i="17" s="1"/>
  <c r="F141" i="17"/>
  <c r="D152" i="17"/>
  <c r="K49" i="14" l="1"/>
  <c r="L50" i="14"/>
  <c r="K50" i="14" s="1"/>
  <c r="K101" i="14" l="1"/>
  <c r="K102" i="14"/>
  <c r="K103" i="14"/>
  <c r="K104" i="14"/>
  <c r="K105" i="14"/>
  <c r="K106" i="14"/>
  <c r="N150" i="14"/>
  <c r="D140" i="14"/>
  <c r="D113" i="14"/>
  <c r="E113" i="14" s="1"/>
  <c r="D139" i="14" s="1"/>
  <c r="C109" i="14"/>
  <c r="N107" i="14"/>
  <c r="A101" i="14"/>
  <c r="A102" i="14" s="1"/>
  <c r="A103" i="14" s="1"/>
  <c r="A104" i="14" s="1"/>
  <c r="A105" i="14" s="1"/>
  <c r="A106" i="14" s="1"/>
  <c r="C56" i="14"/>
  <c r="C55" i="14"/>
  <c r="A50" i="14"/>
  <c r="E40" i="14"/>
  <c r="F22" i="14"/>
  <c r="C24" i="14" s="1"/>
  <c r="E22" i="14"/>
  <c r="E24" i="14" s="1"/>
  <c r="E139" i="14" l="1"/>
</calcChain>
</file>

<file path=xl/sharedStrings.xml><?xml version="1.0" encoding="utf-8"?>
<sst xmlns="http://schemas.openxmlformats.org/spreadsheetml/2006/main" count="2660" uniqueCount="507">
  <si>
    <t>CARGO</t>
  </si>
  <si>
    <t>* Dirección, barrio - vereda, Centro Zonal</t>
  </si>
  <si>
    <t>MODALIDAD</t>
  </si>
  <si>
    <t>OBSERVACIONES</t>
  </si>
  <si>
    <t>Nombre de Proponente:</t>
  </si>
  <si>
    <t>Nombre de Integrante No 1:</t>
  </si>
  <si>
    <t>Nombre de Integrante No 2:</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</si>
  <si>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</si>
  <si>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</si>
  <si>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</si>
  <si>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</si>
  <si>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</si>
  <si>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</si>
  <si>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</si>
  <si>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</si>
  <si>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</si>
  <si>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</si>
  <si>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</si>
  <si>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</si>
  <si>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</si>
  <si>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</si>
  <si>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</si>
  <si>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</si>
  <si>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</si>
  <si>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</si>
  <si>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</si>
  <si>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</si>
  <si>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</si>
  <si>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</si>
  <si>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</si>
  <si>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</si>
  <si>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</si>
  <si>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</si>
  <si>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</si>
  <si>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</si>
  <si>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</si>
  <si>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</si>
  <si>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</si>
  <si>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</si>
  <si>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</si>
  <si>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</si>
  <si>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</si>
  <si>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</si>
  <si>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</si>
  <si>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</si>
  <si>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</si>
  <si>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</si>
  <si>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</si>
  <si>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</si>
  <si>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</si>
  <si>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</si>
  <si>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</si>
  <si>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</si>
  <si>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</si>
  <si>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</si>
  <si>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</si>
  <si>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</si>
  <si>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</si>
  <si>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</si>
  <si>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</si>
  <si>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</si>
  <si>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</si>
  <si>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</si>
  <si>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</si>
  <si>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</si>
  <si>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</si>
  <si>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</si>
  <si>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</si>
  <si>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</si>
  <si>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</si>
  <si>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</si>
  <si>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</si>
  <si>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</si>
  <si>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</si>
  <si>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</si>
  <si>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</si>
  <si>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</si>
  <si>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</si>
  <si>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</si>
  <si>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</si>
  <si>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</si>
  <si>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</si>
  <si>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</si>
  <si>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</si>
  <si>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</si>
  <si>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</si>
  <si>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</si>
  <si>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</si>
  <si>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</si>
  <si>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</si>
  <si>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</si>
  <si>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</si>
  <si>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</si>
  <si>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</si>
  <si>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</si>
  <si>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</si>
  <si>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</si>
  <si>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</si>
  <si>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</si>
  <si>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</si>
  <si>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</si>
  <si>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</si>
  <si>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</si>
  <si>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</si>
  <si>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</si>
  <si>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</si>
  <si>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</si>
  <si>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</si>
  <si>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</si>
  <si>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</si>
  <si>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DECLARACIÓN EXTRA JUICIO  O CERTIFICADO DEL JUZGADO DE QUE SE ADELANTA ACCIÓN DE PERTENENCIA EN CASO DE POSECIÓN</t>
  </si>
  <si>
    <t>*** Si es propia, en arriendo,  posesión , comodato ó con autorización de uso, con que entidad</t>
  </si>
  <si>
    <t>SI APLICA</t>
  </si>
  <si>
    <t>NOTA EXPLICATIVA: Este formato debe diligenciarse cuantas veces sea necesario de acuerdo al numero de Grupos.</t>
  </si>
  <si>
    <t>ICBF</t>
  </si>
  <si>
    <t>cupos que acredita para este grupo</t>
  </si>
  <si>
    <t>0</t>
  </si>
  <si>
    <t>COOPERATIVA MULTIACTIVA DE COMERCIALIZACION DE COLOMBIA-PRECOOPVIVERES</t>
  </si>
  <si>
    <t>SE VERIFICO EN EL CONTRATO QUE REPOSA DE OFICINA JURIDICA</t>
  </si>
  <si>
    <t>814</t>
  </si>
  <si>
    <t>689</t>
  </si>
  <si>
    <t>se verifica en el contrato que reposa en Jurídica</t>
  </si>
  <si>
    <t>UNIVERSIDAD DEL TOLIMA</t>
  </si>
  <si>
    <t>NO APLICA</t>
  </si>
  <si>
    <t>PSICOLOGA</t>
  </si>
  <si>
    <t>PSICOLOGO</t>
  </si>
  <si>
    <t>SICOLOGA</t>
  </si>
  <si>
    <t>COORDINADORA</t>
  </si>
  <si>
    <t>UNIVERSIDAD DE IBAGUE</t>
  </si>
  <si>
    <t>ALEXANDER MAURICIO GIL CAICEDO</t>
  </si>
  <si>
    <t>WILLIAM ESPINOSA GARCIA</t>
  </si>
  <si>
    <t>SORANI YASLEIDY CAICEDO HERNANDEZ</t>
  </si>
  <si>
    <t>YULDOR CHAYHAN CAMACHO ACOSTA</t>
  </si>
  <si>
    <t>ANDRES MAURICIO HERRERA ALAPE</t>
  </si>
  <si>
    <t>DIANA CAROLINA TORO RAMIREZ</t>
  </si>
  <si>
    <t>ANGIE NAYIBE GUIGUASUQUE GARCIA</t>
  </si>
  <si>
    <t>SULI CONSTANZA RAMIREZ GOMEZ</t>
  </si>
  <si>
    <t>ADMINISTRADOR DE EMPRESAS</t>
  </si>
  <si>
    <t>FUNDACION UNIVERSIDAD CENTRAL</t>
  </si>
  <si>
    <t>PRECOOPVIVERES</t>
  </si>
  <si>
    <t>25,5</t>
  </si>
  <si>
    <t xml:space="preserve">PRECOOPVIVERES ALCALDIA DE CHAPARRAL
</t>
  </si>
  <si>
    <t>01/08/2014 AL 31/10/2014
24/09/2010 AL 31/12/2011</t>
  </si>
  <si>
    <t>COORDINADOR
DIRECTOR LOCAL</t>
  </si>
  <si>
    <t>ADMINISTRADOR DE EMPRESAS AGROPECUARIAS</t>
  </si>
  <si>
    <t>SOCIEDAD COLOMBIANA DE ESTUDIOS PARA EDUCACION
PRECOOPVIVERES</t>
  </si>
  <si>
    <t>01/05/2010 AL 15/06/2011
01/10/2013 AL 31/12/2013
16/01/2014 AL 31/10/2014</t>
  </si>
  <si>
    <t>PROFESIONAL EN FINANZAS Y COMERCIO INTERNACIONAL</t>
  </si>
  <si>
    <t>CORPORACION UNIVERSITARIA REPUBLICANA</t>
  </si>
  <si>
    <t>PRECOOPVIVERES 
CENTRO DE ADAPTACION PARA NIÑOS DISCAPACITADOS-CADIS</t>
  </si>
  <si>
    <t>COORDINADOR
COORDINADORA</t>
  </si>
  <si>
    <t>16/01/2014 AL 31/10/2014
01/01/2011 AL 30/12/2012</t>
  </si>
  <si>
    <t>COORDINADOR PEDAGOGICO
COORDINADOR</t>
  </si>
  <si>
    <t>UNIVERSIDAD INCCA</t>
  </si>
  <si>
    <t>PRECOOPVIVERES 
NEUROSALUD</t>
  </si>
  <si>
    <t>09/09/2013 AL 31/12/2013
16/01/2014 AL 31/10/2014
16/10/2011 AL 15/01/2012</t>
  </si>
  <si>
    <t>SICOLOGO
SICOLOGO</t>
  </si>
  <si>
    <t>TRABAJADOR SOCIAL</t>
  </si>
  <si>
    <t>UNIVERSIDAD DEL QUINDIO</t>
  </si>
  <si>
    <t xml:space="preserve">PRECOOPVIVERES 
</t>
  </si>
  <si>
    <t xml:space="preserve">16/01/2014 AL 31/10/2014
</t>
  </si>
  <si>
    <t>ya se incluyo en grupo 6</t>
  </si>
  <si>
    <t>YA  SE INCLUYO EN GRUPO 06</t>
  </si>
  <si>
    <t>INPEC
FUNDAFECTO
PRECOOPVIVERES</t>
  </si>
  <si>
    <t xml:space="preserve">15/02/2011 AL 14/09/2012
01/06/2013 AL 31/12/2013
01/10/2014 AL 31/10/2014
</t>
  </si>
  <si>
    <t xml:space="preserve">PRACTICA EN TRABAJO SOCIAL
APOYO SICOSOCIAL
TRABAJADORA SOCIAL
</t>
  </si>
  <si>
    <t>UNIVERSIDAD COLEGIO MAYOR DE CUNDINAMARCA</t>
  </si>
  <si>
    <t xml:space="preserve">PRECOOPVIVERES
CABILDO INDIGENA MUISCA DE BOSA
</t>
  </si>
  <si>
    <t xml:space="preserve">01/07/2011 AL 31/10/2012
02/12/2012 AL 16/06/2013
</t>
  </si>
  <si>
    <t>APOYO SICOSOCIAL</t>
  </si>
  <si>
    <t xml:space="preserve">APOYO SICOSOCIAL
TRABAJO SOCIAL
</t>
  </si>
  <si>
    <t>FUNDACION UNIVERSITARIA DEL ESPINAL</t>
  </si>
  <si>
    <t>COORDINADORA CDI</t>
  </si>
  <si>
    <t>EL TESORO DEL SABER
SEAPTO</t>
  </si>
  <si>
    <t>30/02/2012 AL 30/08/2013
07/10/2013 AL 31/10/2014</t>
  </si>
  <si>
    <t>COORDINADORA 
COORDINADORA</t>
  </si>
  <si>
    <t>YENI YISETH PATIÑO VARGAS</t>
  </si>
  <si>
    <t>JOHANNA MARCELA ROZO BARRAGAN</t>
  </si>
  <si>
    <t>VANESSA ZABALA DIAZ</t>
  </si>
  <si>
    <t>KAREN ALEJANDRA GOMEZ DIAZ</t>
  </si>
  <si>
    <t>LILIANA SANTOS POSO</t>
  </si>
  <si>
    <t>PROFESIONAL EN NEGOCIOS INTERNACIONALES</t>
  </si>
  <si>
    <t>FUNDACION UNIVERSITARIA DEL ESPINAL FUNDES</t>
  </si>
  <si>
    <t>01/09/2013 AL 31/12/2013
16/01/2014 AL 31/10/2014</t>
  </si>
  <si>
    <t xml:space="preserve">IE FELIX TIBERIO GUZMAN
EJERCITO NACIONAL
ORGANIZACIÓN DE ESTADOS IBEROAMERICANOS
FUNDACION MEJOR VIVIR
</t>
  </si>
  <si>
    <t>PRACTICANTE DE SICOLOGIA
PRACTICANTE DE SICOLOGIA
ORIENTACION SICOSOCIAL
SICOLOGA</t>
  </si>
  <si>
    <t>16/02/2009 AL 15/06/2009
26/08/2009 AL 27/11/2009
02/10/2012 AL 02/03/2013
01/03/2012 AL 30/12/2012</t>
  </si>
  <si>
    <t>IE MANUEL ELKIN PATARROYO
IE SAN ISIDORO
COLEGIO NUESTRA SEÑORA DE LA ANUNCIACION
PRECOOPVIVERES</t>
  </si>
  <si>
    <t>29/07/2013 AL 22/11/2013
02/02/2013 AL 31/05/2013
2012
01/04/2014 AL 31/072014</t>
  </si>
  <si>
    <t>PRACTICANTE DE SICOLOGIA
PRACTICANTE DE SICOLOGIA
SICOLOGA
APOYO SICOSOCIAL</t>
  </si>
  <si>
    <t>COLEGIO LICEO MODERNO
                                                                                                                                                                                                                                                                                                                                                                                                                                                                                                                                                                                                  PRECOOPVIVERES</t>
  </si>
  <si>
    <t>27/10/2012 AL 20/11/2012                                                                                                            
16/01/2014 AL 31/10/2014
08/08/2012 AL 23/11/2012</t>
  </si>
  <si>
    <t xml:space="preserve">SICOLOGA
SICOLOGA
</t>
  </si>
  <si>
    <t>UNIVERSIDAD ABIERTA Y A DISTANCIA - UNAD</t>
  </si>
  <si>
    <t>01/04/2013 AL 30 /11/2013
01/02/2014 AL 31/10/2014</t>
  </si>
  <si>
    <t xml:space="preserve">INSTITUTO SINALTRADIHITEXCO SAN JOSE OBRERO
                                                                                                                                                                                                                                                                                                                                                                                                                                                                                                                                                                                                  </t>
  </si>
  <si>
    <t>HAROLD FABIAN CALEÑO MENDEZ</t>
  </si>
  <si>
    <t>DIANA CAROLINA RODRIGUEZ</t>
  </si>
  <si>
    <t>MARTHA ISABEL CASTRO BRIÑEZ</t>
  </si>
  <si>
    <t>GINNA MARCELA ESQUIVEL ALVAREZ</t>
  </si>
  <si>
    <t>DIANA ALEJANDRA GOMEZ NAVARRO</t>
  </si>
  <si>
    <t>ADMINISTRADOR PUBLICO</t>
  </si>
  <si>
    <t>ESCUELA SUPERIOR DE ADMINISTRACION PUBLICA</t>
  </si>
  <si>
    <t>COORDINADOR
COORDINADOR
JEFE DE PROYECTO</t>
  </si>
  <si>
    <t>05/01/2011 AL 30/06/2012
09/09/2013 AL 31/12/2013
2007 AL 09/05/2012</t>
  </si>
  <si>
    <t xml:space="preserve">CORPORACION SOCIAL PARA INTEGRACION- POR TI COLOMBIA
PRECOOPVIVERES
COMUNIDAD INDIGENA YAGUARA
</t>
  </si>
  <si>
    <t>PRACTICA PROFESIONAL
APOYO SICOSOCIAL</t>
  </si>
  <si>
    <t>IE SIMON BOLIVAR
PRECOOPVIVERES
ASOPADRES HCB PLANADAS</t>
  </si>
  <si>
    <t>02/02/2013 AL 20/11/2013
01/0472014 AL 31/10/2014
16/01/2014 AL 30/04/2014</t>
  </si>
  <si>
    <t>PRACTICA PROFESIONAL
APOYO SICOSOCIAL
SICOLOGA</t>
  </si>
  <si>
    <t>IE CIUDAD DE IBAGUE
PRECOOPVIVERES</t>
  </si>
  <si>
    <t>19/02/2013 AL 19/09/2013
02/05/2014 AL 31/10/2014</t>
  </si>
  <si>
    <t>IE NUESTRA SEÑORA DE FATIMA
ASOPADRES HCB PLANADAS</t>
  </si>
  <si>
    <t>PRACTICA PROFESIONAL
SICOLOGA</t>
  </si>
  <si>
    <t xml:space="preserve">AGO A DIC 2012
16/01/2014 AL 31/08/2014
</t>
  </si>
  <si>
    <r>
      <t xml:space="preserve">COORDINADOR GENERAL DEL PROYECTO </t>
    </r>
    <r>
      <rPr>
        <b/>
        <sz val="11"/>
        <color theme="1"/>
        <rFont val="Calibri"/>
        <family val="2"/>
        <scheme val="minor"/>
      </rPr>
      <t/>
    </r>
  </si>
  <si>
    <t xml:space="preserve">PROFESIONAL DE APOYO PEDAGÓGICO  </t>
  </si>
  <si>
    <r>
      <t xml:space="preserve">FINANCIERO  </t>
    </r>
    <r>
      <rPr>
        <b/>
        <sz val="11"/>
        <color theme="1"/>
        <rFont val="Calibri"/>
        <family val="2"/>
        <scheme val="minor"/>
      </rPr>
      <t/>
    </r>
  </si>
  <si>
    <t>ADA SIRLEY LOZANO LOZANO</t>
  </si>
  <si>
    <t>MONICA ESPERANZA MENDOZA GUARNIZO</t>
  </si>
  <si>
    <t>URIEL CAMPOS HERNANDEZ</t>
  </si>
  <si>
    <t>CONTADOR PUBLICO</t>
  </si>
  <si>
    <t>FUNDACION UNIVERSITARIA DEL AREA ANDINA</t>
  </si>
  <si>
    <t>PRECOOPVIVERES
CORPORACION POR TI COLOMBIA</t>
  </si>
  <si>
    <t>COORDINADORA CDI
COORDINADORA PROYECTOS</t>
  </si>
  <si>
    <t>02/10/2012 AL 31/10/2012
16/01/2013 AL 31/12/2013
01/02/2010 AL 31/05/2012</t>
  </si>
  <si>
    <t>FINANCIERO</t>
  </si>
  <si>
    <t xml:space="preserve">FINANCIERO
</t>
  </si>
  <si>
    <t xml:space="preserve">PRECOOPVIVERES
</t>
  </si>
  <si>
    <t xml:space="preserve">01/07/2009 AL 20/11/2014
</t>
  </si>
  <si>
    <t>LICENCIADA EN EDUCACION BASICA CON ENFASIS EN EDUCACION ARTISTICA</t>
  </si>
  <si>
    <t>ASOPADRES HCB RIOBLANCO
PRECOOPVIVERES</t>
  </si>
  <si>
    <t>DINAMIZADORA DE REDES
APOYO PEDAGOGICO</t>
  </si>
  <si>
    <t>15/05/2011 AL 30/09/2013
01/10/2013 AL 31/12/2013
16/01/2014 AL 5/11/2014</t>
  </si>
  <si>
    <t>01/07/2009 AL 20/11/2014</t>
  </si>
  <si>
    <t>ELIANA LOZADA GUTIERREZ</t>
  </si>
  <si>
    <t>MARIA NELLY CABRERA OTALVARO</t>
  </si>
  <si>
    <t>ADMINISTRADORA PUBLICA</t>
  </si>
  <si>
    <t xml:space="preserve">COORDINADORA </t>
  </si>
  <si>
    <t>03/06/2013 AL 31/12/2013
16/01/2014 AL 5/11/2011</t>
  </si>
  <si>
    <t xml:space="preserve">02/2009 A 08/2010
09/2010 A 11/2010
2011
09/09/2013 AL 31/12/2013
16/01/2014 AL 31/10/2014
</t>
  </si>
  <si>
    <t>DOCENTE
DOCENTE
DOCENTE</t>
  </si>
  <si>
    <t>IE SAGRADO CORAZON DE JESUS
IE SALOMON UMAÑA
PRECOOPVIVERES</t>
  </si>
  <si>
    <t>CDI FAMILIAR</t>
  </si>
  <si>
    <t>MAIRA ALEJANDRA CARDENAS MOYA</t>
  </si>
  <si>
    <t xml:space="preserve">PRECOOPVIVERES
AISEC
</t>
  </si>
  <si>
    <t>01/07/2014 AL 31/10/2014
01/2011 A 11/2012</t>
  </si>
  <si>
    <t>COORDINADORA
COORDINADORA</t>
  </si>
  <si>
    <t>CADIS</t>
  </si>
  <si>
    <t>ANEXA CERTIFICACION FOLIO 31, NOTIFICACION DE 9 DE DICIEMBRE 2014</t>
  </si>
  <si>
    <t>SE ANEXA FOLIO 6 AL 29, DE NOTIFICACION DEL DIA 9 DE DICIEMBRE</t>
  </si>
  <si>
    <t>SE ANEXA FOLIO 52 AL 58, DE NOTIFICACION DEL DIA 9 DE DICIEMBRE</t>
  </si>
  <si>
    <t>SE ANEXA FOLIO 73 AL 83, DE NOTIFICACION DEL DIA 9 DE DICIEMBRE</t>
  </si>
  <si>
    <t>ONG FUNDEIN</t>
  </si>
  <si>
    <t>30.66</t>
  </si>
  <si>
    <t>ANEXA CERTIFICACION FOLIO 70, NOTIFICACION DE 9 DE DICIEMBRE 2014</t>
  </si>
  <si>
    <t>Diseñar estrategias para la ejecucion monitoreo y evaluacion de la politica de Primera Infancia y según niveles de corresponsabilidad,Coordinar con los docentes la distribucion utilizacion y conservacion del material de consumo y duradero</t>
  </si>
  <si>
    <t>02/01/2012 A 31/12/2012, 16/01/2013 a 31/12/2013,16/01/2014 a 05/1172014.</t>
  </si>
  <si>
    <t>COOPERATIVA MULTIACTIVA DE COMERCIALIZACION DE COLOMBIA PRECOOPVIVERES</t>
  </si>
  <si>
    <t>No Aplica</t>
  </si>
  <si>
    <t>UNIVERSIDAD ICFIT</t>
  </si>
  <si>
    <t>CONTADORA PUBLICA</t>
  </si>
  <si>
    <t>KAREN NATALIA OCHOA</t>
  </si>
  <si>
    <t>Coordinar con el area pedagogica la aticulacion y actualizacion permanente del POAI , Movilizar y articular recusrsos de las familias comunidades e Instituciones para restituir y promover la garantia de los derechos de los niños y niñas.</t>
  </si>
  <si>
    <t>01/07/2012 A 31/12/2012, 16/01/2013 A 31/12/2013, 16/0172014 A 31/10/2014</t>
  </si>
  <si>
    <t>LICENCIADA EN EDUCACION INFANTIL Y PREESCOLAR</t>
  </si>
  <si>
    <t xml:space="preserve"> ANDREA MENDEZ JIMENEZ</t>
  </si>
  <si>
    <t>Directora Local de Salud: Propender por el mejoramiento de la calidad de vida de la poblacion, creando condiciones de acceso de servicios de salud como un servicio publico del Estado. 2. Grantizar el funcionamiento de los diversos programas sociales con la poblacion especial de listados censales, poblacion infantil abandonada a cargo del ICBF.</t>
  </si>
  <si>
    <t>11/01/2008 a 23/09/2010.</t>
  </si>
  <si>
    <t xml:space="preserve">ALCALDIA MUNICIPAL DE CHAPARRAL </t>
  </si>
  <si>
    <t xml:space="preserve">UNIVERSIDAD NACIONAL  ABIERTA A DISTANCIA </t>
  </si>
  <si>
    <t>LUZ ANGELA PORRAS CAMPOS</t>
  </si>
  <si>
    <t>COORDINADOR GENERAL DEL PROYECTO</t>
  </si>
  <si>
    <t>No se reconoce experiencia porque se traslapa</t>
  </si>
  <si>
    <t>No aplica</t>
  </si>
  <si>
    <t>010</t>
  </si>
  <si>
    <t>FUNDACION ITACHUE</t>
  </si>
  <si>
    <t>009</t>
  </si>
  <si>
    <t>ASOCIACION CENTRO DE ADAPTACION PARA NIÑOS DISCAPACITADOS CADIZ</t>
  </si>
  <si>
    <t>Foli No. 215 214 hasta 218</t>
  </si>
  <si>
    <t>1. Apoyar a las y los agentes educativos para el deseño de estrategias pedagogicas acorde con la caracterizacion de los niños sus familias y entorno comunitario. Cpacitacitar en deteccion e intervencion de casos de violencia familiar y maltrato</t>
  </si>
  <si>
    <t>17/09/2012 A 31/12/2012, 16/01/2013 A 31/12/2013 , 16/0172014 A 31/10/2014.</t>
  </si>
  <si>
    <t>1. COOPERATIVA MULTIACTIVA DE COMERCIALIZACION DE COLOMBIA PRECOOPVIVERES. 2, COLEGIO PARROQUIAL DEL SANTO CURA ARS .3. FUNDACION PRODEOCSA</t>
  </si>
  <si>
    <t>UNIVERSIDAD NACIONAL</t>
  </si>
  <si>
    <t>GLORIA ROCIO REINA VIUTCHY</t>
  </si>
  <si>
    <t>1. Apoyar el diseño y aplicación de evaluacion del desarrollo de los niños y niñas. 2.Responsbale del proyecto convivencia Escolar una pocion para mejorar .  3. Acompañamiento y fortalecimienbto en procesos de Intervencion sociofamiliar grupal y de Bienesta Laboral de los usuarios de la Fundacion.</t>
  </si>
  <si>
    <t>1. 01/08/2014 A 31/10/2014.2. 01/02/2014 a 28/05/2014. 3. 02/08/2012 a 28/11/2012</t>
  </si>
  <si>
    <t>FUNDACION UNIVERSITARIA MONSERRATE</t>
  </si>
  <si>
    <t>GISSELLE PAOLA NEIRA SANCHEZ</t>
  </si>
  <si>
    <t>Participar en las estrategias de planeacion y seguimiento y evaluacion del proceso, Apoyar la construccion y aplicación del Plan de formacion del Talento Humano, Liderar procesos de trabajo para el mejoramiento permanente de las practicas pedagogicas con los niños incluyendo trabajo con la comunidad.</t>
  </si>
  <si>
    <t>01/08/2012 A 31/12/2013, 16/01/2014 A 21/04/2014</t>
  </si>
  <si>
    <t>COOPERATIVA MULTIACTIVA DE COMERCIALIZACION DE COLOMBIA PRECOOPVIVERES. 2, ASOCIACION DE FAMILIAS TRABAJADORAS DE CHAPARRAL</t>
  </si>
  <si>
    <t>UNIVERSIDAD SIMON BOLIVAR</t>
  </si>
  <si>
    <t xml:space="preserve">LUIS CARLOS LOPEZ GIL </t>
  </si>
  <si>
    <t>Coordinar y monitorear las funciones del equipo humano a su cargo, promoviendo permanentemente la participación innovacion y motivacion del equipo , gestionar ante las instancias pertinentes, los recursos que garantice la adecuada implementacion de la modalidad y los derechos de los niños y niñas.</t>
  </si>
  <si>
    <t>12/02/2013 a 31/12/2013 , 16/01/2014 a 31/10/2014</t>
  </si>
  <si>
    <t>LICENCIADA EN EDUCACION BASICA CON ENFASIS EN LENGUA CASTELLANA</t>
  </si>
  <si>
    <t>FANORIS JIMENEZ FANDIÑO</t>
  </si>
  <si>
    <t>Realizar seguimiento y medicion del proceso a su cargo con el fin de contribuir al mejoramiento continuo de las familiasdonde se ejecuta el proyecto,presentar informes mensuales sobre el seguimiento de los casos que presente posible vulneracion de derechos y maltrato Intrafamiliar.</t>
  </si>
  <si>
    <t>01/11/2013 a 31/12/2013. 16/01/2014 a 31/10/2014. 2. 12/01/2010 a 30/12/2010</t>
  </si>
  <si>
    <t>SANDRA CAROLINA DIAZ ZARABANDA</t>
  </si>
  <si>
    <t xml:space="preserve">Coordinar con los docentes la distribución utilizacion y conservación del material educativo de consumo y duradero. </t>
  </si>
  <si>
    <t>16/09/2012 a 31/12/2012, Del 16/01/2013 a 31/12/2013, 16/01/2014b a 31/10/2014.</t>
  </si>
  <si>
    <t>JOHN JESUS PALOMINO PALOMINO</t>
  </si>
  <si>
    <t>Presenta certificado de cumplimiento de las condiciones de Infraestrcutura expedida por la supervisora adscrita al Centro zonal</t>
  </si>
  <si>
    <t>LAS GRAMAS BARRIO PORVENIR ATACO</t>
  </si>
  <si>
    <t>CDI CON ARRIENDO</t>
  </si>
  <si>
    <t>CDI INSTITUCIONAL</t>
  </si>
  <si>
    <t xml:space="preserve">CALLE 7 No. 84-22 CAMPOALEGRE ATACO </t>
  </si>
  <si>
    <t>CARRERA 10 No. 1-06 SANTA LUISA CHAPARRAL</t>
  </si>
  <si>
    <t>CARRERA 10 No. 420 BARRIO LIBERTADOR</t>
  </si>
  <si>
    <t>CALLE 5 No. 5-20 BARRIO LA LOMA CHAPARRAL</t>
  </si>
  <si>
    <t>MANZANA 6 No.CASA 4 BARRIO CASTAÑAL-CHAPARRAL</t>
  </si>
  <si>
    <t>CALLE 10 No 3E - 25 BARRIO OBRERO  CHAPARRAL</t>
  </si>
  <si>
    <t>x</t>
  </si>
  <si>
    <t>X</t>
  </si>
  <si>
    <t>24,83</t>
  </si>
  <si>
    <t>Foli 88 , 89 y 90</t>
  </si>
  <si>
    <t>274</t>
  </si>
  <si>
    <t>142</t>
  </si>
  <si>
    <t>162</t>
  </si>
  <si>
    <t>CBF</t>
  </si>
  <si>
    <t>543</t>
  </si>
  <si>
    <t>Nombre de Integrante No 3:</t>
  </si>
  <si>
    <t>Planificar las actividades contabkes de la cooperativa controlando y verificando los procesos de Registro clasificación  del moviemiento contable de los programas primera Infancia</t>
  </si>
  <si>
    <t xml:space="preserve">01/07/2009 A 20/11/2014 </t>
  </si>
  <si>
    <t>COOPERATIVA MULTIACTIVA DE COMERCIALIZACION DE COLOMBIA PRECOOPVIVERES .</t>
  </si>
  <si>
    <t>ADMINISTRADOR FINANCIERO</t>
  </si>
  <si>
    <t>Planear las actividades y los recursos para el desarrollo de las acciones pedagogicas, Implementar para la elaboracion de marial de apoyo educativo con la participación de la Familia.</t>
  </si>
  <si>
    <t>01708/2012 A 31/12/2012, 16/01/2013 A 31/12/2013 , 16/01/2014 A 31/10/2014</t>
  </si>
  <si>
    <t>LICENCIADA EN PEDAGOGIA INFANTIL</t>
  </si>
  <si>
    <t>BEATRIZ CASTILLA MORA</t>
  </si>
  <si>
    <t>Coordinar y Monitorear lkas Funciones del Equipo Humano a su cargo promoviendo permanentemente la participación, innovacion y motivacion del Equipo,Diseñar el Plan de acción desde el POAI para la implemntacion de la modalidad acorde con la politica publica  el proyecto pedagogico ICBF.</t>
  </si>
  <si>
    <t>0/05/2012 a 31/12/2012, 06/0172013 a 31/12/2013 y 16/0172014 a 31/10/2014</t>
  </si>
  <si>
    <t>INSTITUCION EDUCATIVA ITFIP</t>
  </si>
  <si>
    <t xml:space="preserve">CONTADOR PUBLICO </t>
  </si>
  <si>
    <t>OREALIS CAMPOS HERNANDEZ</t>
  </si>
  <si>
    <t xml:space="preserve">COORDINADORCOORDINADOR GENERAL </t>
  </si>
  <si>
    <t>11,40</t>
  </si>
  <si>
    <t>No se reconoce Experiencia adicional porque se repite  en los Grupos 6, 16,8,7,12,5,7, y 4  por lo cual se valida solo para el Grupo No.6</t>
  </si>
  <si>
    <t>Folio : 125 hasta la 129</t>
  </si>
  <si>
    <t>Trabajador social, Apoyar el diseño e implementacion de Proyectos pedagogicos que responda una educacion incluyente e innovadora, capacitacitar en dteccion, casos de maltrato intrafamiliar.</t>
  </si>
  <si>
    <t>01/0272014 A 31/10/2014</t>
  </si>
  <si>
    <t>UNIVERSIDAD MAYOR DEL COLEGIO CUNDINAMARCA</t>
  </si>
  <si>
    <t>JULIO JAVIER CALVO RAMIREZ</t>
  </si>
  <si>
    <t>Apoyar el diseño e implementacion de Proyectos pedagogicos que responda una educacion incluyente e innovadora, capacitacitar en dteccion, casos de maltrato intrafamiliar.</t>
  </si>
  <si>
    <t>09/09/2013 A 31/12/2013 , 01/01/2014 A 5/11/2014</t>
  </si>
  <si>
    <t>UNIVERSIDAD PEDAGOGICA  NACIONAL</t>
  </si>
  <si>
    <t>ESTUDIANTE LICENCIA EN PSICOLOGIA Y PEDAGOGIA</t>
  </si>
  <si>
    <t>YESSICA CRISTINA RODRIGUEZ HERNANDEZ</t>
  </si>
  <si>
    <t>Diseñar estrategias para la ejecución monitoreo y Evaluación de la politica de Primera Infancia y la modalidad según niveles de corresponsabilidad. Coordinar y monitorear las funciones del Equipo humano a su cargo promoviendo permanentemente la particpación innovacion y motivacion del Equipo.</t>
  </si>
  <si>
    <t>01/07/2012 A 31/12/2012, 16/0172013B A 31/12/2013. 19/01/2014 A 31/08/2014.</t>
  </si>
  <si>
    <t>INSTITUTO DE EDUCACION SUPERIOR ITFIP</t>
  </si>
  <si>
    <t>JOSE ANTONIO ALVAREZ QUINTANA</t>
  </si>
  <si>
    <t xml:space="preserve">Folios, 51,52,53,54,55,56,57,58,59,60,61 </t>
  </si>
  <si>
    <t>MODALIDAD FAMILIAR</t>
  </si>
  <si>
    <t>26,57</t>
  </si>
  <si>
    <t>86-87</t>
  </si>
  <si>
    <t>013</t>
  </si>
  <si>
    <t>ASOCIACION DE PADSRES HOGARES COMUNITARIOS DEL MUNICIPIO DE PLANADAS DEPARTAMENTO DEL TOLIMA</t>
  </si>
  <si>
    <t>355</t>
  </si>
  <si>
    <t>550</t>
  </si>
  <si>
    <t>353</t>
  </si>
  <si>
    <t>No se reconoce Experiencia adicional porque se repite  en los Grupos 5,7 y 4 por lo cual se valida solo para el Grupo No.5</t>
  </si>
  <si>
    <t>Folio: 133 hasta 136</t>
  </si>
  <si>
    <t>Trabajadora social : Apoyar el diseño y aplicación de la Evaluacion del desarrollo delos niños y niñas, Realizar las visitas de acompañamiento familiar establecidos en los anexos tecnicos del ICBF.</t>
  </si>
  <si>
    <t>16/01/2014 A 31/10/2014</t>
  </si>
  <si>
    <t>COLEGIO MAYOR DE CUNDINAMARCA</t>
  </si>
  <si>
    <t>TRABAJADORA SOCIAL</t>
  </si>
  <si>
    <t>DAVID ANGULO CABEZAS</t>
  </si>
  <si>
    <t>Trabajadora social : Elaborar informes de Evaluacion formativa que indique los logros alcanzados en la modalidad en terminos de desarrollo de competencia de los beneficiarios, capacitar en deteccion e intervención de casos de violencia familiar y maltrato.</t>
  </si>
  <si>
    <t>16/01/2014 a 31/10/2014</t>
  </si>
  <si>
    <t>KATIA ELIZABETH BOURDON ROJAS</t>
  </si>
  <si>
    <t>Coordinar y monitorear las fubnciones del Equipo humano a su cargo promoviendo permanentemente la participacion innovación y particpacion del Equipo. Gestionar ante las Instancias pertinentes los recursos que garanticen la adecuada implementacion de la modalidad y los DErechos de los niños y niñas.</t>
  </si>
  <si>
    <t>16/10/2012 a 31/10/2012, 16/01/2013 a 31/12/2013, 16/01/2014 a 31/10/2014.</t>
  </si>
  <si>
    <t>UNIVERSIDAD DEL AREA ANDINA</t>
  </si>
  <si>
    <t>WILDER PEREZ PEREZ</t>
  </si>
  <si>
    <t>Se anexa carta de compromiso folio 52,53,54,55,56,57,58,59,60,61,62,63,64,65.</t>
  </si>
  <si>
    <t>No Aplica.</t>
  </si>
  <si>
    <t>Si</t>
  </si>
  <si>
    <t>FAMILIAR</t>
  </si>
  <si>
    <t>26,20</t>
  </si>
  <si>
    <t>91 Y 92</t>
  </si>
  <si>
    <t>008</t>
  </si>
  <si>
    <t>ASOCIACION DE PADRES DE HOGARES COMINTARIOS DEL MUNICIPIO DE PLANADAS DEPAPARTAMENTO DEL TOLIMA</t>
  </si>
  <si>
    <t>No se reconoce la totalidad de la Experiencia porque se presentan periodos traslapados 20/11/10 al 30/11/2010.</t>
  </si>
  <si>
    <t>003</t>
  </si>
  <si>
    <t>005</t>
  </si>
  <si>
    <t>275</t>
  </si>
  <si>
    <t>NINGUNA</t>
  </si>
  <si>
    <t>JEFE DEL AREA FINANCIERA</t>
  </si>
  <si>
    <t>1 DE JULIO DE 2009 HASTA EL 20 DE NOVIEMBRE DE 2014</t>
  </si>
  <si>
    <t>COOPERATIVA MULTIACTIVA DE COMERCIALIZACION DE COLOMBIA "PRECOOVIVERES"</t>
  </si>
  <si>
    <t>05/04/2002--16 /11/2007</t>
  </si>
  <si>
    <t xml:space="preserve">UNIVERSIDAD DEL TOLIMA- FUNDACION UNIVERSIDAD DEL AREA ANDINA EN CONVENIO CON LA UNIVERSIDAD DEL </t>
  </si>
  <si>
    <t>ADMINISTRADOR FINANCIERO Y CONTADOR PUBLICO</t>
  </si>
  <si>
    <r>
      <t xml:space="preserve">FINANCIERO  </t>
    </r>
    <r>
      <rPr>
        <b/>
        <sz val="11"/>
        <color theme="1"/>
        <rFont val="Calibri"/>
        <family val="2"/>
        <scheme val="minor"/>
      </rPr>
      <t>POR CADA CINCO MIL</t>
    </r>
    <r>
      <rPr>
        <sz val="11"/>
        <color theme="1"/>
        <rFont val="Calibri"/>
        <family val="2"/>
        <scheme val="minor"/>
      </rPr>
      <t xml:space="preserve"> CUPOS OFERTADOS O FRACIÓN INFERIOR </t>
    </r>
  </si>
  <si>
    <t xml:space="preserve">REALIZANDO LAS SIGUIENTES FUNCIONES RELACIONADAS  EN EL DISEÑO DEL PLAN DE ACCION (DESDE EL POAI), PARA LA IMPLEMENTACION DE LA MODALIDAD, ACORDE A LA POLITICA PUBLICA Y AL PROYECTO PEDAGÓGICO DEL ICBF LAS CARACTARISTICAS DE LA MODALIDAD DE ATENCION Y LAS CARACTERISTICAS PARTICULARES DE LA COMUNIDAD, FAMILIA, EL NIÑO Y LA NIÑA </t>
  </si>
  <si>
    <t>15 DE ENERO DE 2012 AL 31 DE DCIEMBRE DE 2012, 16 DE ENERO DEL 2013 AL 31 DE DICIEMBRE DE 2013 Y DEL 16 DE ENREO DE 2014 AL 30 DE SEPTIEMBRE DE 2014</t>
  </si>
  <si>
    <t>KELLY ALEJANDRA JUANIAS ALDANA</t>
  </si>
  <si>
    <r>
      <t>PROFESIONAL DE APOYO PEDAGÓGICO  POR C</t>
    </r>
    <r>
      <rPr>
        <b/>
        <sz val="11"/>
        <color theme="1"/>
        <rFont val="Calibri"/>
        <family val="2"/>
        <scheme val="minor"/>
      </rPr>
      <t xml:space="preserve">ADA MIL CUPOS </t>
    </r>
    <r>
      <rPr>
        <sz val="11"/>
        <color theme="1"/>
        <rFont val="Calibri"/>
        <family val="2"/>
        <scheme val="minor"/>
      </rPr>
      <t>OFERTADOS O FRACIÓN INFERIOR</t>
    </r>
  </si>
  <si>
    <t>JEFE DE  PROGRAMAS DE CAPACITACION A LOS NIÑOS, NIÑAS DE PRIMERA INFANCIA</t>
  </si>
  <si>
    <t>1 DE MARZO DE 2007 HASTA EL 31 DE SEPTIEMBRE DE 2009</t>
  </si>
  <si>
    <t>ASOCACION CENTRO DE ADAPATACION PARA NIÑOS DISCAACITADOS CADIS</t>
  </si>
  <si>
    <t>ESCUELA SUPERIOR DE ADMINISTRACION PUBLICA ESAAP</t>
  </si>
  <si>
    <t>ADMINISTRADOR PUBLICA</t>
  </si>
  <si>
    <t>HERNAN GOMEZ RAMIREZ</t>
  </si>
  <si>
    <r>
      <t xml:space="preserve">COORDINADORCOORDINADOR GENERAL DEL PROYECTO </t>
    </r>
    <r>
      <rPr>
        <b/>
        <sz val="11"/>
        <color theme="1"/>
        <rFont val="Calibri"/>
        <family val="2"/>
        <scheme val="minor"/>
      </rPr>
      <t>POR CADA MIL</t>
    </r>
    <r>
      <rPr>
        <sz val="11"/>
        <color theme="1"/>
        <rFont val="Calibri"/>
        <family val="2"/>
        <scheme val="minor"/>
      </rPr>
      <t xml:space="preserve"> CUPOS OFERTADOS O FRACIÓN INFERIOR</t>
    </r>
  </si>
  <si>
    <t>NO SE VALIDA DEBIDO A QUE SE REPITE EN LOS GRUPOS 5, 7 Y 4.</t>
  </si>
  <si>
    <t>No 010 DEL 20 DE ENERO DE 2011</t>
  </si>
  <si>
    <t>FUNDACION ITA- CHUE</t>
  </si>
  <si>
    <t>COOPERATIVA MULTIACTIVA DE COMERCIALIZACION DE COLOMBIA "PRECOOPVIVERES"</t>
  </si>
  <si>
    <t>No009 DEL 21 SEPTIEMBRE DE 2010</t>
  </si>
  <si>
    <t>ASOCIACION CENTRO DE ADAPTACION PARA NIÑOS DISCAPACITADOS CADIS</t>
  </si>
  <si>
    <t>DESCRIBEN DE MANERA BÁSICA LOS PROCESOS Y PROCEDIMIENTO PARA CADA UNA DE LOS COMPONENTES, CUMPLIENDO CON LO ESTABLECIDO.</t>
  </si>
  <si>
    <t xml:space="preserve">APOYO  PSICOSOCIAL MODALIDAD FAMILIAR.--- TRABAJANDO CON LA POBLACION NIÑOS DESDE LOS 0 HASTA LOS 17 AÑOS, EN INTERVENCION A NIVEL INDIVIDUAL GRUPAL Y FAMILIAR CON NIÑOS, NIÑAS Y ADOLESCENTES ENTRE LOS 0 A LOS 17 AÑOS PERTENECIENTES AL CENTRO DESARROLLO COMUNITARIO LINDSAY CRITHIE APPLICANDO EL ENFOQUE SISTEMATICO PARA EL ABORDAJE DE LAS FAMILIAS. </t>
  </si>
  <si>
    <t>1 DE JULIO DE 2014 AL 31 DE OCTUBRE DE 2014---21 DE ENERO DE 2013 AL 8 DE NOVIEMBRE DE 2013</t>
  </si>
  <si>
    <t>COOPERATIVA MULTIACTIVA DE COMERCIALIZACION DE COLOMBIA "PRECOOVIVERES"---CENTRO DE DESARROLLO COMUNITARIO LINDSAY CRISTHIE</t>
  </si>
  <si>
    <t>VIVIANA PRIETO UCHUBO</t>
  </si>
  <si>
    <t xml:space="preserve">PROFESIONAL DE APOYO PSICOSOCIAL </t>
  </si>
  <si>
    <t>PSICOLOGO MODALIDAD FAMILIAR</t>
  </si>
  <si>
    <t>9 DE SEPTIEMBRE DE 2013 AL 31 DE DICIEMBRE DE 2013, 16 DE ENERO DE 2014 AL 31 DE OCTUBRE DE 2014</t>
  </si>
  <si>
    <t>UNIVERSIDAD ANTONIO NARIÑO</t>
  </si>
  <si>
    <t>RUBEN DARIO YARA TAPIERO</t>
  </si>
  <si>
    <t>16 DE ENERO DE 2014 AL 31 DE OCTUBRE DE 2014</t>
  </si>
  <si>
    <t>UNIVERSIDAD DEL BOSQUE</t>
  </si>
  <si>
    <t>DYAN ANDREA LAMUS VELASCO</t>
  </si>
  <si>
    <t>16 DE ENERO  DE 2013 AL 31 DE DICIEMBRE DE 2013, 16 DE ENERO DE 2014 AL 31 DE OCTUBRE DE 2014</t>
  </si>
  <si>
    <t>UNIVERSIDAD ABIERTA Y A DISTANCIA UNAD</t>
  </si>
  <si>
    <t xml:space="preserve">ERICKA ROCIO SABOGAL </t>
  </si>
  <si>
    <t>UNIVERISDAD INCCA DE COLOMBIA</t>
  </si>
  <si>
    <t xml:space="preserve">WILLIAM FRANCISCO JIMENEZ ANDRADE </t>
  </si>
  <si>
    <t xml:space="preserve">COORDINADORA PARA EL PROGRAMA DIRIGIDO A LA COMUNIDAD DEL CORREGIMIENTO DE LAS HERMOSAS DEL MUNICIPIO DEL CHAPARRAL TPOLIMA, ORIENTANDO LAS ESTRATEGIAS PARA LA CARACTERIZACION DE LOS NIÑOS Y NIÑAS, ADOLESCENTES LAS FAMILIAS Y LAS CONUNIDADES SEA EFICIENTE, PARTICIPAR EN LA MESA DE PRIMERA INFANCIA DEL MUNCIPIO. </t>
  </si>
  <si>
    <t>1 DE OCTUBRE DE 2011 AL 1 DE OCTUBRE DE 2012</t>
  </si>
  <si>
    <t>COORPORACION SOCIAL PARA LA INTEGRACION Y EL DESARROLLO "POR TI COLOMBIA"</t>
  </si>
  <si>
    <t>ANGELA ROCIO BARON PEREZ</t>
  </si>
  <si>
    <t xml:space="preserve">COORDINADOR DE PROYECTOS DE PRIMERA INFANCIA CON ESTDIANTES DE LOS NIVELES DE EDUCACION PREESCOLAR Y BÁSICA PRIMARIA, EN EL AREA RURAL Y URBANO DEL MUNICIPIO DE CHAPARRAL SEDES EL LIMON, RIO NEGRO (HERMOSAS) Y CHAPARRAL, ATENDIENDO POBLACION VULNERABLE, RURAL DISPERSA Y DESPLAZADA </t>
  </si>
  <si>
    <t>1 DE FEBERERO DE 2009 HASTA EL 30 DE NOVIEMBRE DE 2009 Y DEL 1 DE FEREBRERO DEL 2010 AL 30 DE AGOSTO DE 210.</t>
  </si>
  <si>
    <t xml:space="preserve">INSTITUCION EDUCATVA SAGRADO CORAZÓN DE JESUS </t>
  </si>
  <si>
    <t>ESCUELA SUPERIOR DE ADMINISTRACION ESAP</t>
  </si>
  <si>
    <t xml:space="preserve">ADMINISTRADOR PUBLICO </t>
  </si>
  <si>
    <t>LEONEL HERNANDEZ ROJAS</t>
  </si>
  <si>
    <t xml:space="preserve">COORDINADORA  EN EL DISEÑO DEL PLAN DE ACCION (DESDE EL POAI), PARA LA IMPLEMENTACION DE LA MODALIDAD, ACORDE A LA POLITICA PUBLICA Y AL PROYECTO PEDAGÓGICO DEL ICBF LAS CARACTARISTICAS DE LA MODALIDAD DE ATENCION Y LAS CARACTERISTICAS PARTICULARES DE LA COMUNIDAD, FAMILIA, EL NIÑO Y LA NIÑA </t>
  </si>
  <si>
    <t>1 DE JULIO DE 2013 AL 31 DE DICIEMBRE DE 2013 Y DEL 16 DE ENERO DE 2014 HASTA 5 DE NOVIEMBRE DE 2014</t>
  </si>
  <si>
    <t>INSTITUCION DE EDUCACION SUPERIOR ITFIP</t>
  </si>
  <si>
    <t>LUISA MARIA MARTINEZ SOTO</t>
  </si>
  <si>
    <t>SE ANEXA CARTA DE COMPROMISO EN DONDE MANIFIESTA QUE EN CASO DE SER ADJUDICADO EL CONTRATO EN EL PROGRAMA DE DESARROLLO INFANTIL EN MEDIO FAMILIAR UBICARÁ EL ESPACIO FISICO ADECUADO PARA EL DESARROLLO DE LAS ACTIVIDADES Y CARACTERISTICAS PROPIAS DE LA MODALIDAD,  A 1KM DE DISTANCIA DE LA UBICACIÓN ACTUAL DE LOS BENEFICIARIOS A LOS 15 DIAS DE FIRMA DEL CONTRATO, MANIFIESTA QUE EL LUGAR DE UBICACION SERÁ  ESCUELA VEREDA LA CIMARRONA, ESCUELA  VEREDA SAN JORGE, ESCUELQA VEREDA AGUA BONITA, CASETA COMUNAL  VEREDA YAGUARA, ESCUELA VEREDA ALTO REDONDO,  ESCUELA VEREDA BETANIA, INSTITUCION EDUCATIVA CANADA CENTRO POBLADO EL LIMON, ESCUELA  VEREDA TULUNI,  COLEGIO VEREDA LA LINEA,PUESTO DE SALUD  VEREDA DOS AGUAS, CASETA COMUNAL VEREDA AMOYA, PUESTO DE SALUDE VEREDA RISALDA,  BARRIO LA LOMA CASA CAMPESINA CARRERA 7 No. 4-32, CASETA COMUNAL VEREDA GUAYABAL, ESCUELA VEREDA MESA DE AGUAYO,  ESCUELA VEREDA LA CORTES, PUESTO DE SALUD VEREDA LAS CRUCES, COLEGIO VEREDA ICARCO, COLEGIO VEREDA LA GUNILLA, ESCUELA VEREDA LA ILUSION, ESCUELA VEREDA GUADUAL,  PUESTO DE SALUD VEREDA EL BOSQUE, BARRIO LA LOMA CASA CAMPESINA CARRERA 7 No. 4-32,  PUESTO DE SALUD VEREDA RISALDA, ESCUELA  VEREDA LA SIBERIA, PUESTO DE SALUD  VEREDA VISTA HERMOSA, ESCUELA VEREDA DOS QUEBRADAS, CASETA COMUNAL  CENTRO POBLADO LA MARINA, ESCUELA VEREDA BUENA VISTA, PUESTO DE SALUD VEREDA POTRERITO DE LUGO,  PUESTO DE SALUD VEREDA SANTA BARBARA, ESCUELA VEREDA LAS JUNTAS, ESCUELA VEREDA SAN FERNANDO.</t>
  </si>
  <si>
    <t>CZ CHAPARRAL</t>
  </si>
  <si>
    <t>973</t>
  </si>
  <si>
    <t xml:space="preserve"> </t>
  </si>
  <si>
    <t xml:space="preserve">ANEXO ENVIADO POR OFERENTE PARA SUBSANAR </t>
  </si>
  <si>
    <t>No 07 DEL 11</t>
  </si>
  <si>
    <t>FUNDCION PARA EL DESARROLLO INTEGRALDE LA NIÑEZ ONG FUNDEIN</t>
  </si>
  <si>
    <t>EL CONTRATO No 330/2013 SE ENCUENTRA VIGENTE Y TIENE UNA FECHA DE VENCIMIENTO HASTA EL 15 DE DICIEMBRE DE 2014,EL OFERENTE ANEXA CERTIFICACION DEL SUPERVISOR DEL CONTRATO DONDE HACE CONSTAR QUE EL INICIO DEL CONTRATO ES DESDE EL 2 DE SEPTIEMBRE DE 2013 Y LA EJECUCION VALIDADA ES HASTA EL 30 DE SEPTIEMBRE DE 2014 CON UN PORCENTAJE DE EJECUCION DEL 83% DEL VALOR INCIAL DEL CONTRATO Y SUS ADICIONES.  EL OFERENTE SOLICTA QUE SOLO SE LE ACREDITEN 865 CUPOS DE ESTE CONVENIO PESE A QUE SE TIENE 973 CUPOS. TENIENDO EN CUENTA QUE EN TIEMPO SE TRASLAPA CON EL CONTRATO 161 DEL 2013 EN 4 MESES NO FUERON TENIDOS EN CUENTA, AL IGUAL QUE EL TIEMPO QUE TRASCURRE ENTRE EL PERIODO CONCEBIDO ENTRE EL 1 DE OCTUBRE DE 2014 AL 15 DE DICIEMBRE DE 2014 QUE CORRESPONDEN A 2,50 MESES.</t>
  </si>
  <si>
    <t>47-48</t>
  </si>
  <si>
    <t>No 330 2013</t>
  </si>
  <si>
    <t>VERIFICADA LA CERTIFICACION REALIZADA POR EL CZ ESPINAL SE HA CONSTAR QUE EL INICIO DEL CONTRATO FUE APARTIR DEL 1 DE FEBRERO DE 2013 HASTA EL 31 DE DICIEMBRE DE 2013, EL OFERENTE NO ADJUNTA CERTIFICACION POR SER CONTRATO DE ICBF. EL OFERENTE SOLICTA QUE EN NUMERO DE CUPOS ACREDITADOS PARA ESTE GRUPO SEA CERO PESE A QUE EL CONTRATO VINCULA 204 CUPOS</t>
  </si>
  <si>
    <t>NO RELACIONA</t>
  </si>
  <si>
    <t>No 161 del 2013</t>
  </si>
  <si>
    <t>Cantidad de Cupos acreditados</t>
  </si>
  <si>
    <t>UNIVERSIDAD DEL TOLIMA- FUNDACION UNIVERSIDAD DEL AREA ANDINA EN CONVENIO CON LA UNIVERSIDAD DEL TOLIMA</t>
  </si>
  <si>
    <t>DOCENTE DISEÑANDO EL COMPONENTE PEDAGOGICO PARA LA IMPLEMENTACION DE LA MODALIDAD ACORDE CON EL PROYECTO PEDAGOGICO DEL ICBF LAS CARACTERISTICAS DE LA MODALIDAD  Y LAS CONDICIONES PARTICULARES DE LA COMUNIDAD AGENTES EDUCATIVOS Y LAS FAMILIAS, ACOMPAÑAMIENTO PEDAGOGICO EN COHERENCIA CON LAS CARACTERISTICAS Y DERECHOS DEL DESARROLLO DE NIÑOS Y NIÑAS ---DENTRO DE LAS FUNCIONES EJERCIO ATENCION A AL COMUNIAD PADRES DE FAMILIA DE LOS EDUCADOS EN ACTIVIDADES DE PLANEACION Y/OEVALUACION INSTITUCIONAL PERFECCIONAMIENTO PEDAGOGICO. --DOCENTE DE PREESCOLAR +</t>
  </si>
  <si>
    <t>9 DE SEPTIEMBRE DE 2013 AL 31 DE DICIEMBRE DE 2013 Y DEL 16 DE ENERO DE 2014 HASTA 31 DE OCTUBRE DE 2014---VIGENCIA 2011--FEBRERO DE 2008 AL NOVIEMBRE DE 2008</t>
  </si>
  <si>
    <t>COOPERATIVA MULTIACTIVA DE COMERCIALIZACION DE COLOMBIA "PRECOOVIVERES"---INSTITUCION EDUCATIVA SALOMON UMAÑA--COLEGIO SAGRADO CORAZON DE JESUS</t>
  </si>
  <si>
    <t>NO ACREDITA EL TIEMPO REQUERIDO ESTIPULADO EN EL CRITERIOS DE PONTERACION  DE TALENTO HUMANO EN DONDE SE DESCRIBE QUE LA EXPERIENCIA DEBE SER IGUAL O MAYOR A DOS AÑOS EN INFANCIA Y FAMILIA.</t>
  </si>
  <si>
    <t xml:space="preserve">COORDINADOR  EN EL DISEÑO DEL PLAN DE ACCION (DESDE EL POAI), PARA LA IMPLEMENTACION DE LA MODALIDAD, ACORDE A LA POLITICA PUBLICA Y AL PROYECTO PEDAGÓGICO DEL ICBF LAS CARACTARISTICAS DE LA MODALIDAD DE ATENCION Y LAS CARACTERISTICAS PARTICULARES DE LA COMUNIDAD, FAMILIA, EL NIÑO Y LA NIÑA </t>
  </si>
  <si>
    <t>3 DE JUNIO DE 2013 AL 31 DE DICIEMBRE DE 2013 Y DEL 16 DE ENERO DE 2014 HASTA 5 DE NOVIEMBRE DE 2014---</t>
  </si>
  <si>
    <t xml:space="preserve">COOPERATIVA MULTIACTIVA DE COMERCIALIZACION DE COLOMBIA "PRECOOVIVERES"---PERSONERIA DE CHAPARRAL </t>
  </si>
  <si>
    <t>ESCUELA DE ADMINISTRACION PUBLICA ESAP</t>
  </si>
  <si>
    <t xml:space="preserve">ELIANA LOZADA GUTIERREZ </t>
  </si>
  <si>
    <t xml:space="preserve">NINGUNO </t>
  </si>
  <si>
    <t>PSICOLOGA EN LA MODALIDAD FAMILIAR, APOYANDO EL DISEÑO Y APLICACIÓN Y EVALIUACION DE LOS NIÑOS Y NIÑAS</t>
  </si>
  <si>
    <t>1 DE FEBRERO DE 2014 HASTA 31 DE OCTUBRE DE 2014</t>
  </si>
  <si>
    <t xml:space="preserve">COOPERATIVA MULTIACTIVA DE COMERCIALIZACION DE COLOMBIA "PRECOOVIVERES"---ICBF </t>
  </si>
  <si>
    <t xml:space="preserve">NO APLICA </t>
  </si>
  <si>
    <t>JESSIKA LINETD MEJIA CAMPOS</t>
  </si>
  <si>
    <t xml:space="preserve">APOYO PSICOSOCIAL </t>
  </si>
  <si>
    <t>REALIZÓ TRABAJO DE CAPO DESARROLLODAO EN EL MARCO DE LA INTERVENCION PSICOSOCIAL EN EL CONTEXTO EDUCATIVO DEL RESTAUTRANTE COMUNITARIO INFANTIL "CARITAS FELICES" EN EL PROYECTO "FORTALECIMIENTO DE LOS VALORES DE LO NIÑOS EN FORMACION DE HABITOS SOCIALES EN ELLOS"</t>
  </si>
  <si>
    <t>4 DE FREBRERO DE 2010 HASTA EL 30 DE NOVIEMBRE DE 2010 Y EL 7 DE MARZO DE 2011 HASTA EL 3 DE NOVIEMBRE DE 2011,  8 DE FEBRERO DE 2012 HASTA EL 15 DE ABRIL DE 2012 Y EL 20 DE MAYO DE 2013 HASTA EL 20 DE NOVIEMBRE DE 2013.</t>
  </si>
  <si>
    <t>ASOCIACION DE MUJERES TRABAJADORAS DE VASCONIA RESERVADO "AMTRAVARES"</t>
  </si>
  <si>
    <t>UNIVERSIDAD NACIONAL ABIERTA Y A DISTANCIA UNAD 8 SEMESTRE DE PSICOLOGIA IBAGUE 2014</t>
  </si>
  <si>
    <t>ESTUDIANTE DE PSICOLOGIA DE 9 SEMESTRE -PERFIL2</t>
  </si>
  <si>
    <t>LIZETH PAOLA APONTE MONTAÑO</t>
  </si>
  <si>
    <t>PSICOLOGA EN LA MODALIDAD FAMILIAR, APOYANDO EL DISEÑO Y APLICACIÓN Y EVALIUACION DE LOS NIÑOS Y NIÑAS.</t>
  </si>
  <si>
    <t>9 DE SEPTIEMBRE DE 2013 AL 31 DE DICIEMBRE DE 2013 Y DEL 16 DE ENERO DE 2014 HASTA 31 DE OCTUBRE DE 2014</t>
  </si>
  <si>
    <t xml:space="preserve">YENNI PAOLA YARA JARA </t>
  </si>
  <si>
    <t>PSICOLOGA EN LA MODALIDAD FAMILIAR, APOYANDO EL DISEÑO Y APLICACIÓN Y EVALIUACION DE LOS NIÑOS Y NIÑAS-- PRACTICANTE EN DEFENSORIA DE FAMILIA REALIZANDO APOYO EN ASISTENCIA Y ASESORIA A LA FAMILIA.</t>
  </si>
  <si>
    <t>1 DE JULIO DE 2014 HASTA 31 DE OCTUBRE DE 2014-- 3 DE FEBRERO AL 30 DE MAYO DE 2014</t>
  </si>
  <si>
    <t>UNIVERSIDAD SAN BUENAVENTURA</t>
  </si>
  <si>
    <t>CYNTIA YAMILE BARRIOS CARDENAS</t>
  </si>
  <si>
    <t>UNIVERSIDAD DE PAMPLONA CON ÉNFASIS EN PSICOLOGIA FAMILIAR</t>
  </si>
  <si>
    <t>MALADY DEL ROCIO RESTREPO CONTRERAS</t>
  </si>
  <si>
    <t>1 DE SEPTIEMBRE DE 2013 AL 31 DE DICIEMBRE DE 2013 Y DEL 16 DE ENERO DE 2014 HASTA 31 DE OCTUBRE DE 2014</t>
  </si>
  <si>
    <t>ESCUELA SUPERIOR DE ADMINISTRADOR PUBLICA</t>
  </si>
  <si>
    <t>MARIA DEL PILAR FIGUEROA</t>
  </si>
  <si>
    <t>1 DE JUNIO DE 2013 AL 31 DE DICIEMBRE DE 2013 Y DEL 16 DE ENERO DE 2014 HASTA 31 DE OCTUBRE DE 2014</t>
  </si>
  <si>
    <t>ARELIS MORALES PATIÑO</t>
  </si>
  <si>
    <t>FABIO NELSON TOVAR GAITA</t>
  </si>
  <si>
    <t>SE ANEXA CARTA DE COMPROMISO EN DONDE MANIFIESTA QUE EN CASO DE SER ADJUDICADO EL CONTRATO EN EL PROGRAMA DE DESARROLLO INFANTIL EN MEDIO FAMILIAR UBICARÁ EL ESPACIO FISICO ADECUADO PARA EL DESARROLLO DE LAS ACTIVIDADES Y CARACTERISTICAS PROPIAS DE LA MODALIDAD,  A 1KM DE DISTANCIA DE LA UBICACIÓN ACTUAL DE LOS BENEFICIARIOS A LOS 15 DIAS DE FIRMA DEL CONTRATO, MANIFIESTA QUE EL LUGAR DE UBICACION SERÁ  VDA CORAZON, VEREDA SAN VICENTE, VDA LAS BRISAS, VDA  CHICALA, RESGUARDO INDIGENA GUATAVITA TUA, VDA LA MESA DE ORTEGA, CABILDO INDIGENA EL TRIUNFO, VEREDA EL VERGEL, CABILDO INDIGENA LA BADERA, CABILDO INDIGENA DELICIAS, VEREDA SAN NICOLAS, VEREDA FICALES, Vereda Balsillas, Vereda Niicolas, Caserio Guaipa, Vereda Peralonso, olaya Herrera, Vereda Venta Quemada,  Vereda Colorado, Vereda guaipa, Vereda Pocara, Vereda Sortija, Vereda Maco, Vereda Maquito, VDA GUAIPA, VDA PERALONSO, VDA POCARA, CORREGIMIENTO DE OLAYA HERRERA, VDA BALSILLAS, VDA MAQUITO, CASCO URBANO DE ORTEGA, VEREDA EL ACEITUNO, VEREDA CEDRAL, VEREDA COPIAL, VEREDA ALTOZANO,  VEREDA LA REFORMA, VEREDA SAMARIA, VEREDA FLAUTILLO.</t>
  </si>
  <si>
    <t>CZ ESPINAL</t>
  </si>
  <si>
    <t>EL OFERENTE HALLEGA CERTIFICADO DE LAS OBLEGACIONES CONTRACTUALES DESDE EL INICIO DE LA EJECUCION DEL 03 DE DICIEMBRE DE 2012 Y HASTA EL 30 DE SEPTIEMBRE DE 2014 ENCONTRANDOSE EJECUTADO EL 80% DEL VALOR INCIAL DEL CONTRATO Y SUS ADICIONES Y  LA EJECUCION FINAL ES HASTA EL 15 DE DICIEMBRE DE 2014.TENIENDO EN CUENTA LO ANTERIOR NO SE CONSIDERO EL TIEMPO ENTRE EL 1/10/2014 AL 15/12/2014 SE DESCONTÓ 2,50 MESES. AL REVISAR LOS CERTIFICADOS ANEXADOS SE ENCUENTRA QUE SE TRASLAPA EN TIEMPO EL PERIODO COMPRENDIDO ENTRE EL 3 DE DICIEMBRE DE 2012 FECHA EN EL CUAL INCIO EL CONTRATO 609 Y  31 DE DICIEMBRE DE 2012 DEL CONTRATO 509, POR TANTO SE DESCONTÓ 0.93 MESES.  EL OFERENTE SOLICTA QUE SOLO SE LE ACREDITEN 598 DE 600 QUE CERTIFICA EL CONTRATO.</t>
  </si>
  <si>
    <t>609 DEL 3 DE DICIEMBRE DE 2012</t>
  </si>
  <si>
    <t>509 DEL 14 DE SEPTIEMBRE DE 2012</t>
  </si>
  <si>
    <t>Cantidad de cupos acreditados</t>
  </si>
  <si>
    <t>NO CUMPLE TIEMPO DE EXPERIENCIA.
SE PRESENTO PARA ATENCION DE 808 CUPOS PREVIAMENTE EN GRUPO 16.</t>
  </si>
  <si>
    <t>SE PRESENTO PARA ATENCION DE 808 CUPOS PREVIAMENTE EN GRUPO 16.</t>
  </si>
  <si>
    <t>808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</si>
</sst>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quot;$&quot;#,##0"/>
    <numFmt numFmtId="171" formatCode="dd/mm/yyyy;@"/>
    <numFmt numFmtId="172" formatCode="&quot;$&quot;#,##0.00"/>
    <numFmt numFmtId="173" formatCode="#,##0.00_ ;\-#,##0.00\ "/>
    <numFmt numFmtId="174" formatCode="0.0"/>
    <numFmt numFmtId="175" formatCode="_(* #,##0.00_);_(* \(#,##0.00\);_(* &quot;-&quot;??_);_(@_)"/>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10"/>
      <color theme="1"/>
      <name val="Arial"/>
      <family val="2"/>
    </font>
    <font>
      <b/>
      <u/>
      <sz val="16"/>
      <color theme="1"/>
      <name val="Calibri"/>
      <family val="2"/>
      <scheme val="minor"/>
    </font>
    <font>
      <sz val="11"/>
      <color rgb="FFFF0000"/>
      <name val="Calibri"/>
      <family val="2"/>
      <scheme val="minor"/>
    </font>
    <font>
      <sz val="9"/>
      <color rgb="FFFF0000"/>
      <name val="Calibri"/>
      <family val="2"/>
      <scheme val="minor"/>
    </font>
    <font>
      <sz val="11"/>
      <color rgb="FFFF0000"/>
      <name val="Calibri"/>
      <family val="2"/>
    </font>
    <font>
      <b/>
      <sz val="14"/>
      <name val="Calibri"/>
      <family val="2"/>
    </font>
    <font>
      <sz val="11"/>
      <color rgb="FF7030A0"/>
      <name val="Calibri"/>
      <family val="2"/>
      <scheme val="minor"/>
    </font>
    <font>
      <sz val="14"/>
      <color rgb="FF7030A0"/>
      <name val="Calibri"/>
      <family val="2"/>
      <scheme val="minor"/>
    </font>
    <font>
      <sz val="10"/>
      <color theme="1"/>
      <name val="Calibri"/>
      <family val="2"/>
      <scheme val="minor"/>
    </font>
    <font>
      <sz val="10"/>
      <name val="Calibri"/>
      <family val="2"/>
      <scheme val="minor"/>
    </font>
    <font>
      <sz val="10"/>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
      <patternFill patternType="solid">
        <fgColor theme="3"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29">
    <xf numFmtId="0" fontId="0" fillId="0" borderId="0" xfId="0"/>
    <xf numFmtId="0" fontId="4" fillId="0" borderId="1" xfId="0" applyFont="1" applyBorder="1" applyAlignment="1">
      <alignment horizontal="center" wrapText="1"/>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0" fontId="0" fillId="3" borderId="1" xfId="0" applyNumberFormat="1" applyFill="1" applyBorder="1" applyAlignment="1">
      <alignment horizontal="right" vertical="center"/>
    </xf>
    <xf numFmtId="0" fontId="1" fillId="4" borderId="0" xfId="0" applyFont="1" applyFill="1" applyAlignment="1">
      <alignment vertical="center"/>
    </xf>
    <xf numFmtId="43" fontId="0" fillId="0" borderId="0" xfId="0" applyNumberFormat="1" applyFill="1" applyAlignment="1">
      <alignment vertical="center"/>
    </xf>
    <xf numFmtId="0" fontId="25" fillId="0" borderId="1" xfId="0" applyFont="1" applyFill="1" applyBorder="1" applyAlignment="1">
      <alignment vertical="center" wrapText="1"/>
    </xf>
    <xf numFmtId="0" fontId="25" fillId="0" borderId="1" xfId="0" applyFont="1" applyBorder="1" applyAlignment="1">
      <alignment vertical="center" wrapText="1"/>
    </xf>
    <xf numFmtId="0" fontId="25" fillId="0" borderId="1"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13" fillId="0" borderId="1" xfId="0" applyNumberFormat="1" applyFont="1" applyFill="1" applyBorder="1" applyAlignment="1" applyProtection="1">
      <alignment horizontal="center" vertical="center" wrapText="1"/>
      <protection locked="0"/>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0" fillId="0" borderId="1" xfId="0" applyBorder="1" applyAlignment="1">
      <alignment horizontal="center" vertical="center"/>
    </xf>
    <xf numFmtId="14" fontId="0" fillId="0" borderId="0" xfId="0" applyNumberFormat="1" applyFill="1" applyAlignment="1">
      <alignment vertical="center"/>
    </xf>
    <xf numFmtId="14" fontId="15" fillId="0" borderId="0" xfId="0" applyNumberFormat="1" applyFont="1" applyFill="1" applyBorder="1" applyAlignment="1">
      <alignment horizontal="left" vertical="center"/>
    </xf>
    <xf numFmtId="0" fontId="0" fillId="0" borderId="0" xfId="0" applyAlignment="1">
      <alignment vertical="center"/>
    </xf>
    <xf numFmtId="0" fontId="1"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14" fontId="0" fillId="0" borderId="0" xfId="0" applyNumberFormat="1" applyAlignment="1">
      <alignment vertical="center"/>
    </xf>
    <xf numFmtId="43" fontId="28" fillId="0" borderId="0" xfId="0" applyNumberFormat="1" applyFont="1" applyFill="1" applyBorder="1" applyAlignment="1">
      <alignment horizontal="left" vertical="center"/>
    </xf>
    <xf numFmtId="49" fontId="0" fillId="0" borderId="0" xfId="0" applyNumberFormat="1" applyFill="1" applyAlignment="1">
      <alignment vertical="center"/>
    </xf>
    <xf numFmtId="49" fontId="14" fillId="7" borderId="1" xfId="0" applyNumberFormat="1" applyFont="1" applyFill="1" applyBorder="1" applyAlignment="1" applyProtection="1">
      <alignment horizontal="center" vertical="center" wrapText="1"/>
      <protection locked="0"/>
    </xf>
    <xf numFmtId="171" fontId="26" fillId="6" borderId="0" xfId="0" applyNumberFormat="1" applyFont="1" applyFill="1" applyBorder="1" applyAlignment="1" applyProtection="1">
      <alignment horizontal="center" vertical="center" wrapText="1"/>
      <protection locked="0"/>
    </xf>
    <xf numFmtId="0" fontId="14" fillId="6" borderId="1" xfId="0" applyFont="1" applyFill="1" applyBorder="1" applyAlignment="1">
      <alignment horizontal="center" vertical="center" wrapText="1"/>
    </xf>
    <xf numFmtId="0" fontId="14" fillId="6" borderId="1" xfId="0" applyFont="1" applyFill="1" applyBorder="1" applyAlignment="1">
      <alignment horizontal="left" vertical="center" wrapText="1"/>
    </xf>
    <xf numFmtId="0" fontId="27" fillId="6" borderId="1" xfId="0" applyFont="1" applyFill="1" applyBorder="1" applyAlignment="1">
      <alignment horizontal="left" vertical="center" wrapText="1"/>
    </xf>
    <xf numFmtId="0" fontId="11" fillId="6" borderId="0" xfId="0" applyFont="1" applyFill="1" applyBorder="1" applyAlignment="1">
      <alignment horizontal="left" vertical="center" wrapText="1"/>
    </xf>
    <xf numFmtId="0" fontId="14" fillId="6" borderId="0" xfId="0" applyFont="1" applyFill="1" applyAlignment="1">
      <alignment horizontal="left" vertical="center" wrapText="1"/>
    </xf>
    <xf numFmtId="0" fontId="13" fillId="6" borderId="1" xfId="0" applyNumberFormat="1" applyFont="1" applyFill="1" applyBorder="1" applyAlignment="1" applyProtection="1">
      <alignment horizontal="center" vertical="center" wrapText="1"/>
      <protection locked="0"/>
    </xf>
    <xf numFmtId="15" fontId="13" fillId="6" borderId="1" xfId="0" applyNumberFormat="1" applyFont="1" applyFill="1" applyBorder="1" applyAlignment="1" applyProtection="1">
      <alignment horizontal="center" vertical="center" wrapText="1"/>
      <protection locked="0"/>
    </xf>
    <xf numFmtId="2" fontId="13" fillId="6" borderId="1" xfId="0" applyNumberFormat="1" applyFont="1" applyFill="1" applyBorder="1" applyAlignment="1" applyProtection="1">
      <alignment horizontal="center" vertical="center" wrapText="1"/>
      <protection locked="0"/>
    </xf>
    <xf numFmtId="168" fontId="13" fillId="6" borderId="1" xfId="1" applyNumberFormat="1" applyFont="1" applyFill="1" applyBorder="1" applyAlignment="1">
      <alignment horizontal="right" vertical="center" wrapText="1"/>
    </xf>
    <xf numFmtId="44" fontId="0" fillId="0" borderId="0" xfId="0" applyNumberFormat="1" applyAlignment="1">
      <alignment vertical="center"/>
    </xf>
    <xf numFmtId="172" fontId="0" fillId="0" borderId="0" xfId="0" applyNumberFormat="1" applyFill="1" applyAlignment="1">
      <alignment vertical="center"/>
    </xf>
    <xf numFmtId="0" fontId="0" fillId="0" borderId="1" xfId="0" applyBorder="1" applyAlignment="1">
      <alignment horizontal="center" vertical="center"/>
    </xf>
    <xf numFmtId="0" fontId="14" fillId="0" borderId="0" xfId="0" applyFont="1" applyAlignment="1">
      <alignment vertical="center"/>
    </xf>
    <xf numFmtId="14" fontId="0" fillId="0" borderId="1" xfId="0" applyNumberFormat="1" applyBorder="1" applyAlignment="1">
      <alignment horizontal="center" vertical="center"/>
    </xf>
    <xf numFmtId="0" fontId="14" fillId="0" borderId="1" xfId="0" applyFont="1" applyBorder="1" applyAlignment="1">
      <alignment horizontal="center" vertical="center" wrapText="1"/>
    </xf>
    <xf numFmtId="14" fontId="14" fillId="0" borderId="1" xfId="0" applyNumberFormat="1"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Border="1" applyAlignment="1">
      <alignment horizontal="center" vertical="top" wrapText="1"/>
    </xf>
    <xf numFmtId="0" fontId="0" fillId="0" borderId="1" xfId="0" applyFill="1" applyBorder="1" applyAlignment="1">
      <alignment horizontal="center" vertical="top"/>
    </xf>
    <xf numFmtId="0" fontId="0" fillId="0" borderId="1" xfId="0" applyFill="1" applyBorder="1" applyAlignment="1">
      <alignment horizontal="center" vertical="top" wrapText="1"/>
    </xf>
    <xf numFmtId="0" fontId="0" fillId="0" borderId="1" xfId="0" applyBorder="1" applyAlignment="1">
      <alignment horizontal="center" vertical="top"/>
    </xf>
    <xf numFmtId="0" fontId="23" fillId="0" borderId="1" xfId="0" applyFont="1" applyBorder="1" applyAlignment="1">
      <alignment horizontal="center" vertical="center" wrapText="1"/>
    </xf>
    <xf numFmtId="0" fontId="23" fillId="0" borderId="1" xfId="0" applyFont="1" applyBorder="1" applyAlignment="1">
      <alignment horizontal="center" vertical="center"/>
    </xf>
    <xf numFmtId="0" fontId="14" fillId="0" borderId="1" xfId="0" applyFont="1" applyBorder="1" applyAlignment="1">
      <alignment horizontal="center"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31" fillId="0" borderId="1" xfId="0" applyFont="1" applyBorder="1" applyAlignment="1">
      <alignment horizontal="center" vertical="center" wrapText="1"/>
    </xf>
    <xf numFmtId="0" fontId="32" fillId="0" borderId="1" xfId="0" applyFont="1" applyBorder="1" applyAlignment="1">
      <alignment horizontal="center" vertical="center" wrapText="1"/>
    </xf>
    <xf numFmtId="43" fontId="18" fillId="0" borderId="1" xfId="0" applyNumberFormat="1" applyFont="1" applyFill="1" applyBorder="1" applyAlignment="1" applyProtection="1">
      <alignment horizontal="center" vertical="center" wrapText="1"/>
      <protection locked="0"/>
    </xf>
    <xf numFmtId="0" fontId="29" fillId="0" borderId="0" xfId="0" applyFont="1" applyFill="1" applyAlignment="1">
      <alignment horizontal="left" vertical="center" wrapText="1"/>
    </xf>
    <xf numFmtId="0" fontId="13" fillId="6" borderId="1" xfId="0" applyNumberFormat="1" applyFont="1" applyFill="1" applyBorder="1" applyAlignment="1" applyProtection="1">
      <alignment horizontal="right" vertical="center" wrapText="1"/>
      <protection locked="0"/>
    </xf>
    <xf numFmtId="0" fontId="0" fillId="0" borderId="0" xfId="0" applyAlignment="1">
      <alignment horizontal="center" vertical="center" wrapText="1"/>
    </xf>
    <xf numFmtId="0" fontId="9" fillId="0" borderId="8" xfId="0" applyFont="1" applyFill="1" applyBorder="1" applyAlignment="1" applyProtection="1">
      <alignment horizontal="center" vertical="center" wrapText="1"/>
      <protection locked="0"/>
    </xf>
    <xf numFmtId="0" fontId="12" fillId="0" borderId="0" xfId="0" applyFont="1" applyFill="1" applyBorder="1" applyAlignment="1" applyProtection="1">
      <alignment horizontal="center" vertical="center" wrapText="1"/>
      <protection locked="0"/>
    </xf>
    <xf numFmtId="167" fontId="0" fillId="0" borderId="0" xfId="0" applyNumberFormat="1" applyBorder="1" applyAlignment="1">
      <alignment horizontal="center" vertical="center" wrapText="1"/>
    </xf>
    <xf numFmtId="167" fontId="0" fillId="0" borderId="0" xfId="0" applyNumberFormat="1" applyFill="1" applyBorder="1" applyAlignment="1">
      <alignment horizontal="center" vertical="center" wrapText="1"/>
    </xf>
    <xf numFmtId="0" fontId="0" fillId="0" borderId="0" xfId="0" applyAlignment="1">
      <alignment horizontal="center" wrapText="1"/>
    </xf>
    <xf numFmtId="0" fontId="0" fillId="0" borderId="0" xfId="0" applyFill="1" applyAlignment="1">
      <alignment horizontal="center" vertical="center" wrapText="1"/>
    </xf>
    <xf numFmtId="0" fontId="1" fillId="0" borderId="1" xfId="0" applyFont="1" applyFill="1" applyBorder="1" applyAlignment="1">
      <alignment horizontal="center" vertical="center" wrapText="1"/>
    </xf>
    <xf numFmtId="49" fontId="0" fillId="2" borderId="1" xfId="0" applyNumberFormat="1" applyFill="1" applyBorder="1" applyAlignment="1">
      <alignment horizontal="center" vertical="center" wrapText="1"/>
    </xf>
    <xf numFmtId="0" fontId="0" fillId="0" borderId="3" xfId="0" applyBorder="1" applyAlignment="1">
      <alignment horizontal="center" vertical="center" wrapText="1"/>
    </xf>
    <xf numFmtId="14" fontId="0" fillId="0" borderId="1" xfId="0" applyNumberFormat="1" applyFill="1" applyBorder="1" applyAlignment="1">
      <alignment horizontal="center" vertical="top" wrapText="1"/>
    </xf>
    <xf numFmtId="0" fontId="14" fillId="0" borderId="1" xfId="0" applyFont="1" applyFill="1" applyBorder="1" applyAlignment="1">
      <alignment horizontal="center" vertical="top"/>
    </xf>
    <xf numFmtId="0" fontId="33" fillId="0" borderId="1" xfId="0" applyFont="1" applyBorder="1" applyAlignment="1">
      <alignment horizontal="center" vertical="center"/>
    </xf>
    <xf numFmtId="0" fontId="32" fillId="0" borderId="0" xfId="0" applyFont="1" applyAlignment="1">
      <alignment horizontal="center" vertical="center"/>
    </xf>
    <xf numFmtId="0" fontId="33" fillId="0" borderId="1" xfId="0" applyFont="1" applyBorder="1" applyAlignment="1">
      <alignment horizontal="center" vertical="center" wrapText="1"/>
    </xf>
    <xf numFmtId="0" fontId="32" fillId="0" borderId="1" xfId="0" applyFont="1" applyBorder="1" applyAlignment="1">
      <alignment horizontal="center" vertical="top" wrapText="1"/>
    </xf>
    <xf numFmtId="49" fontId="14" fillId="6" borderId="1" xfId="0" applyNumberFormat="1" applyFont="1" applyFill="1" applyBorder="1" applyAlignment="1" applyProtection="1">
      <alignment horizontal="center" vertical="center" wrapText="1"/>
      <protection locked="0"/>
    </xf>
    <xf numFmtId="0" fontId="13" fillId="6" borderId="1" xfId="0" applyFont="1" applyFill="1" applyBorder="1" applyAlignment="1" applyProtection="1">
      <alignment horizontal="center" vertical="center" wrapText="1"/>
      <protection locked="0"/>
    </xf>
    <xf numFmtId="171" fontId="13" fillId="6" borderId="1" xfId="0" applyNumberFormat="1" applyFont="1" applyFill="1" applyBorder="1" applyAlignment="1" applyProtection="1">
      <alignment horizontal="center" vertical="center" wrapText="1"/>
      <protection locked="0"/>
    </xf>
    <xf numFmtId="43" fontId="13" fillId="6" borderId="1" xfId="1" applyNumberFormat="1" applyFont="1" applyFill="1" applyBorder="1" applyAlignment="1" applyProtection="1">
      <alignment horizontal="center" vertical="center" wrapText="1"/>
      <protection locked="0"/>
    </xf>
    <xf numFmtId="43" fontId="13" fillId="6" borderId="1" xfId="1" applyNumberFormat="1" applyFont="1" applyFill="1" applyBorder="1" applyAlignment="1" applyProtection="1">
      <alignment vertical="center" wrapText="1"/>
      <protection locked="0"/>
    </xf>
    <xf numFmtId="0" fontId="11" fillId="6" borderId="1" xfId="0" applyFont="1" applyFill="1" applyBorder="1" applyAlignment="1">
      <alignment horizontal="left" vertical="center" wrapText="1"/>
    </xf>
    <xf numFmtId="9" fontId="13" fillId="6" borderId="1" xfId="3" applyFont="1" applyFill="1" applyBorder="1" applyAlignment="1" applyProtection="1">
      <alignment horizontal="center" vertical="center" wrapText="1"/>
      <protection locked="0"/>
    </xf>
    <xf numFmtId="0" fontId="32" fillId="0" borderId="1" xfId="0" applyFont="1" applyBorder="1" applyAlignment="1">
      <alignment horizontal="center" vertical="center"/>
    </xf>
    <xf numFmtId="0" fontId="14" fillId="0" borderId="1" xfId="0" applyFont="1" applyFill="1" applyBorder="1" applyAlignment="1">
      <alignment horizontal="center" vertical="top" wrapText="1"/>
    </xf>
    <xf numFmtId="43" fontId="13" fillId="6" borderId="1" xfId="1" applyNumberFormat="1" applyFont="1" applyFill="1" applyBorder="1" applyAlignment="1" applyProtection="1">
      <alignment horizontal="right" vertical="center" wrapText="1"/>
      <protection locked="0"/>
    </xf>
    <xf numFmtId="0" fontId="14" fillId="0" borderId="1" xfId="0" applyFont="1" applyBorder="1" applyAlignment="1">
      <alignment horizontal="center" vertical="center"/>
    </xf>
    <xf numFmtId="0" fontId="11" fillId="0" borderId="1" xfId="0" applyFont="1" applyFill="1" applyBorder="1" applyAlignment="1">
      <alignment horizontal="center" vertical="center" wrapText="1"/>
    </xf>
    <xf numFmtId="0" fontId="0" fillId="6" borderId="0" xfId="0" applyFill="1" applyBorder="1" applyAlignment="1">
      <alignment vertical="center"/>
    </xf>
    <xf numFmtId="173" fontId="0" fillId="0" borderId="1" xfId="0" applyNumberFormat="1" applyFill="1"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25" fillId="0" borderId="1" xfId="0" applyFont="1" applyBorder="1" applyAlignment="1">
      <alignment horizontal="center" vertical="center" wrapText="1"/>
    </xf>
    <xf numFmtId="0" fontId="14" fillId="0" borderId="1" xfId="0" applyFont="1" applyBorder="1" applyAlignment="1">
      <alignment vertical="center"/>
    </xf>
    <xf numFmtId="0" fontId="14" fillId="0" borderId="1" xfId="0" applyFont="1" applyFill="1" applyBorder="1" applyAlignment="1">
      <alignment wrapText="1"/>
    </xf>
    <xf numFmtId="0" fontId="14" fillId="0" borderId="1" xfId="0" applyFont="1" applyBorder="1" applyAlignment="1">
      <alignment vertical="center" wrapText="1"/>
    </xf>
    <xf numFmtId="0" fontId="14" fillId="0" borderId="1" xfId="0" applyFont="1" applyFill="1" applyBorder="1"/>
    <xf numFmtId="0" fontId="14" fillId="0" borderId="1" xfId="0" applyFont="1" applyBorder="1" applyAlignment="1"/>
    <xf numFmtId="0" fontId="14" fillId="0" borderId="1" xfId="0" applyFont="1" applyBorder="1" applyAlignment="1">
      <alignment wrapText="1"/>
    </xf>
    <xf numFmtId="0" fontId="14" fillId="0" borderId="1" xfId="0" applyFont="1" applyFill="1" applyBorder="1" applyAlignment="1">
      <alignment vertical="center" wrapText="1"/>
    </xf>
    <xf numFmtId="0" fontId="27" fillId="0" borderId="1" xfId="0" applyFont="1" applyFill="1" applyBorder="1" applyAlignment="1">
      <alignment horizontal="left" vertical="center" wrapText="1"/>
    </xf>
    <xf numFmtId="1" fontId="25" fillId="0" borderId="1" xfId="0" applyNumberFormat="1" applyFont="1" applyFill="1" applyBorder="1" applyAlignment="1" applyProtection="1">
      <alignment horizontal="center" vertical="center" wrapText="1"/>
      <protection locked="0"/>
    </xf>
    <xf numFmtId="49" fontId="25" fillId="0" borderId="1"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174" fontId="13"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4" fillId="0" borderId="1" xfId="0" applyFont="1" applyBorder="1" applyAlignment="1">
      <alignment horizontal="center"/>
    </xf>
    <xf numFmtId="0" fontId="20" fillId="0" borderId="1" xfId="0" applyFont="1" applyFill="1" applyBorder="1" applyAlignment="1">
      <alignment horizontal="center"/>
    </xf>
    <xf numFmtId="2" fontId="14" fillId="0" borderId="1" xfId="0" applyNumberFormat="1" applyFont="1" applyBorder="1" applyAlignment="1">
      <alignment horizontal="center" vertical="center" wrapText="1"/>
    </xf>
    <xf numFmtId="0" fontId="20" fillId="0" borderId="1" xfId="0" applyFont="1" applyFill="1" applyBorder="1"/>
    <xf numFmtId="0" fontId="20" fillId="0" borderId="1" xfId="0" applyFont="1" applyFill="1" applyBorder="1" applyAlignment="1"/>
    <xf numFmtId="0" fontId="20" fillId="0" borderId="1" xfId="0" applyFont="1" applyFill="1" applyBorder="1" applyAlignment="1">
      <alignment horizontal="center" vertical="center"/>
    </xf>
    <xf numFmtId="0" fontId="20" fillId="0" borderId="1" xfId="0" applyFont="1" applyFill="1" applyBorder="1" applyAlignment="1">
      <alignment wrapText="1"/>
    </xf>
    <xf numFmtId="0" fontId="20" fillId="0" borderId="1" xfId="0" applyFont="1" applyFill="1" applyBorder="1" applyAlignment="1">
      <alignment horizontal="center" wrapText="1"/>
    </xf>
    <xf numFmtId="0" fontId="14" fillId="0" borderId="5" xfId="0" applyFont="1" applyFill="1" applyBorder="1" applyAlignment="1">
      <alignment horizontal="center" vertical="center" wrapText="1"/>
    </xf>
    <xf numFmtId="175" fontId="0" fillId="0" borderId="0" xfId="0" applyNumberFormat="1" applyFill="1" applyAlignment="1">
      <alignment vertical="center"/>
    </xf>
    <xf numFmtId="171" fontId="13" fillId="0" borderId="1" xfId="0" applyNumberFormat="1" applyFont="1" applyFill="1" applyBorder="1" applyAlignment="1" applyProtection="1">
      <alignment horizontal="center" vertical="center" wrapText="1"/>
      <protection locked="0"/>
    </xf>
    <xf numFmtId="171" fontId="26" fillId="0" borderId="1" xfId="0" applyNumberFormat="1" applyFont="1" applyFill="1" applyBorder="1" applyAlignment="1" applyProtection="1">
      <alignment horizontal="center" vertical="center" wrapText="1"/>
      <protection locked="0"/>
    </xf>
    <xf numFmtId="43" fontId="26" fillId="0" borderId="1" xfId="1" applyNumberFormat="1" applyFont="1" applyFill="1" applyBorder="1" applyAlignment="1" applyProtection="1">
      <alignment horizontal="center" vertical="center" wrapText="1"/>
      <protection locked="0"/>
    </xf>
    <xf numFmtId="43" fontId="13" fillId="0" borderId="1" xfId="1"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justify" vertical="center" wrapText="1"/>
      <protection locked="0"/>
    </xf>
    <xf numFmtId="1" fontId="13" fillId="0" borderId="1" xfId="0" applyNumberFormat="1" applyFont="1" applyFill="1" applyBorder="1" applyAlignment="1" applyProtection="1">
      <alignment horizontal="center" vertical="center" wrapText="1"/>
      <protection locked="0"/>
    </xf>
    <xf numFmtId="0" fontId="25" fillId="0" borderId="1" xfId="0" applyFont="1" applyFill="1" applyBorder="1" applyAlignment="1" applyProtection="1">
      <alignment horizontal="center" vertical="center" wrapText="1"/>
      <protection locked="0"/>
    </xf>
    <xf numFmtId="0" fontId="25" fillId="0" borderId="1" xfId="0" applyFont="1" applyBorder="1" applyAlignment="1">
      <alignment vertical="center"/>
    </xf>
    <xf numFmtId="0" fontId="13" fillId="0" borderId="1" xfId="0" applyFont="1" applyFill="1" applyBorder="1" applyAlignment="1" applyProtection="1">
      <alignment horizontal="left" vertical="center" wrapText="1"/>
      <protection locked="0"/>
    </xf>
    <xf numFmtId="0" fontId="14" fillId="0" borderId="1" xfId="0" applyFont="1" applyFill="1" applyBorder="1" applyAlignment="1"/>
    <xf numFmtId="0" fontId="0" fillId="0" borderId="5" xfId="0" applyBorder="1" applyAlignment="1">
      <alignment vertical="center"/>
    </xf>
    <xf numFmtId="0" fontId="0" fillId="0" borderId="1" xfId="0" applyFill="1" applyBorder="1" applyAlignment="1"/>
    <xf numFmtId="0" fontId="0" fillId="0" borderId="1" xfId="0" applyFill="1" applyBorder="1" applyAlignment="1">
      <alignment horizontal="center"/>
    </xf>
    <xf numFmtId="0" fontId="0" fillId="0" borderId="5" xfId="0" applyFill="1" applyBorder="1" applyAlignment="1">
      <alignment horizontal="center"/>
    </xf>
    <xf numFmtId="0" fontId="0" fillId="0" borderId="1" xfId="0" applyFill="1" applyBorder="1"/>
    <xf numFmtId="0" fontId="0" fillId="0" borderId="1" xfId="0" applyBorder="1" applyAlignment="1"/>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Border="1" applyAlignment="1">
      <alignment horizontal="center" vertical="center"/>
    </xf>
    <xf numFmtId="0" fontId="1" fillId="2" borderId="13"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14" fillId="0" borderId="1" xfId="0" applyFont="1" applyBorder="1" applyAlignment="1">
      <alignment horizontal="center" vertical="center"/>
    </xf>
    <xf numFmtId="0" fontId="1"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 fillId="0"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0" fillId="0" borderId="1" xfId="0" applyFont="1" applyFill="1" applyBorder="1" applyAlignment="1">
      <alignment wrapText="1"/>
    </xf>
    <xf numFmtId="14" fontId="14" fillId="0" borderId="1" xfId="0" applyNumberFormat="1" applyFont="1" applyBorder="1" applyAlignment="1"/>
    <xf numFmtId="0" fontId="2" fillId="0" borderId="1" xfId="0" applyFont="1" applyBorder="1"/>
    <xf numFmtId="0" fontId="2" fillId="0" borderId="1" xfId="0" applyFont="1" applyBorder="1" applyAlignment="1">
      <alignment wrapText="1"/>
    </xf>
    <xf numFmtId="0" fontId="14" fillId="0" borderId="1" xfId="0" applyFont="1" applyBorder="1" applyAlignment="1">
      <alignment horizontal="center" wrapText="1"/>
    </xf>
    <xf numFmtId="0" fontId="0" fillId="0" borderId="1" xfId="0" applyBorder="1" applyAlignment="1">
      <alignment wrapText="1"/>
    </xf>
    <xf numFmtId="14" fontId="14" fillId="0" borderId="1" xfId="0" applyNumberFormat="1" applyFont="1" applyBorder="1" applyAlignment="1">
      <alignment vertical="center" wrapText="1"/>
    </xf>
    <xf numFmtId="2" fontId="0" fillId="0" borderId="0" xfId="0" applyNumberFormat="1" applyAlignment="1">
      <alignment vertical="center"/>
    </xf>
    <xf numFmtId="0" fontId="0" fillId="0" borderId="1" xfId="0" applyFont="1" applyFill="1" applyBorder="1" applyAlignment="1">
      <alignment horizontal="center" vertical="center" wrapText="1"/>
    </xf>
    <xf numFmtId="0" fontId="0" fillId="0" borderId="1" xfId="0" applyFont="1" applyFill="1" applyBorder="1" applyAlignment="1"/>
    <xf numFmtId="0" fontId="0" fillId="0" borderId="1" xfId="0" applyFont="1" applyFill="1" applyBorder="1"/>
    <xf numFmtId="14" fontId="0" fillId="0" borderId="1" xfId="0"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 xfId="0" applyFont="1" applyBorder="1"/>
    <xf numFmtId="0" fontId="0" fillId="0" borderId="0" xfId="0" applyFont="1" applyFill="1" applyAlignment="1">
      <alignment vertical="center"/>
    </xf>
    <xf numFmtId="43" fontId="13" fillId="0" borderId="1" xfId="0" applyNumberFormat="1" applyFont="1" applyFill="1" applyBorder="1" applyAlignment="1" applyProtection="1">
      <alignment horizontal="center" vertical="center" wrapText="1"/>
      <protection locked="0"/>
    </xf>
    <xf numFmtId="43" fontId="26" fillId="6" borderId="1" xfId="1" applyNumberFormat="1" applyFont="1" applyFill="1" applyBorder="1" applyAlignment="1" applyProtection="1">
      <alignment horizontal="center" vertical="center" wrapText="1"/>
      <protection locked="0"/>
    </xf>
    <xf numFmtId="0" fontId="0" fillId="0" borderId="1" xfId="0" applyBorder="1" applyAlignment="1">
      <alignment horizontal="center" wrapText="1"/>
    </xf>
    <xf numFmtId="0" fontId="0" fillId="0" borderId="1" xfId="0" applyFill="1" applyBorder="1" applyAlignment="1">
      <alignment wrapText="1"/>
    </xf>
    <xf numFmtId="0" fontId="14" fillId="0" borderId="0" xfId="0" applyFont="1" applyBorder="1" applyAlignment="1">
      <alignment horizontal="center" vertical="center"/>
    </xf>
    <xf numFmtId="0" fontId="14" fillId="0" borderId="0" xfId="0" applyFont="1" applyBorder="1" applyAlignment="1">
      <alignment vertical="center"/>
    </xf>
    <xf numFmtId="0" fontId="14" fillId="0" borderId="0" xfId="0" applyFont="1" applyFill="1" applyBorder="1" applyAlignment="1"/>
    <xf numFmtId="0" fontId="14" fillId="0" borderId="0" xfId="0" applyFont="1" applyBorder="1"/>
    <xf numFmtId="0" fontId="14" fillId="0" borderId="0" xfId="0" applyFont="1" applyFill="1" applyBorder="1"/>
    <xf numFmtId="0" fontId="14" fillId="0" borderId="0" xfId="0" applyFont="1" applyBorder="1" applyAlignment="1"/>
    <xf numFmtId="0" fontId="14" fillId="0" borderId="0" xfId="0" applyFont="1" applyBorder="1" applyAlignment="1">
      <alignment wrapText="1"/>
    </xf>
    <xf numFmtId="0" fontId="0" fillId="0" borderId="1" xfId="0" applyBorder="1" applyAlignment="1">
      <alignment horizontal="center" vertical="center"/>
    </xf>
    <xf numFmtId="0" fontId="26" fillId="6" borderId="1" xfId="1" applyNumberFormat="1" applyFont="1" applyFill="1" applyBorder="1" applyAlignment="1" applyProtection="1">
      <alignment horizontal="center" vertical="center" wrapText="1"/>
      <protection locked="0"/>
    </xf>
    <xf numFmtId="14" fontId="13" fillId="6" borderId="1" xfId="0" applyNumberFormat="1" applyFont="1" applyFill="1" applyBorder="1" applyAlignment="1" applyProtection="1">
      <alignment horizontal="center" vertical="center" wrapText="1"/>
      <protection locked="0"/>
    </xf>
    <xf numFmtId="0" fontId="13" fillId="6" borderId="1" xfId="1" applyNumberFormat="1" applyFont="1" applyFill="1" applyBorder="1" applyAlignment="1" applyProtection="1">
      <alignment horizontal="center" vertical="center" wrapText="1"/>
      <protection locked="0"/>
    </xf>
    <xf numFmtId="9" fontId="13" fillId="6" borderId="1" xfId="0" applyNumberFormat="1" applyFont="1" applyFill="1" applyBorder="1" applyAlignment="1" applyProtection="1">
      <alignment horizontal="center" vertical="center" wrapText="1"/>
      <protection locked="0"/>
    </xf>
    <xf numFmtId="49" fontId="18" fillId="6" borderId="1" xfId="0" applyNumberFormat="1" applyFont="1" applyFill="1" applyBorder="1" applyAlignment="1" applyProtection="1">
      <alignment horizontal="center" vertical="center" wrapText="1"/>
      <protection locked="0"/>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29" fillId="0" borderId="5" xfId="0" applyFont="1" applyBorder="1" applyAlignment="1">
      <alignment horizontal="center" vertical="center"/>
    </xf>
    <xf numFmtId="0" fontId="29" fillId="0" borderId="14" xfId="0" applyFont="1" applyBorder="1" applyAlignment="1">
      <alignment horizontal="center" vertical="center"/>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4" fillId="0" borderId="1" xfId="0" applyFont="1" applyBorder="1" applyAlignment="1">
      <alignment horizontal="center" vertical="center"/>
    </xf>
    <xf numFmtId="0" fontId="1"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7" fillId="2" borderId="1" xfId="0" applyFont="1" applyFill="1" applyBorder="1" applyAlignment="1">
      <alignment horizontal="center" vertical="center"/>
    </xf>
    <xf numFmtId="0" fontId="24" fillId="5" borderId="0" xfId="0" applyFont="1" applyFill="1" applyAlignment="1">
      <alignment horizont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30" fillId="0" borderId="1"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14" xfId="0" applyFont="1" applyBorder="1" applyAlignment="1">
      <alignment horizontal="center" vertical="center" wrapText="1"/>
    </xf>
    <xf numFmtId="0" fontId="14" fillId="6" borderId="5" xfId="0" applyFont="1" applyFill="1" applyBorder="1" applyAlignment="1">
      <alignment horizontal="center" vertical="center" wrapText="1"/>
    </xf>
    <xf numFmtId="0" fontId="14" fillId="6" borderId="14" xfId="0" applyFont="1" applyFill="1" applyBorder="1" applyAlignment="1">
      <alignment horizontal="center" vertical="center" wrapText="1"/>
    </xf>
    <xf numFmtId="0" fontId="14" fillId="6" borderId="14" xfId="0" applyFont="1" applyFill="1" applyBorder="1" applyAlignment="1">
      <alignment horizontal="center" vertical="center"/>
    </xf>
    <xf numFmtId="0" fontId="25" fillId="0" borderId="1" xfId="0" applyFont="1" applyBorder="1" applyAlignment="1">
      <alignment horizontal="center" vertical="center" wrapText="1"/>
    </xf>
    <xf numFmtId="0" fontId="0" fillId="0" borderId="5" xfId="0" applyFont="1" applyBorder="1" applyAlignment="1">
      <alignment horizontal="center" vertical="center" wrapText="1"/>
    </xf>
    <xf numFmtId="0" fontId="0" fillId="0" borderId="14" xfId="0" applyFont="1" applyBorder="1" applyAlignment="1">
      <alignment horizontal="center" vertical="center" wrapText="1"/>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4" fillId="0" borderId="5" xfId="0" applyFont="1" applyBorder="1" applyAlignment="1">
      <alignment horizontal="center" vertical="center"/>
    </xf>
    <xf numFmtId="0" fontId="14" fillId="0" borderId="14" xfId="0" applyFont="1" applyBorder="1" applyAlignment="1">
      <alignment horizontal="center" vertical="center"/>
    </xf>
    <xf numFmtId="0" fontId="0" fillId="0" borderId="5"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8" xfId="0" applyBorder="1" applyAlignment="1">
      <alignment horizontal="center" vertical="center" wrapText="1"/>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topLeftCell="A100" zoomScale="50" zoomScaleNormal="50" workbookViewId="0">
      <selection activeCell="C124" sqref="C124"/>
    </sheetView>
  </sheetViews>
  <sheetFormatPr baseColWidth="10" defaultRowHeight="14.4" x14ac:dyDescent="0.3"/>
  <cols>
    <col min="1" max="1" width="3.109375" style="100" bestFit="1" customWidth="1"/>
    <col min="2" max="2" width="58.88671875" style="100" customWidth="1"/>
    <col min="3" max="3" width="33.6640625" style="100" customWidth="1"/>
    <col min="4" max="4" width="26.6640625" style="139" customWidth="1"/>
    <col min="5" max="5" width="25" style="100" customWidth="1"/>
    <col min="6" max="6" width="21.44140625" style="100" customWidth="1"/>
    <col min="7" max="7" width="29.6640625" style="100" customWidth="1"/>
    <col min="8" max="8" width="23" style="100" customWidth="1"/>
    <col min="9" max="9" width="27.33203125" style="100" customWidth="1"/>
    <col min="10" max="10" width="32.6640625" style="100" customWidth="1"/>
    <col min="11" max="11" width="25.5546875" style="100" customWidth="1"/>
    <col min="12" max="12" width="27.44140625" style="100" customWidth="1"/>
    <col min="13" max="13" width="26.33203125" style="100" customWidth="1"/>
    <col min="14" max="14" width="22.109375" style="100" customWidth="1"/>
    <col min="15" max="15" width="26.109375" style="100" customWidth="1"/>
    <col min="16" max="16" width="19.5546875" style="100" bestFit="1" customWidth="1"/>
    <col min="17" max="17" width="36.88671875" style="100" customWidth="1"/>
    <col min="18" max="18" width="65.88671875" style="100" customWidth="1"/>
    <col min="19" max="22" width="6.44140625" style="100" customWidth="1"/>
    <col min="23" max="251" width="11.44140625" style="100"/>
    <col min="252" max="252" width="1" style="100" customWidth="1"/>
    <col min="253" max="253" width="4.33203125" style="100" customWidth="1"/>
    <col min="254" max="254" width="34.6640625" style="100" customWidth="1"/>
    <col min="255" max="255" width="0" style="100" hidden="1" customWidth="1"/>
    <col min="256" max="256" width="20" style="100" customWidth="1"/>
    <col min="257" max="257" width="20.88671875" style="100" customWidth="1"/>
    <col min="258" max="258" width="25" style="100" customWidth="1"/>
    <col min="259" max="259" width="18.6640625" style="100" customWidth="1"/>
    <col min="260" max="260" width="29.6640625" style="100" customWidth="1"/>
    <col min="261" max="261" width="13.44140625" style="100" customWidth="1"/>
    <col min="262" max="262" width="13.88671875" style="100" customWidth="1"/>
    <col min="263" max="267" width="16.5546875" style="100" customWidth="1"/>
    <col min="268" max="268" width="20.5546875" style="100" customWidth="1"/>
    <col min="269" max="269" width="21.109375" style="100" customWidth="1"/>
    <col min="270" max="270" width="9.5546875" style="100" customWidth="1"/>
    <col min="271" max="271" width="0.44140625" style="100" customWidth="1"/>
    <col min="272" max="278" width="6.44140625" style="100" customWidth="1"/>
    <col min="279" max="507" width="11.44140625" style="100"/>
    <col min="508" max="508" width="1" style="100" customWidth="1"/>
    <col min="509" max="509" width="4.33203125" style="100" customWidth="1"/>
    <col min="510" max="510" width="34.6640625" style="100" customWidth="1"/>
    <col min="511" max="511" width="0" style="100" hidden="1" customWidth="1"/>
    <col min="512" max="512" width="20" style="100" customWidth="1"/>
    <col min="513" max="513" width="20.88671875" style="100" customWidth="1"/>
    <col min="514" max="514" width="25" style="100" customWidth="1"/>
    <col min="515" max="515" width="18.6640625" style="100" customWidth="1"/>
    <col min="516" max="516" width="29.6640625" style="100" customWidth="1"/>
    <col min="517" max="517" width="13.44140625" style="100" customWidth="1"/>
    <col min="518" max="518" width="13.88671875" style="100" customWidth="1"/>
    <col min="519" max="523" width="16.5546875" style="100" customWidth="1"/>
    <col min="524" max="524" width="20.5546875" style="100" customWidth="1"/>
    <col min="525" max="525" width="21.109375" style="100" customWidth="1"/>
    <col min="526" max="526" width="9.5546875" style="100" customWidth="1"/>
    <col min="527" max="527" width="0.44140625" style="100" customWidth="1"/>
    <col min="528" max="534" width="6.44140625" style="100" customWidth="1"/>
    <col min="535" max="763" width="11.44140625" style="100"/>
    <col min="764" max="764" width="1" style="100" customWidth="1"/>
    <col min="765" max="765" width="4.33203125" style="100" customWidth="1"/>
    <col min="766" max="766" width="34.6640625" style="100" customWidth="1"/>
    <col min="767" max="767" width="0" style="100" hidden="1" customWidth="1"/>
    <col min="768" max="768" width="20" style="100" customWidth="1"/>
    <col min="769" max="769" width="20.88671875" style="100" customWidth="1"/>
    <col min="770" max="770" width="25" style="100" customWidth="1"/>
    <col min="771" max="771" width="18.6640625" style="100" customWidth="1"/>
    <col min="772" max="772" width="29.6640625" style="100" customWidth="1"/>
    <col min="773" max="773" width="13.44140625" style="100" customWidth="1"/>
    <col min="774" max="774" width="13.88671875" style="100" customWidth="1"/>
    <col min="775" max="779" width="16.5546875" style="100" customWidth="1"/>
    <col min="780" max="780" width="20.5546875" style="100" customWidth="1"/>
    <col min="781" max="781" width="21.109375" style="100" customWidth="1"/>
    <col min="782" max="782" width="9.5546875" style="100" customWidth="1"/>
    <col min="783" max="783" width="0.44140625" style="100" customWidth="1"/>
    <col min="784" max="790" width="6.44140625" style="100" customWidth="1"/>
    <col min="791" max="1019" width="11.44140625" style="100"/>
    <col min="1020" max="1020" width="1" style="100" customWidth="1"/>
    <col min="1021" max="1021" width="4.33203125" style="100" customWidth="1"/>
    <col min="1022" max="1022" width="34.6640625" style="100" customWidth="1"/>
    <col min="1023" max="1023" width="0" style="100" hidden="1" customWidth="1"/>
    <col min="1024" max="1024" width="20" style="100" customWidth="1"/>
    <col min="1025" max="1025" width="20.88671875" style="100" customWidth="1"/>
    <col min="1026" max="1026" width="25" style="100" customWidth="1"/>
    <col min="1027" max="1027" width="18.6640625" style="100" customWidth="1"/>
    <col min="1028" max="1028" width="29.6640625" style="100" customWidth="1"/>
    <col min="1029" max="1029" width="13.44140625" style="100" customWidth="1"/>
    <col min="1030" max="1030" width="13.88671875" style="100" customWidth="1"/>
    <col min="1031" max="1035" width="16.5546875" style="100" customWidth="1"/>
    <col min="1036" max="1036" width="20.5546875" style="100" customWidth="1"/>
    <col min="1037" max="1037" width="21.109375" style="100" customWidth="1"/>
    <col min="1038" max="1038" width="9.5546875" style="100" customWidth="1"/>
    <col min="1039" max="1039" width="0.44140625" style="100" customWidth="1"/>
    <col min="1040" max="1046" width="6.44140625" style="100" customWidth="1"/>
    <col min="1047" max="1275" width="11.44140625" style="100"/>
    <col min="1276" max="1276" width="1" style="100" customWidth="1"/>
    <col min="1277" max="1277" width="4.33203125" style="100" customWidth="1"/>
    <col min="1278" max="1278" width="34.6640625" style="100" customWidth="1"/>
    <col min="1279" max="1279" width="0" style="100" hidden="1" customWidth="1"/>
    <col min="1280" max="1280" width="20" style="100" customWidth="1"/>
    <col min="1281" max="1281" width="20.88671875" style="100" customWidth="1"/>
    <col min="1282" max="1282" width="25" style="100" customWidth="1"/>
    <col min="1283" max="1283" width="18.6640625" style="100" customWidth="1"/>
    <col min="1284" max="1284" width="29.6640625" style="100" customWidth="1"/>
    <col min="1285" max="1285" width="13.44140625" style="100" customWidth="1"/>
    <col min="1286" max="1286" width="13.88671875" style="100" customWidth="1"/>
    <col min="1287" max="1291" width="16.5546875" style="100" customWidth="1"/>
    <col min="1292" max="1292" width="20.5546875" style="100" customWidth="1"/>
    <col min="1293" max="1293" width="21.109375" style="100" customWidth="1"/>
    <col min="1294" max="1294" width="9.5546875" style="100" customWidth="1"/>
    <col min="1295" max="1295" width="0.44140625" style="100" customWidth="1"/>
    <col min="1296" max="1302" width="6.44140625" style="100" customWidth="1"/>
    <col min="1303" max="1531" width="11.44140625" style="100"/>
    <col min="1532" max="1532" width="1" style="100" customWidth="1"/>
    <col min="1533" max="1533" width="4.33203125" style="100" customWidth="1"/>
    <col min="1534" max="1534" width="34.6640625" style="100" customWidth="1"/>
    <col min="1535" max="1535" width="0" style="100" hidden="1" customWidth="1"/>
    <col min="1536" max="1536" width="20" style="100" customWidth="1"/>
    <col min="1537" max="1537" width="20.88671875" style="100" customWidth="1"/>
    <col min="1538" max="1538" width="25" style="100" customWidth="1"/>
    <col min="1539" max="1539" width="18.6640625" style="100" customWidth="1"/>
    <col min="1540" max="1540" width="29.6640625" style="100" customWidth="1"/>
    <col min="1541" max="1541" width="13.44140625" style="100" customWidth="1"/>
    <col min="1542" max="1542" width="13.88671875" style="100" customWidth="1"/>
    <col min="1543" max="1547" width="16.5546875" style="100" customWidth="1"/>
    <col min="1548" max="1548" width="20.5546875" style="100" customWidth="1"/>
    <col min="1549" max="1549" width="21.109375" style="100" customWidth="1"/>
    <col min="1550" max="1550" width="9.5546875" style="100" customWidth="1"/>
    <col min="1551" max="1551" width="0.44140625" style="100" customWidth="1"/>
    <col min="1552" max="1558" width="6.44140625" style="100" customWidth="1"/>
    <col min="1559" max="1787" width="11.44140625" style="100"/>
    <col min="1788" max="1788" width="1" style="100" customWidth="1"/>
    <col min="1789" max="1789" width="4.33203125" style="100" customWidth="1"/>
    <col min="1790" max="1790" width="34.6640625" style="100" customWidth="1"/>
    <col min="1791" max="1791" width="0" style="100" hidden="1" customWidth="1"/>
    <col min="1792" max="1792" width="20" style="100" customWidth="1"/>
    <col min="1793" max="1793" width="20.88671875" style="100" customWidth="1"/>
    <col min="1794" max="1794" width="25" style="100" customWidth="1"/>
    <col min="1795" max="1795" width="18.6640625" style="100" customWidth="1"/>
    <col min="1796" max="1796" width="29.6640625" style="100" customWidth="1"/>
    <col min="1797" max="1797" width="13.44140625" style="100" customWidth="1"/>
    <col min="1798" max="1798" width="13.88671875" style="100" customWidth="1"/>
    <col min="1799" max="1803" width="16.5546875" style="100" customWidth="1"/>
    <col min="1804" max="1804" width="20.5546875" style="100" customWidth="1"/>
    <col min="1805" max="1805" width="21.109375" style="100" customWidth="1"/>
    <col min="1806" max="1806" width="9.5546875" style="100" customWidth="1"/>
    <col min="1807" max="1807" width="0.44140625" style="100" customWidth="1"/>
    <col min="1808" max="1814" width="6.44140625" style="100" customWidth="1"/>
    <col min="1815" max="2043" width="11.44140625" style="100"/>
    <col min="2044" max="2044" width="1" style="100" customWidth="1"/>
    <col min="2045" max="2045" width="4.33203125" style="100" customWidth="1"/>
    <col min="2046" max="2046" width="34.6640625" style="100" customWidth="1"/>
    <col min="2047" max="2047" width="0" style="100" hidden="1" customWidth="1"/>
    <col min="2048" max="2048" width="20" style="100" customWidth="1"/>
    <col min="2049" max="2049" width="20.88671875" style="100" customWidth="1"/>
    <col min="2050" max="2050" width="25" style="100" customWidth="1"/>
    <col min="2051" max="2051" width="18.6640625" style="100" customWidth="1"/>
    <col min="2052" max="2052" width="29.6640625" style="100" customWidth="1"/>
    <col min="2053" max="2053" width="13.44140625" style="100" customWidth="1"/>
    <col min="2054" max="2054" width="13.88671875" style="100" customWidth="1"/>
    <col min="2055" max="2059" width="16.5546875" style="100" customWidth="1"/>
    <col min="2060" max="2060" width="20.5546875" style="100" customWidth="1"/>
    <col min="2061" max="2061" width="21.109375" style="100" customWidth="1"/>
    <col min="2062" max="2062" width="9.5546875" style="100" customWidth="1"/>
    <col min="2063" max="2063" width="0.44140625" style="100" customWidth="1"/>
    <col min="2064" max="2070" width="6.44140625" style="100" customWidth="1"/>
    <col min="2071" max="2299" width="11.44140625" style="100"/>
    <col min="2300" max="2300" width="1" style="100" customWidth="1"/>
    <col min="2301" max="2301" width="4.33203125" style="100" customWidth="1"/>
    <col min="2302" max="2302" width="34.6640625" style="100" customWidth="1"/>
    <col min="2303" max="2303" width="0" style="100" hidden="1" customWidth="1"/>
    <col min="2304" max="2304" width="20" style="100" customWidth="1"/>
    <col min="2305" max="2305" width="20.88671875" style="100" customWidth="1"/>
    <col min="2306" max="2306" width="25" style="100" customWidth="1"/>
    <col min="2307" max="2307" width="18.6640625" style="100" customWidth="1"/>
    <col min="2308" max="2308" width="29.6640625" style="100" customWidth="1"/>
    <col min="2309" max="2309" width="13.44140625" style="100" customWidth="1"/>
    <col min="2310" max="2310" width="13.88671875" style="100" customWidth="1"/>
    <col min="2311" max="2315" width="16.5546875" style="100" customWidth="1"/>
    <col min="2316" max="2316" width="20.5546875" style="100" customWidth="1"/>
    <col min="2317" max="2317" width="21.109375" style="100" customWidth="1"/>
    <col min="2318" max="2318" width="9.5546875" style="100" customWidth="1"/>
    <col min="2319" max="2319" width="0.44140625" style="100" customWidth="1"/>
    <col min="2320" max="2326" width="6.44140625" style="100" customWidth="1"/>
    <col min="2327" max="2555" width="11.44140625" style="100"/>
    <col min="2556" max="2556" width="1" style="100" customWidth="1"/>
    <col min="2557" max="2557" width="4.33203125" style="100" customWidth="1"/>
    <col min="2558" max="2558" width="34.6640625" style="100" customWidth="1"/>
    <col min="2559" max="2559" width="0" style="100" hidden="1" customWidth="1"/>
    <col min="2560" max="2560" width="20" style="100" customWidth="1"/>
    <col min="2561" max="2561" width="20.88671875" style="100" customWidth="1"/>
    <col min="2562" max="2562" width="25" style="100" customWidth="1"/>
    <col min="2563" max="2563" width="18.6640625" style="100" customWidth="1"/>
    <col min="2564" max="2564" width="29.6640625" style="100" customWidth="1"/>
    <col min="2565" max="2565" width="13.44140625" style="100" customWidth="1"/>
    <col min="2566" max="2566" width="13.88671875" style="100" customWidth="1"/>
    <col min="2567" max="2571" width="16.5546875" style="100" customWidth="1"/>
    <col min="2572" max="2572" width="20.5546875" style="100" customWidth="1"/>
    <col min="2573" max="2573" width="21.109375" style="100" customWidth="1"/>
    <col min="2574" max="2574" width="9.5546875" style="100" customWidth="1"/>
    <col min="2575" max="2575" width="0.44140625" style="100" customWidth="1"/>
    <col min="2576" max="2582" width="6.44140625" style="100" customWidth="1"/>
    <col min="2583" max="2811" width="11.44140625" style="100"/>
    <col min="2812" max="2812" width="1" style="100" customWidth="1"/>
    <col min="2813" max="2813" width="4.33203125" style="100" customWidth="1"/>
    <col min="2814" max="2814" width="34.6640625" style="100" customWidth="1"/>
    <col min="2815" max="2815" width="0" style="100" hidden="1" customWidth="1"/>
    <col min="2816" max="2816" width="20" style="100" customWidth="1"/>
    <col min="2817" max="2817" width="20.88671875" style="100" customWidth="1"/>
    <col min="2818" max="2818" width="25" style="100" customWidth="1"/>
    <col min="2819" max="2819" width="18.6640625" style="100" customWidth="1"/>
    <col min="2820" max="2820" width="29.6640625" style="100" customWidth="1"/>
    <col min="2821" max="2821" width="13.44140625" style="100" customWidth="1"/>
    <col min="2822" max="2822" width="13.88671875" style="100" customWidth="1"/>
    <col min="2823" max="2827" width="16.5546875" style="100" customWidth="1"/>
    <col min="2828" max="2828" width="20.5546875" style="100" customWidth="1"/>
    <col min="2829" max="2829" width="21.109375" style="100" customWidth="1"/>
    <col min="2830" max="2830" width="9.5546875" style="100" customWidth="1"/>
    <col min="2831" max="2831" width="0.44140625" style="100" customWidth="1"/>
    <col min="2832" max="2838" width="6.44140625" style="100" customWidth="1"/>
    <col min="2839" max="3067" width="11.44140625" style="100"/>
    <col min="3068" max="3068" width="1" style="100" customWidth="1"/>
    <col min="3069" max="3069" width="4.33203125" style="100" customWidth="1"/>
    <col min="3070" max="3070" width="34.6640625" style="100" customWidth="1"/>
    <col min="3071" max="3071" width="0" style="100" hidden="1" customWidth="1"/>
    <col min="3072" max="3072" width="20" style="100" customWidth="1"/>
    <col min="3073" max="3073" width="20.88671875" style="100" customWidth="1"/>
    <col min="3074" max="3074" width="25" style="100" customWidth="1"/>
    <col min="3075" max="3075" width="18.6640625" style="100" customWidth="1"/>
    <col min="3076" max="3076" width="29.6640625" style="100" customWidth="1"/>
    <col min="3077" max="3077" width="13.44140625" style="100" customWidth="1"/>
    <col min="3078" max="3078" width="13.88671875" style="100" customWidth="1"/>
    <col min="3079" max="3083" width="16.5546875" style="100" customWidth="1"/>
    <col min="3084" max="3084" width="20.5546875" style="100" customWidth="1"/>
    <col min="3085" max="3085" width="21.109375" style="100" customWidth="1"/>
    <col min="3086" max="3086" width="9.5546875" style="100" customWidth="1"/>
    <col min="3087" max="3087" width="0.44140625" style="100" customWidth="1"/>
    <col min="3088" max="3094" width="6.44140625" style="100" customWidth="1"/>
    <col min="3095" max="3323" width="11.44140625" style="100"/>
    <col min="3324" max="3324" width="1" style="100" customWidth="1"/>
    <col min="3325" max="3325" width="4.33203125" style="100" customWidth="1"/>
    <col min="3326" max="3326" width="34.6640625" style="100" customWidth="1"/>
    <col min="3327" max="3327" width="0" style="100" hidden="1" customWidth="1"/>
    <col min="3328" max="3328" width="20" style="100" customWidth="1"/>
    <col min="3329" max="3329" width="20.88671875" style="100" customWidth="1"/>
    <col min="3330" max="3330" width="25" style="100" customWidth="1"/>
    <col min="3331" max="3331" width="18.6640625" style="100" customWidth="1"/>
    <col min="3332" max="3332" width="29.6640625" style="100" customWidth="1"/>
    <col min="3333" max="3333" width="13.44140625" style="100" customWidth="1"/>
    <col min="3334" max="3334" width="13.88671875" style="100" customWidth="1"/>
    <col min="3335" max="3339" width="16.5546875" style="100" customWidth="1"/>
    <col min="3340" max="3340" width="20.5546875" style="100" customWidth="1"/>
    <col min="3341" max="3341" width="21.109375" style="100" customWidth="1"/>
    <col min="3342" max="3342" width="9.5546875" style="100" customWidth="1"/>
    <col min="3343" max="3343" width="0.44140625" style="100" customWidth="1"/>
    <col min="3344" max="3350" width="6.44140625" style="100" customWidth="1"/>
    <col min="3351" max="3579" width="11.44140625" style="100"/>
    <col min="3580" max="3580" width="1" style="100" customWidth="1"/>
    <col min="3581" max="3581" width="4.33203125" style="100" customWidth="1"/>
    <col min="3582" max="3582" width="34.6640625" style="100" customWidth="1"/>
    <col min="3583" max="3583" width="0" style="100" hidden="1" customWidth="1"/>
    <col min="3584" max="3584" width="20" style="100" customWidth="1"/>
    <col min="3585" max="3585" width="20.88671875" style="100" customWidth="1"/>
    <col min="3586" max="3586" width="25" style="100" customWidth="1"/>
    <col min="3587" max="3587" width="18.6640625" style="100" customWidth="1"/>
    <col min="3588" max="3588" width="29.6640625" style="100" customWidth="1"/>
    <col min="3589" max="3589" width="13.44140625" style="100" customWidth="1"/>
    <col min="3590" max="3590" width="13.88671875" style="100" customWidth="1"/>
    <col min="3591" max="3595" width="16.5546875" style="100" customWidth="1"/>
    <col min="3596" max="3596" width="20.5546875" style="100" customWidth="1"/>
    <col min="3597" max="3597" width="21.109375" style="100" customWidth="1"/>
    <col min="3598" max="3598" width="9.5546875" style="100" customWidth="1"/>
    <col min="3599" max="3599" width="0.44140625" style="100" customWidth="1"/>
    <col min="3600" max="3606" width="6.44140625" style="100" customWidth="1"/>
    <col min="3607" max="3835" width="11.44140625" style="100"/>
    <col min="3836" max="3836" width="1" style="100" customWidth="1"/>
    <col min="3837" max="3837" width="4.33203125" style="100" customWidth="1"/>
    <col min="3838" max="3838" width="34.6640625" style="100" customWidth="1"/>
    <col min="3839" max="3839" width="0" style="100" hidden="1" customWidth="1"/>
    <col min="3840" max="3840" width="20" style="100" customWidth="1"/>
    <col min="3841" max="3841" width="20.88671875" style="100" customWidth="1"/>
    <col min="3842" max="3842" width="25" style="100" customWidth="1"/>
    <col min="3843" max="3843" width="18.6640625" style="100" customWidth="1"/>
    <col min="3844" max="3844" width="29.6640625" style="100" customWidth="1"/>
    <col min="3845" max="3845" width="13.44140625" style="100" customWidth="1"/>
    <col min="3846" max="3846" width="13.88671875" style="100" customWidth="1"/>
    <col min="3847" max="3851" width="16.5546875" style="100" customWidth="1"/>
    <col min="3852" max="3852" width="20.5546875" style="100" customWidth="1"/>
    <col min="3853" max="3853" width="21.109375" style="100" customWidth="1"/>
    <col min="3854" max="3854" width="9.5546875" style="100" customWidth="1"/>
    <col min="3855" max="3855" width="0.44140625" style="100" customWidth="1"/>
    <col min="3856" max="3862" width="6.44140625" style="100" customWidth="1"/>
    <col min="3863" max="4091" width="11.44140625" style="100"/>
    <col min="4092" max="4092" width="1" style="100" customWidth="1"/>
    <col min="4093" max="4093" width="4.33203125" style="100" customWidth="1"/>
    <col min="4094" max="4094" width="34.6640625" style="100" customWidth="1"/>
    <col min="4095" max="4095" width="0" style="100" hidden="1" customWidth="1"/>
    <col min="4096" max="4096" width="20" style="100" customWidth="1"/>
    <col min="4097" max="4097" width="20.88671875" style="100" customWidth="1"/>
    <col min="4098" max="4098" width="25" style="100" customWidth="1"/>
    <col min="4099" max="4099" width="18.6640625" style="100" customWidth="1"/>
    <col min="4100" max="4100" width="29.6640625" style="100" customWidth="1"/>
    <col min="4101" max="4101" width="13.44140625" style="100" customWidth="1"/>
    <col min="4102" max="4102" width="13.88671875" style="100" customWidth="1"/>
    <col min="4103" max="4107" width="16.5546875" style="100" customWidth="1"/>
    <col min="4108" max="4108" width="20.5546875" style="100" customWidth="1"/>
    <col min="4109" max="4109" width="21.109375" style="100" customWidth="1"/>
    <col min="4110" max="4110" width="9.5546875" style="100" customWidth="1"/>
    <col min="4111" max="4111" width="0.44140625" style="100" customWidth="1"/>
    <col min="4112" max="4118" width="6.44140625" style="100" customWidth="1"/>
    <col min="4119" max="4347" width="11.44140625" style="100"/>
    <col min="4348" max="4348" width="1" style="100" customWidth="1"/>
    <col min="4349" max="4349" width="4.33203125" style="100" customWidth="1"/>
    <col min="4350" max="4350" width="34.6640625" style="100" customWidth="1"/>
    <col min="4351" max="4351" width="0" style="100" hidden="1" customWidth="1"/>
    <col min="4352" max="4352" width="20" style="100" customWidth="1"/>
    <col min="4353" max="4353" width="20.88671875" style="100" customWidth="1"/>
    <col min="4354" max="4354" width="25" style="100" customWidth="1"/>
    <col min="4355" max="4355" width="18.6640625" style="100" customWidth="1"/>
    <col min="4356" max="4356" width="29.6640625" style="100" customWidth="1"/>
    <col min="4357" max="4357" width="13.44140625" style="100" customWidth="1"/>
    <col min="4358" max="4358" width="13.88671875" style="100" customWidth="1"/>
    <col min="4359" max="4363" width="16.5546875" style="100" customWidth="1"/>
    <col min="4364" max="4364" width="20.5546875" style="100" customWidth="1"/>
    <col min="4365" max="4365" width="21.109375" style="100" customWidth="1"/>
    <col min="4366" max="4366" width="9.5546875" style="100" customWidth="1"/>
    <col min="4367" max="4367" width="0.44140625" style="100" customWidth="1"/>
    <col min="4368" max="4374" width="6.44140625" style="100" customWidth="1"/>
    <col min="4375" max="4603" width="11.44140625" style="100"/>
    <col min="4604" max="4604" width="1" style="100" customWidth="1"/>
    <col min="4605" max="4605" width="4.33203125" style="100" customWidth="1"/>
    <col min="4606" max="4606" width="34.6640625" style="100" customWidth="1"/>
    <col min="4607" max="4607" width="0" style="100" hidden="1" customWidth="1"/>
    <col min="4608" max="4608" width="20" style="100" customWidth="1"/>
    <col min="4609" max="4609" width="20.88671875" style="100" customWidth="1"/>
    <col min="4610" max="4610" width="25" style="100" customWidth="1"/>
    <col min="4611" max="4611" width="18.6640625" style="100" customWidth="1"/>
    <col min="4612" max="4612" width="29.6640625" style="100" customWidth="1"/>
    <col min="4613" max="4613" width="13.44140625" style="100" customWidth="1"/>
    <col min="4614" max="4614" width="13.88671875" style="100" customWidth="1"/>
    <col min="4615" max="4619" width="16.5546875" style="100" customWidth="1"/>
    <col min="4620" max="4620" width="20.5546875" style="100" customWidth="1"/>
    <col min="4621" max="4621" width="21.109375" style="100" customWidth="1"/>
    <col min="4622" max="4622" width="9.5546875" style="100" customWidth="1"/>
    <col min="4623" max="4623" width="0.44140625" style="100" customWidth="1"/>
    <col min="4624" max="4630" width="6.44140625" style="100" customWidth="1"/>
    <col min="4631" max="4859" width="11.44140625" style="100"/>
    <col min="4860" max="4860" width="1" style="100" customWidth="1"/>
    <col min="4861" max="4861" width="4.33203125" style="100" customWidth="1"/>
    <col min="4862" max="4862" width="34.6640625" style="100" customWidth="1"/>
    <col min="4863" max="4863" width="0" style="100" hidden="1" customWidth="1"/>
    <col min="4864" max="4864" width="20" style="100" customWidth="1"/>
    <col min="4865" max="4865" width="20.88671875" style="100" customWidth="1"/>
    <col min="4866" max="4866" width="25" style="100" customWidth="1"/>
    <col min="4867" max="4867" width="18.6640625" style="100" customWidth="1"/>
    <col min="4868" max="4868" width="29.6640625" style="100" customWidth="1"/>
    <col min="4869" max="4869" width="13.44140625" style="100" customWidth="1"/>
    <col min="4870" max="4870" width="13.88671875" style="100" customWidth="1"/>
    <col min="4871" max="4875" width="16.5546875" style="100" customWidth="1"/>
    <col min="4876" max="4876" width="20.5546875" style="100" customWidth="1"/>
    <col min="4877" max="4877" width="21.109375" style="100" customWidth="1"/>
    <col min="4878" max="4878" width="9.5546875" style="100" customWidth="1"/>
    <col min="4879" max="4879" width="0.44140625" style="100" customWidth="1"/>
    <col min="4880" max="4886" width="6.44140625" style="100" customWidth="1"/>
    <col min="4887" max="5115" width="11.44140625" style="100"/>
    <col min="5116" max="5116" width="1" style="100" customWidth="1"/>
    <col min="5117" max="5117" width="4.33203125" style="100" customWidth="1"/>
    <col min="5118" max="5118" width="34.6640625" style="100" customWidth="1"/>
    <col min="5119" max="5119" width="0" style="100" hidden="1" customWidth="1"/>
    <col min="5120" max="5120" width="20" style="100" customWidth="1"/>
    <col min="5121" max="5121" width="20.88671875" style="100" customWidth="1"/>
    <col min="5122" max="5122" width="25" style="100" customWidth="1"/>
    <col min="5123" max="5123" width="18.6640625" style="100" customWidth="1"/>
    <col min="5124" max="5124" width="29.6640625" style="100" customWidth="1"/>
    <col min="5125" max="5125" width="13.44140625" style="100" customWidth="1"/>
    <col min="5126" max="5126" width="13.88671875" style="100" customWidth="1"/>
    <col min="5127" max="5131" width="16.5546875" style="100" customWidth="1"/>
    <col min="5132" max="5132" width="20.5546875" style="100" customWidth="1"/>
    <col min="5133" max="5133" width="21.109375" style="100" customWidth="1"/>
    <col min="5134" max="5134" width="9.5546875" style="100" customWidth="1"/>
    <col min="5135" max="5135" width="0.44140625" style="100" customWidth="1"/>
    <col min="5136" max="5142" width="6.44140625" style="100" customWidth="1"/>
    <col min="5143" max="5371" width="11.44140625" style="100"/>
    <col min="5372" max="5372" width="1" style="100" customWidth="1"/>
    <col min="5373" max="5373" width="4.33203125" style="100" customWidth="1"/>
    <col min="5374" max="5374" width="34.6640625" style="100" customWidth="1"/>
    <col min="5375" max="5375" width="0" style="100" hidden="1" customWidth="1"/>
    <col min="5376" max="5376" width="20" style="100" customWidth="1"/>
    <col min="5377" max="5377" width="20.88671875" style="100" customWidth="1"/>
    <col min="5378" max="5378" width="25" style="100" customWidth="1"/>
    <col min="5379" max="5379" width="18.6640625" style="100" customWidth="1"/>
    <col min="5380" max="5380" width="29.6640625" style="100" customWidth="1"/>
    <col min="5381" max="5381" width="13.44140625" style="100" customWidth="1"/>
    <col min="5382" max="5382" width="13.88671875" style="100" customWidth="1"/>
    <col min="5383" max="5387" width="16.5546875" style="100" customWidth="1"/>
    <col min="5388" max="5388" width="20.5546875" style="100" customWidth="1"/>
    <col min="5389" max="5389" width="21.109375" style="100" customWidth="1"/>
    <col min="5390" max="5390" width="9.5546875" style="100" customWidth="1"/>
    <col min="5391" max="5391" width="0.44140625" style="100" customWidth="1"/>
    <col min="5392" max="5398" width="6.44140625" style="100" customWidth="1"/>
    <col min="5399" max="5627" width="11.44140625" style="100"/>
    <col min="5628" max="5628" width="1" style="100" customWidth="1"/>
    <col min="5629" max="5629" width="4.33203125" style="100" customWidth="1"/>
    <col min="5630" max="5630" width="34.6640625" style="100" customWidth="1"/>
    <col min="5631" max="5631" width="0" style="100" hidden="1" customWidth="1"/>
    <col min="5632" max="5632" width="20" style="100" customWidth="1"/>
    <col min="5633" max="5633" width="20.88671875" style="100" customWidth="1"/>
    <col min="5634" max="5634" width="25" style="100" customWidth="1"/>
    <col min="5635" max="5635" width="18.6640625" style="100" customWidth="1"/>
    <col min="5636" max="5636" width="29.6640625" style="100" customWidth="1"/>
    <col min="5637" max="5637" width="13.44140625" style="100" customWidth="1"/>
    <col min="5638" max="5638" width="13.88671875" style="100" customWidth="1"/>
    <col min="5639" max="5643" width="16.5546875" style="100" customWidth="1"/>
    <col min="5644" max="5644" width="20.5546875" style="100" customWidth="1"/>
    <col min="5645" max="5645" width="21.109375" style="100" customWidth="1"/>
    <col min="5646" max="5646" width="9.5546875" style="100" customWidth="1"/>
    <col min="5647" max="5647" width="0.44140625" style="100" customWidth="1"/>
    <col min="5648" max="5654" width="6.44140625" style="100" customWidth="1"/>
    <col min="5655" max="5883" width="11.44140625" style="100"/>
    <col min="5884" max="5884" width="1" style="100" customWidth="1"/>
    <col min="5885" max="5885" width="4.33203125" style="100" customWidth="1"/>
    <col min="5886" max="5886" width="34.6640625" style="100" customWidth="1"/>
    <col min="5887" max="5887" width="0" style="100" hidden="1" customWidth="1"/>
    <col min="5888" max="5888" width="20" style="100" customWidth="1"/>
    <col min="5889" max="5889" width="20.88671875" style="100" customWidth="1"/>
    <col min="5890" max="5890" width="25" style="100" customWidth="1"/>
    <col min="5891" max="5891" width="18.6640625" style="100" customWidth="1"/>
    <col min="5892" max="5892" width="29.6640625" style="100" customWidth="1"/>
    <col min="5893" max="5893" width="13.44140625" style="100" customWidth="1"/>
    <col min="5894" max="5894" width="13.88671875" style="100" customWidth="1"/>
    <col min="5895" max="5899" width="16.5546875" style="100" customWidth="1"/>
    <col min="5900" max="5900" width="20.5546875" style="100" customWidth="1"/>
    <col min="5901" max="5901" width="21.109375" style="100" customWidth="1"/>
    <col min="5902" max="5902" width="9.5546875" style="100" customWidth="1"/>
    <col min="5903" max="5903" width="0.44140625" style="100" customWidth="1"/>
    <col min="5904" max="5910" width="6.44140625" style="100" customWidth="1"/>
    <col min="5911" max="6139" width="11.44140625" style="100"/>
    <col min="6140" max="6140" width="1" style="100" customWidth="1"/>
    <col min="6141" max="6141" width="4.33203125" style="100" customWidth="1"/>
    <col min="6142" max="6142" width="34.6640625" style="100" customWidth="1"/>
    <col min="6143" max="6143" width="0" style="100" hidden="1" customWidth="1"/>
    <col min="6144" max="6144" width="20" style="100" customWidth="1"/>
    <col min="6145" max="6145" width="20.88671875" style="100" customWidth="1"/>
    <col min="6146" max="6146" width="25" style="100" customWidth="1"/>
    <col min="6147" max="6147" width="18.6640625" style="100" customWidth="1"/>
    <col min="6148" max="6148" width="29.6640625" style="100" customWidth="1"/>
    <col min="6149" max="6149" width="13.44140625" style="100" customWidth="1"/>
    <col min="6150" max="6150" width="13.88671875" style="100" customWidth="1"/>
    <col min="6151" max="6155" width="16.5546875" style="100" customWidth="1"/>
    <col min="6156" max="6156" width="20.5546875" style="100" customWidth="1"/>
    <col min="6157" max="6157" width="21.109375" style="100" customWidth="1"/>
    <col min="6158" max="6158" width="9.5546875" style="100" customWidth="1"/>
    <col min="6159" max="6159" width="0.44140625" style="100" customWidth="1"/>
    <col min="6160" max="6166" width="6.44140625" style="100" customWidth="1"/>
    <col min="6167" max="6395" width="11.44140625" style="100"/>
    <col min="6396" max="6396" width="1" style="100" customWidth="1"/>
    <col min="6397" max="6397" width="4.33203125" style="100" customWidth="1"/>
    <col min="6398" max="6398" width="34.6640625" style="100" customWidth="1"/>
    <col min="6399" max="6399" width="0" style="100" hidden="1" customWidth="1"/>
    <col min="6400" max="6400" width="20" style="100" customWidth="1"/>
    <col min="6401" max="6401" width="20.88671875" style="100" customWidth="1"/>
    <col min="6402" max="6402" width="25" style="100" customWidth="1"/>
    <col min="6403" max="6403" width="18.6640625" style="100" customWidth="1"/>
    <col min="6404" max="6404" width="29.6640625" style="100" customWidth="1"/>
    <col min="6405" max="6405" width="13.44140625" style="100" customWidth="1"/>
    <col min="6406" max="6406" width="13.88671875" style="100" customWidth="1"/>
    <col min="6407" max="6411" width="16.5546875" style="100" customWidth="1"/>
    <col min="6412" max="6412" width="20.5546875" style="100" customWidth="1"/>
    <col min="6413" max="6413" width="21.109375" style="100" customWidth="1"/>
    <col min="6414" max="6414" width="9.5546875" style="100" customWidth="1"/>
    <col min="6415" max="6415" width="0.44140625" style="100" customWidth="1"/>
    <col min="6416" max="6422" width="6.44140625" style="100" customWidth="1"/>
    <col min="6423" max="6651" width="11.44140625" style="100"/>
    <col min="6652" max="6652" width="1" style="100" customWidth="1"/>
    <col min="6653" max="6653" width="4.33203125" style="100" customWidth="1"/>
    <col min="6654" max="6654" width="34.6640625" style="100" customWidth="1"/>
    <col min="6655" max="6655" width="0" style="100" hidden="1" customWidth="1"/>
    <col min="6656" max="6656" width="20" style="100" customWidth="1"/>
    <col min="6657" max="6657" width="20.88671875" style="100" customWidth="1"/>
    <col min="6658" max="6658" width="25" style="100" customWidth="1"/>
    <col min="6659" max="6659" width="18.6640625" style="100" customWidth="1"/>
    <col min="6660" max="6660" width="29.6640625" style="100" customWidth="1"/>
    <col min="6661" max="6661" width="13.44140625" style="100" customWidth="1"/>
    <col min="6662" max="6662" width="13.88671875" style="100" customWidth="1"/>
    <col min="6663" max="6667" width="16.5546875" style="100" customWidth="1"/>
    <col min="6668" max="6668" width="20.5546875" style="100" customWidth="1"/>
    <col min="6669" max="6669" width="21.109375" style="100" customWidth="1"/>
    <col min="6670" max="6670" width="9.5546875" style="100" customWidth="1"/>
    <col min="6671" max="6671" width="0.44140625" style="100" customWidth="1"/>
    <col min="6672" max="6678" width="6.44140625" style="100" customWidth="1"/>
    <col min="6679" max="6907" width="11.44140625" style="100"/>
    <col min="6908" max="6908" width="1" style="100" customWidth="1"/>
    <col min="6909" max="6909" width="4.33203125" style="100" customWidth="1"/>
    <col min="6910" max="6910" width="34.6640625" style="100" customWidth="1"/>
    <col min="6911" max="6911" width="0" style="100" hidden="1" customWidth="1"/>
    <col min="6912" max="6912" width="20" style="100" customWidth="1"/>
    <col min="6913" max="6913" width="20.88671875" style="100" customWidth="1"/>
    <col min="6914" max="6914" width="25" style="100" customWidth="1"/>
    <col min="6915" max="6915" width="18.6640625" style="100" customWidth="1"/>
    <col min="6916" max="6916" width="29.6640625" style="100" customWidth="1"/>
    <col min="6917" max="6917" width="13.44140625" style="100" customWidth="1"/>
    <col min="6918" max="6918" width="13.88671875" style="100" customWidth="1"/>
    <col min="6919" max="6923" width="16.5546875" style="100" customWidth="1"/>
    <col min="6924" max="6924" width="20.5546875" style="100" customWidth="1"/>
    <col min="6925" max="6925" width="21.109375" style="100" customWidth="1"/>
    <col min="6926" max="6926" width="9.5546875" style="100" customWidth="1"/>
    <col min="6927" max="6927" width="0.44140625" style="100" customWidth="1"/>
    <col min="6928" max="6934" width="6.44140625" style="100" customWidth="1"/>
    <col min="6935" max="7163" width="11.44140625" style="100"/>
    <col min="7164" max="7164" width="1" style="100" customWidth="1"/>
    <col min="7165" max="7165" width="4.33203125" style="100" customWidth="1"/>
    <col min="7166" max="7166" width="34.6640625" style="100" customWidth="1"/>
    <col min="7167" max="7167" width="0" style="100" hidden="1" customWidth="1"/>
    <col min="7168" max="7168" width="20" style="100" customWidth="1"/>
    <col min="7169" max="7169" width="20.88671875" style="100" customWidth="1"/>
    <col min="7170" max="7170" width="25" style="100" customWidth="1"/>
    <col min="7171" max="7171" width="18.6640625" style="100" customWidth="1"/>
    <col min="7172" max="7172" width="29.6640625" style="100" customWidth="1"/>
    <col min="7173" max="7173" width="13.44140625" style="100" customWidth="1"/>
    <col min="7174" max="7174" width="13.88671875" style="100" customWidth="1"/>
    <col min="7175" max="7179" width="16.5546875" style="100" customWidth="1"/>
    <col min="7180" max="7180" width="20.5546875" style="100" customWidth="1"/>
    <col min="7181" max="7181" width="21.109375" style="100" customWidth="1"/>
    <col min="7182" max="7182" width="9.5546875" style="100" customWidth="1"/>
    <col min="7183" max="7183" width="0.44140625" style="100" customWidth="1"/>
    <col min="7184" max="7190" width="6.44140625" style="100" customWidth="1"/>
    <col min="7191" max="7419" width="11.44140625" style="100"/>
    <col min="7420" max="7420" width="1" style="100" customWidth="1"/>
    <col min="7421" max="7421" width="4.33203125" style="100" customWidth="1"/>
    <col min="7422" max="7422" width="34.6640625" style="100" customWidth="1"/>
    <col min="7423" max="7423" width="0" style="100" hidden="1" customWidth="1"/>
    <col min="7424" max="7424" width="20" style="100" customWidth="1"/>
    <col min="7425" max="7425" width="20.88671875" style="100" customWidth="1"/>
    <col min="7426" max="7426" width="25" style="100" customWidth="1"/>
    <col min="7427" max="7427" width="18.6640625" style="100" customWidth="1"/>
    <col min="7428" max="7428" width="29.6640625" style="100" customWidth="1"/>
    <col min="7429" max="7429" width="13.44140625" style="100" customWidth="1"/>
    <col min="7430" max="7430" width="13.88671875" style="100" customWidth="1"/>
    <col min="7431" max="7435" width="16.5546875" style="100" customWidth="1"/>
    <col min="7436" max="7436" width="20.5546875" style="100" customWidth="1"/>
    <col min="7437" max="7437" width="21.109375" style="100" customWidth="1"/>
    <col min="7438" max="7438" width="9.5546875" style="100" customWidth="1"/>
    <col min="7439" max="7439" width="0.44140625" style="100" customWidth="1"/>
    <col min="7440" max="7446" width="6.44140625" style="100" customWidth="1"/>
    <col min="7447" max="7675" width="11.44140625" style="100"/>
    <col min="7676" max="7676" width="1" style="100" customWidth="1"/>
    <col min="7677" max="7677" width="4.33203125" style="100" customWidth="1"/>
    <col min="7678" max="7678" width="34.6640625" style="100" customWidth="1"/>
    <col min="7679" max="7679" width="0" style="100" hidden="1" customWidth="1"/>
    <col min="7680" max="7680" width="20" style="100" customWidth="1"/>
    <col min="7681" max="7681" width="20.88671875" style="100" customWidth="1"/>
    <col min="7682" max="7682" width="25" style="100" customWidth="1"/>
    <col min="7683" max="7683" width="18.6640625" style="100" customWidth="1"/>
    <col min="7684" max="7684" width="29.6640625" style="100" customWidth="1"/>
    <col min="7685" max="7685" width="13.44140625" style="100" customWidth="1"/>
    <col min="7686" max="7686" width="13.88671875" style="100" customWidth="1"/>
    <col min="7687" max="7691" width="16.5546875" style="100" customWidth="1"/>
    <col min="7692" max="7692" width="20.5546875" style="100" customWidth="1"/>
    <col min="7693" max="7693" width="21.109375" style="100" customWidth="1"/>
    <col min="7694" max="7694" width="9.5546875" style="100" customWidth="1"/>
    <col min="7695" max="7695" width="0.44140625" style="100" customWidth="1"/>
    <col min="7696" max="7702" width="6.44140625" style="100" customWidth="1"/>
    <col min="7703" max="7931" width="11.44140625" style="100"/>
    <col min="7932" max="7932" width="1" style="100" customWidth="1"/>
    <col min="7933" max="7933" width="4.33203125" style="100" customWidth="1"/>
    <col min="7934" max="7934" width="34.6640625" style="100" customWidth="1"/>
    <col min="7935" max="7935" width="0" style="100" hidden="1" customWidth="1"/>
    <col min="7936" max="7936" width="20" style="100" customWidth="1"/>
    <col min="7937" max="7937" width="20.88671875" style="100" customWidth="1"/>
    <col min="7938" max="7938" width="25" style="100" customWidth="1"/>
    <col min="7939" max="7939" width="18.6640625" style="100" customWidth="1"/>
    <col min="7940" max="7940" width="29.6640625" style="100" customWidth="1"/>
    <col min="7941" max="7941" width="13.44140625" style="100" customWidth="1"/>
    <col min="7942" max="7942" width="13.88671875" style="100" customWidth="1"/>
    <col min="7943" max="7947" width="16.5546875" style="100" customWidth="1"/>
    <col min="7948" max="7948" width="20.5546875" style="100" customWidth="1"/>
    <col min="7949" max="7949" width="21.109375" style="100" customWidth="1"/>
    <col min="7950" max="7950" width="9.5546875" style="100" customWidth="1"/>
    <col min="7951" max="7951" width="0.44140625" style="100" customWidth="1"/>
    <col min="7952" max="7958" width="6.44140625" style="100" customWidth="1"/>
    <col min="7959" max="8187" width="11.44140625" style="100"/>
    <col min="8188" max="8188" width="1" style="100" customWidth="1"/>
    <col min="8189" max="8189" width="4.33203125" style="100" customWidth="1"/>
    <col min="8190" max="8190" width="34.6640625" style="100" customWidth="1"/>
    <col min="8191" max="8191" width="0" style="100" hidden="1" customWidth="1"/>
    <col min="8192" max="8192" width="20" style="100" customWidth="1"/>
    <col min="8193" max="8193" width="20.88671875" style="100" customWidth="1"/>
    <col min="8194" max="8194" width="25" style="100" customWidth="1"/>
    <col min="8195" max="8195" width="18.6640625" style="100" customWidth="1"/>
    <col min="8196" max="8196" width="29.6640625" style="100" customWidth="1"/>
    <col min="8197" max="8197" width="13.44140625" style="100" customWidth="1"/>
    <col min="8198" max="8198" width="13.88671875" style="100" customWidth="1"/>
    <col min="8199" max="8203" width="16.5546875" style="100" customWidth="1"/>
    <col min="8204" max="8204" width="20.5546875" style="100" customWidth="1"/>
    <col min="8205" max="8205" width="21.109375" style="100" customWidth="1"/>
    <col min="8206" max="8206" width="9.5546875" style="100" customWidth="1"/>
    <col min="8207" max="8207" width="0.44140625" style="100" customWidth="1"/>
    <col min="8208" max="8214" width="6.44140625" style="100" customWidth="1"/>
    <col min="8215" max="8443" width="11.44140625" style="100"/>
    <col min="8444" max="8444" width="1" style="100" customWidth="1"/>
    <col min="8445" max="8445" width="4.33203125" style="100" customWidth="1"/>
    <col min="8446" max="8446" width="34.6640625" style="100" customWidth="1"/>
    <col min="8447" max="8447" width="0" style="100" hidden="1" customWidth="1"/>
    <col min="8448" max="8448" width="20" style="100" customWidth="1"/>
    <col min="8449" max="8449" width="20.88671875" style="100" customWidth="1"/>
    <col min="8450" max="8450" width="25" style="100" customWidth="1"/>
    <col min="8451" max="8451" width="18.6640625" style="100" customWidth="1"/>
    <col min="8452" max="8452" width="29.6640625" style="100" customWidth="1"/>
    <col min="8453" max="8453" width="13.44140625" style="100" customWidth="1"/>
    <col min="8454" max="8454" width="13.88671875" style="100" customWidth="1"/>
    <col min="8455" max="8459" width="16.5546875" style="100" customWidth="1"/>
    <col min="8460" max="8460" width="20.5546875" style="100" customWidth="1"/>
    <col min="8461" max="8461" width="21.109375" style="100" customWidth="1"/>
    <col min="8462" max="8462" width="9.5546875" style="100" customWidth="1"/>
    <col min="8463" max="8463" width="0.44140625" style="100" customWidth="1"/>
    <col min="8464" max="8470" width="6.44140625" style="100" customWidth="1"/>
    <col min="8471" max="8699" width="11.44140625" style="100"/>
    <col min="8700" max="8700" width="1" style="100" customWidth="1"/>
    <col min="8701" max="8701" width="4.33203125" style="100" customWidth="1"/>
    <col min="8702" max="8702" width="34.6640625" style="100" customWidth="1"/>
    <col min="8703" max="8703" width="0" style="100" hidden="1" customWidth="1"/>
    <col min="8704" max="8704" width="20" style="100" customWidth="1"/>
    <col min="8705" max="8705" width="20.88671875" style="100" customWidth="1"/>
    <col min="8706" max="8706" width="25" style="100" customWidth="1"/>
    <col min="8707" max="8707" width="18.6640625" style="100" customWidth="1"/>
    <col min="8708" max="8708" width="29.6640625" style="100" customWidth="1"/>
    <col min="8709" max="8709" width="13.44140625" style="100" customWidth="1"/>
    <col min="8710" max="8710" width="13.88671875" style="100" customWidth="1"/>
    <col min="8711" max="8715" width="16.5546875" style="100" customWidth="1"/>
    <col min="8716" max="8716" width="20.5546875" style="100" customWidth="1"/>
    <col min="8717" max="8717" width="21.109375" style="100" customWidth="1"/>
    <col min="8718" max="8718" width="9.5546875" style="100" customWidth="1"/>
    <col min="8719" max="8719" width="0.44140625" style="100" customWidth="1"/>
    <col min="8720" max="8726" width="6.44140625" style="100" customWidth="1"/>
    <col min="8727" max="8955" width="11.44140625" style="100"/>
    <col min="8956" max="8956" width="1" style="100" customWidth="1"/>
    <col min="8957" max="8957" width="4.33203125" style="100" customWidth="1"/>
    <col min="8958" max="8958" width="34.6640625" style="100" customWidth="1"/>
    <col min="8959" max="8959" width="0" style="100" hidden="1" customWidth="1"/>
    <col min="8960" max="8960" width="20" style="100" customWidth="1"/>
    <col min="8961" max="8961" width="20.88671875" style="100" customWidth="1"/>
    <col min="8962" max="8962" width="25" style="100" customWidth="1"/>
    <col min="8963" max="8963" width="18.6640625" style="100" customWidth="1"/>
    <col min="8964" max="8964" width="29.6640625" style="100" customWidth="1"/>
    <col min="8965" max="8965" width="13.44140625" style="100" customWidth="1"/>
    <col min="8966" max="8966" width="13.88671875" style="100" customWidth="1"/>
    <col min="8967" max="8971" width="16.5546875" style="100" customWidth="1"/>
    <col min="8972" max="8972" width="20.5546875" style="100" customWidth="1"/>
    <col min="8973" max="8973" width="21.109375" style="100" customWidth="1"/>
    <col min="8974" max="8974" width="9.5546875" style="100" customWidth="1"/>
    <col min="8975" max="8975" width="0.44140625" style="100" customWidth="1"/>
    <col min="8976" max="8982" width="6.44140625" style="100" customWidth="1"/>
    <col min="8983" max="9211" width="11.44140625" style="100"/>
    <col min="9212" max="9212" width="1" style="100" customWidth="1"/>
    <col min="9213" max="9213" width="4.33203125" style="100" customWidth="1"/>
    <col min="9214" max="9214" width="34.6640625" style="100" customWidth="1"/>
    <col min="9215" max="9215" width="0" style="100" hidden="1" customWidth="1"/>
    <col min="9216" max="9216" width="20" style="100" customWidth="1"/>
    <col min="9217" max="9217" width="20.88671875" style="100" customWidth="1"/>
    <col min="9218" max="9218" width="25" style="100" customWidth="1"/>
    <col min="9219" max="9219" width="18.6640625" style="100" customWidth="1"/>
    <col min="9220" max="9220" width="29.6640625" style="100" customWidth="1"/>
    <col min="9221" max="9221" width="13.44140625" style="100" customWidth="1"/>
    <col min="9222" max="9222" width="13.88671875" style="100" customWidth="1"/>
    <col min="9223" max="9227" width="16.5546875" style="100" customWidth="1"/>
    <col min="9228" max="9228" width="20.5546875" style="100" customWidth="1"/>
    <col min="9229" max="9229" width="21.109375" style="100" customWidth="1"/>
    <col min="9230" max="9230" width="9.5546875" style="100" customWidth="1"/>
    <col min="9231" max="9231" width="0.44140625" style="100" customWidth="1"/>
    <col min="9232" max="9238" width="6.44140625" style="100" customWidth="1"/>
    <col min="9239" max="9467" width="11.44140625" style="100"/>
    <col min="9468" max="9468" width="1" style="100" customWidth="1"/>
    <col min="9469" max="9469" width="4.33203125" style="100" customWidth="1"/>
    <col min="9470" max="9470" width="34.6640625" style="100" customWidth="1"/>
    <col min="9471" max="9471" width="0" style="100" hidden="1" customWidth="1"/>
    <col min="9472" max="9472" width="20" style="100" customWidth="1"/>
    <col min="9473" max="9473" width="20.88671875" style="100" customWidth="1"/>
    <col min="9474" max="9474" width="25" style="100" customWidth="1"/>
    <col min="9475" max="9475" width="18.6640625" style="100" customWidth="1"/>
    <col min="9476" max="9476" width="29.6640625" style="100" customWidth="1"/>
    <col min="9477" max="9477" width="13.44140625" style="100" customWidth="1"/>
    <col min="9478" max="9478" width="13.88671875" style="100" customWidth="1"/>
    <col min="9479" max="9483" width="16.5546875" style="100" customWidth="1"/>
    <col min="9484" max="9484" width="20.5546875" style="100" customWidth="1"/>
    <col min="9485" max="9485" width="21.109375" style="100" customWidth="1"/>
    <col min="9486" max="9486" width="9.5546875" style="100" customWidth="1"/>
    <col min="9487" max="9487" width="0.44140625" style="100" customWidth="1"/>
    <col min="9488" max="9494" width="6.44140625" style="100" customWidth="1"/>
    <col min="9495" max="9723" width="11.44140625" style="100"/>
    <col min="9724" max="9724" width="1" style="100" customWidth="1"/>
    <col min="9725" max="9725" width="4.33203125" style="100" customWidth="1"/>
    <col min="9726" max="9726" width="34.6640625" style="100" customWidth="1"/>
    <col min="9727" max="9727" width="0" style="100" hidden="1" customWidth="1"/>
    <col min="9728" max="9728" width="20" style="100" customWidth="1"/>
    <col min="9729" max="9729" width="20.88671875" style="100" customWidth="1"/>
    <col min="9730" max="9730" width="25" style="100" customWidth="1"/>
    <col min="9731" max="9731" width="18.6640625" style="100" customWidth="1"/>
    <col min="9732" max="9732" width="29.6640625" style="100" customWidth="1"/>
    <col min="9733" max="9733" width="13.44140625" style="100" customWidth="1"/>
    <col min="9734" max="9734" width="13.88671875" style="100" customWidth="1"/>
    <col min="9735" max="9739" width="16.5546875" style="100" customWidth="1"/>
    <col min="9740" max="9740" width="20.5546875" style="100" customWidth="1"/>
    <col min="9741" max="9741" width="21.109375" style="100" customWidth="1"/>
    <col min="9742" max="9742" width="9.5546875" style="100" customWidth="1"/>
    <col min="9743" max="9743" width="0.44140625" style="100" customWidth="1"/>
    <col min="9744" max="9750" width="6.44140625" style="100" customWidth="1"/>
    <col min="9751" max="9979" width="11.44140625" style="100"/>
    <col min="9980" max="9980" width="1" style="100" customWidth="1"/>
    <col min="9981" max="9981" width="4.33203125" style="100" customWidth="1"/>
    <col min="9982" max="9982" width="34.6640625" style="100" customWidth="1"/>
    <col min="9983" max="9983" width="0" style="100" hidden="1" customWidth="1"/>
    <col min="9984" max="9984" width="20" style="100" customWidth="1"/>
    <col min="9985" max="9985" width="20.88671875" style="100" customWidth="1"/>
    <col min="9986" max="9986" width="25" style="100" customWidth="1"/>
    <col min="9987" max="9987" width="18.6640625" style="100" customWidth="1"/>
    <col min="9988" max="9988" width="29.6640625" style="100" customWidth="1"/>
    <col min="9989" max="9989" width="13.44140625" style="100" customWidth="1"/>
    <col min="9990" max="9990" width="13.88671875" style="100" customWidth="1"/>
    <col min="9991" max="9995" width="16.5546875" style="100" customWidth="1"/>
    <col min="9996" max="9996" width="20.5546875" style="100" customWidth="1"/>
    <col min="9997" max="9997" width="21.109375" style="100" customWidth="1"/>
    <col min="9998" max="9998" width="9.5546875" style="100" customWidth="1"/>
    <col min="9999" max="9999" width="0.44140625" style="100" customWidth="1"/>
    <col min="10000" max="10006" width="6.44140625" style="100" customWidth="1"/>
    <col min="10007" max="10235" width="11.44140625" style="100"/>
    <col min="10236" max="10236" width="1" style="100" customWidth="1"/>
    <col min="10237" max="10237" width="4.33203125" style="100" customWidth="1"/>
    <col min="10238" max="10238" width="34.6640625" style="100" customWidth="1"/>
    <col min="10239" max="10239" width="0" style="100" hidden="1" customWidth="1"/>
    <col min="10240" max="10240" width="20" style="100" customWidth="1"/>
    <col min="10241" max="10241" width="20.88671875" style="100" customWidth="1"/>
    <col min="10242" max="10242" width="25" style="100" customWidth="1"/>
    <col min="10243" max="10243" width="18.6640625" style="100" customWidth="1"/>
    <col min="10244" max="10244" width="29.6640625" style="100" customWidth="1"/>
    <col min="10245" max="10245" width="13.44140625" style="100" customWidth="1"/>
    <col min="10246" max="10246" width="13.88671875" style="100" customWidth="1"/>
    <col min="10247" max="10251" width="16.5546875" style="100" customWidth="1"/>
    <col min="10252" max="10252" width="20.5546875" style="100" customWidth="1"/>
    <col min="10253" max="10253" width="21.109375" style="100" customWidth="1"/>
    <col min="10254" max="10254" width="9.5546875" style="100" customWidth="1"/>
    <col min="10255" max="10255" width="0.44140625" style="100" customWidth="1"/>
    <col min="10256" max="10262" width="6.44140625" style="100" customWidth="1"/>
    <col min="10263" max="10491" width="11.44140625" style="100"/>
    <col min="10492" max="10492" width="1" style="100" customWidth="1"/>
    <col min="10493" max="10493" width="4.33203125" style="100" customWidth="1"/>
    <col min="10494" max="10494" width="34.6640625" style="100" customWidth="1"/>
    <col min="10495" max="10495" width="0" style="100" hidden="1" customWidth="1"/>
    <col min="10496" max="10496" width="20" style="100" customWidth="1"/>
    <col min="10497" max="10497" width="20.88671875" style="100" customWidth="1"/>
    <col min="10498" max="10498" width="25" style="100" customWidth="1"/>
    <col min="10499" max="10499" width="18.6640625" style="100" customWidth="1"/>
    <col min="10500" max="10500" width="29.6640625" style="100" customWidth="1"/>
    <col min="10501" max="10501" width="13.44140625" style="100" customWidth="1"/>
    <col min="10502" max="10502" width="13.88671875" style="100" customWidth="1"/>
    <col min="10503" max="10507" width="16.5546875" style="100" customWidth="1"/>
    <col min="10508" max="10508" width="20.5546875" style="100" customWidth="1"/>
    <col min="10509" max="10509" width="21.109375" style="100" customWidth="1"/>
    <col min="10510" max="10510" width="9.5546875" style="100" customWidth="1"/>
    <col min="10511" max="10511" width="0.44140625" style="100" customWidth="1"/>
    <col min="10512" max="10518" width="6.44140625" style="100" customWidth="1"/>
    <col min="10519" max="10747" width="11.44140625" style="100"/>
    <col min="10748" max="10748" width="1" style="100" customWidth="1"/>
    <col min="10749" max="10749" width="4.33203125" style="100" customWidth="1"/>
    <col min="10750" max="10750" width="34.6640625" style="100" customWidth="1"/>
    <col min="10751" max="10751" width="0" style="100" hidden="1" customWidth="1"/>
    <col min="10752" max="10752" width="20" style="100" customWidth="1"/>
    <col min="10753" max="10753" width="20.88671875" style="100" customWidth="1"/>
    <col min="10754" max="10754" width="25" style="100" customWidth="1"/>
    <col min="10755" max="10755" width="18.6640625" style="100" customWidth="1"/>
    <col min="10756" max="10756" width="29.6640625" style="100" customWidth="1"/>
    <col min="10757" max="10757" width="13.44140625" style="100" customWidth="1"/>
    <col min="10758" max="10758" width="13.88671875" style="100" customWidth="1"/>
    <col min="10759" max="10763" width="16.5546875" style="100" customWidth="1"/>
    <col min="10764" max="10764" width="20.5546875" style="100" customWidth="1"/>
    <col min="10765" max="10765" width="21.109375" style="100" customWidth="1"/>
    <col min="10766" max="10766" width="9.5546875" style="100" customWidth="1"/>
    <col min="10767" max="10767" width="0.44140625" style="100" customWidth="1"/>
    <col min="10768" max="10774" width="6.44140625" style="100" customWidth="1"/>
    <col min="10775" max="11003" width="11.44140625" style="100"/>
    <col min="11004" max="11004" width="1" style="100" customWidth="1"/>
    <col min="11005" max="11005" width="4.33203125" style="100" customWidth="1"/>
    <col min="11006" max="11006" width="34.6640625" style="100" customWidth="1"/>
    <col min="11007" max="11007" width="0" style="100" hidden="1" customWidth="1"/>
    <col min="11008" max="11008" width="20" style="100" customWidth="1"/>
    <col min="11009" max="11009" width="20.88671875" style="100" customWidth="1"/>
    <col min="11010" max="11010" width="25" style="100" customWidth="1"/>
    <col min="11011" max="11011" width="18.6640625" style="100" customWidth="1"/>
    <col min="11012" max="11012" width="29.6640625" style="100" customWidth="1"/>
    <col min="11013" max="11013" width="13.44140625" style="100" customWidth="1"/>
    <col min="11014" max="11014" width="13.88671875" style="100" customWidth="1"/>
    <col min="11015" max="11019" width="16.5546875" style="100" customWidth="1"/>
    <col min="11020" max="11020" width="20.5546875" style="100" customWidth="1"/>
    <col min="11021" max="11021" width="21.109375" style="100" customWidth="1"/>
    <col min="11022" max="11022" width="9.5546875" style="100" customWidth="1"/>
    <col min="11023" max="11023" width="0.44140625" style="100" customWidth="1"/>
    <col min="11024" max="11030" width="6.44140625" style="100" customWidth="1"/>
    <col min="11031" max="11259" width="11.44140625" style="100"/>
    <col min="11260" max="11260" width="1" style="100" customWidth="1"/>
    <col min="11261" max="11261" width="4.33203125" style="100" customWidth="1"/>
    <col min="11262" max="11262" width="34.6640625" style="100" customWidth="1"/>
    <col min="11263" max="11263" width="0" style="100" hidden="1" customWidth="1"/>
    <col min="11264" max="11264" width="20" style="100" customWidth="1"/>
    <col min="11265" max="11265" width="20.88671875" style="100" customWidth="1"/>
    <col min="11266" max="11266" width="25" style="100" customWidth="1"/>
    <col min="11267" max="11267" width="18.6640625" style="100" customWidth="1"/>
    <col min="11268" max="11268" width="29.6640625" style="100" customWidth="1"/>
    <col min="11269" max="11269" width="13.44140625" style="100" customWidth="1"/>
    <col min="11270" max="11270" width="13.88671875" style="100" customWidth="1"/>
    <col min="11271" max="11275" width="16.5546875" style="100" customWidth="1"/>
    <col min="11276" max="11276" width="20.5546875" style="100" customWidth="1"/>
    <col min="11277" max="11277" width="21.109375" style="100" customWidth="1"/>
    <col min="11278" max="11278" width="9.5546875" style="100" customWidth="1"/>
    <col min="11279" max="11279" width="0.44140625" style="100" customWidth="1"/>
    <col min="11280" max="11286" width="6.44140625" style="100" customWidth="1"/>
    <col min="11287" max="11515" width="11.44140625" style="100"/>
    <col min="11516" max="11516" width="1" style="100" customWidth="1"/>
    <col min="11517" max="11517" width="4.33203125" style="100" customWidth="1"/>
    <col min="11518" max="11518" width="34.6640625" style="100" customWidth="1"/>
    <col min="11519" max="11519" width="0" style="100" hidden="1" customWidth="1"/>
    <col min="11520" max="11520" width="20" style="100" customWidth="1"/>
    <col min="11521" max="11521" width="20.88671875" style="100" customWidth="1"/>
    <col min="11522" max="11522" width="25" style="100" customWidth="1"/>
    <col min="11523" max="11523" width="18.6640625" style="100" customWidth="1"/>
    <col min="11524" max="11524" width="29.6640625" style="100" customWidth="1"/>
    <col min="11525" max="11525" width="13.44140625" style="100" customWidth="1"/>
    <col min="11526" max="11526" width="13.88671875" style="100" customWidth="1"/>
    <col min="11527" max="11531" width="16.5546875" style="100" customWidth="1"/>
    <col min="11532" max="11532" width="20.5546875" style="100" customWidth="1"/>
    <col min="11533" max="11533" width="21.109375" style="100" customWidth="1"/>
    <col min="11534" max="11534" width="9.5546875" style="100" customWidth="1"/>
    <col min="11535" max="11535" width="0.44140625" style="100" customWidth="1"/>
    <col min="11536" max="11542" width="6.44140625" style="100" customWidth="1"/>
    <col min="11543" max="11771" width="11.44140625" style="100"/>
    <col min="11772" max="11772" width="1" style="100" customWidth="1"/>
    <col min="11773" max="11773" width="4.33203125" style="100" customWidth="1"/>
    <col min="11774" max="11774" width="34.6640625" style="100" customWidth="1"/>
    <col min="11775" max="11775" width="0" style="100" hidden="1" customWidth="1"/>
    <col min="11776" max="11776" width="20" style="100" customWidth="1"/>
    <col min="11777" max="11777" width="20.88671875" style="100" customWidth="1"/>
    <col min="11778" max="11778" width="25" style="100" customWidth="1"/>
    <col min="11779" max="11779" width="18.6640625" style="100" customWidth="1"/>
    <col min="11780" max="11780" width="29.6640625" style="100" customWidth="1"/>
    <col min="11781" max="11781" width="13.44140625" style="100" customWidth="1"/>
    <col min="11782" max="11782" width="13.88671875" style="100" customWidth="1"/>
    <col min="11783" max="11787" width="16.5546875" style="100" customWidth="1"/>
    <col min="11788" max="11788" width="20.5546875" style="100" customWidth="1"/>
    <col min="11789" max="11789" width="21.109375" style="100" customWidth="1"/>
    <col min="11790" max="11790" width="9.5546875" style="100" customWidth="1"/>
    <col min="11791" max="11791" width="0.44140625" style="100" customWidth="1"/>
    <col min="11792" max="11798" width="6.44140625" style="100" customWidth="1"/>
    <col min="11799" max="12027" width="11.44140625" style="100"/>
    <col min="12028" max="12028" width="1" style="100" customWidth="1"/>
    <col min="12029" max="12029" width="4.33203125" style="100" customWidth="1"/>
    <col min="12030" max="12030" width="34.6640625" style="100" customWidth="1"/>
    <col min="12031" max="12031" width="0" style="100" hidden="1" customWidth="1"/>
    <col min="12032" max="12032" width="20" style="100" customWidth="1"/>
    <col min="12033" max="12033" width="20.88671875" style="100" customWidth="1"/>
    <col min="12034" max="12034" width="25" style="100" customWidth="1"/>
    <col min="12035" max="12035" width="18.6640625" style="100" customWidth="1"/>
    <col min="12036" max="12036" width="29.6640625" style="100" customWidth="1"/>
    <col min="12037" max="12037" width="13.44140625" style="100" customWidth="1"/>
    <col min="12038" max="12038" width="13.88671875" style="100" customWidth="1"/>
    <col min="12039" max="12043" width="16.5546875" style="100" customWidth="1"/>
    <col min="12044" max="12044" width="20.5546875" style="100" customWidth="1"/>
    <col min="12045" max="12045" width="21.109375" style="100" customWidth="1"/>
    <col min="12046" max="12046" width="9.5546875" style="100" customWidth="1"/>
    <col min="12047" max="12047" width="0.44140625" style="100" customWidth="1"/>
    <col min="12048" max="12054" width="6.44140625" style="100" customWidth="1"/>
    <col min="12055" max="12283" width="11.44140625" style="100"/>
    <col min="12284" max="12284" width="1" style="100" customWidth="1"/>
    <col min="12285" max="12285" width="4.33203125" style="100" customWidth="1"/>
    <col min="12286" max="12286" width="34.6640625" style="100" customWidth="1"/>
    <col min="12287" max="12287" width="0" style="100" hidden="1" customWidth="1"/>
    <col min="12288" max="12288" width="20" style="100" customWidth="1"/>
    <col min="12289" max="12289" width="20.88671875" style="100" customWidth="1"/>
    <col min="12290" max="12290" width="25" style="100" customWidth="1"/>
    <col min="12291" max="12291" width="18.6640625" style="100" customWidth="1"/>
    <col min="12292" max="12292" width="29.6640625" style="100" customWidth="1"/>
    <col min="12293" max="12293" width="13.44140625" style="100" customWidth="1"/>
    <col min="12294" max="12294" width="13.88671875" style="100" customWidth="1"/>
    <col min="12295" max="12299" width="16.5546875" style="100" customWidth="1"/>
    <col min="12300" max="12300" width="20.5546875" style="100" customWidth="1"/>
    <col min="12301" max="12301" width="21.109375" style="100" customWidth="1"/>
    <col min="12302" max="12302" width="9.5546875" style="100" customWidth="1"/>
    <col min="12303" max="12303" width="0.44140625" style="100" customWidth="1"/>
    <col min="12304" max="12310" width="6.44140625" style="100" customWidth="1"/>
    <col min="12311" max="12539" width="11.44140625" style="100"/>
    <col min="12540" max="12540" width="1" style="100" customWidth="1"/>
    <col min="12541" max="12541" width="4.33203125" style="100" customWidth="1"/>
    <col min="12542" max="12542" width="34.6640625" style="100" customWidth="1"/>
    <col min="12543" max="12543" width="0" style="100" hidden="1" customWidth="1"/>
    <col min="12544" max="12544" width="20" style="100" customWidth="1"/>
    <col min="12545" max="12545" width="20.88671875" style="100" customWidth="1"/>
    <col min="12546" max="12546" width="25" style="100" customWidth="1"/>
    <col min="12547" max="12547" width="18.6640625" style="100" customWidth="1"/>
    <col min="12548" max="12548" width="29.6640625" style="100" customWidth="1"/>
    <col min="12549" max="12549" width="13.44140625" style="100" customWidth="1"/>
    <col min="12550" max="12550" width="13.88671875" style="100" customWidth="1"/>
    <col min="12551" max="12555" width="16.5546875" style="100" customWidth="1"/>
    <col min="12556" max="12556" width="20.5546875" style="100" customWidth="1"/>
    <col min="12557" max="12557" width="21.109375" style="100" customWidth="1"/>
    <col min="12558" max="12558" width="9.5546875" style="100" customWidth="1"/>
    <col min="12559" max="12559" width="0.44140625" style="100" customWidth="1"/>
    <col min="12560" max="12566" width="6.44140625" style="100" customWidth="1"/>
    <col min="12567" max="12795" width="11.44140625" style="100"/>
    <col min="12796" max="12796" width="1" style="100" customWidth="1"/>
    <col min="12797" max="12797" width="4.33203125" style="100" customWidth="1"/>
    <col min="12798" max="12798" width="34.6640625" style="100" customWidth="1"/>
    <col min="12799" max="12799" width="0" style="100" hidden="1" customWidth="1"/>
    <col min="12800" max="12800" width="20" style="100" customWidth="1"/>
    <col min="12801" max="12801" width="20.88671875" style="100" customWidth="1"/>
    <col min="12802" max="12802" width="25" style="100" customWidth="1"/>
    <col min="12803" max="12803" width="18.6640625" style="100" customWidth="1"/>
    <col min="12804" max="12804" width="29.6640625" style="100" customWidth="1"/>
    <col min="12805" max="12805" width="13.44140625" style="100" customWidth="1"/>
    <col min="12806" max="12806" width="13.88671875" style="100" customWidth="1"/>
    <col min="12807" max="12811" width="16.5546875" style="100" customWidth="1"/>
    <col min="12812" max="12812" width="20.5546875" style="100" customWidth="1"/>
    <col min="12813" max="12813" width="21.109375" style="100" customWidth="1"/>
    <col min="12814" max="12814" width="9.5546875" style="100" customWidth="1"/>
    <col min="12815" max="12815" width="0.44140625" style="100" customWidth="1"/>
    <col min="12816" max="12822" width="6.44140625" style="100" customWidth="1"/>
    <col min="12823" max="13051" width="11.44140625" style="100"/>
    <col min="13052" max="13052" width="1" style="100" customWidth="1"/>
    <col min="13053" max="13053" width="4.33203125" style="100" customWidth="1"/>
    <col min="13054" max="13054" width="34.6640625" style="100" customWidth="1"/>
    <col min="13055" max="13055" width="0" style="100" hidden="1" customWidth="1"/>
    <col min="13056" max="13056" width="20" style="100" customWidth="1"/>
    <col min="13057" max="13057" width="20.88671875" style="100" customWidth="1"/>
    <col min="13058" max="13058" width="25" style="100" customWidth="1"/>
    <col min="13059" max="13059" width="18.6640625" style="100" customWidth="1"/>
    <col min="13060" max="13060" width="29.6640625" style="100" customWidth="1"/>
    <col min="13061" max="13061" width="13.44140625" style="100" customWidth="1"/>
    <col min="13062" max="13062" width="13.88671875" style="100" customWidth="1"/>
    <col min="13063" max="13067" width="16.5546875" style="100" customWidth="1"/>
    <col min="13068" max="13068" width="20.5546875" style="100" customWidth="1"/>
    <col min="13069" max="13069" width="21.109375" style="100" customWidth="1"/>
    <col min="13070" max="13070" width="9.5546875" style="100" customWidth="1"/>
    <col min="13071" max="13071" width="0.44140625" style="100" customWidth="1"/>
    <col min="13072" max="13078" width="6.44140625" style="100" customWidth="1"/>
    <col min="13079" max="13307" width="11.44140625" style="100"/>
    <col min="13308" max="13308" width="1" style="100" customWidth="1"/>
    <col min="13309" max="13309" width="4.33203125" style="100" customWidth="1"/>
    <col min="13310" max="13310" width="34.6640625" style="100" customWidth="1"/>
    <col min="13311" max="13311" width="0" style="100" hidden="1" customWidth="1"/>
    <col min="13312" max="13312" width="20" style="100" customWidth="1"/>
    <col min="13313" max="13313" width="20.88671875" style="100" customWidth="1"/>
    <col min="13314" max="13314" width="25" style="100" customWidth="1"/>
    <col min="13315" max="13315" width="18.6640625" style="100" customWidth="1"/>
    <col min="13316" max="13316" width="29.6640625" style="100" customWidth="1"/>
    <col min="13317" max="13317" width="13.44140625" style="100" customWidth="1"/>
    <col min="13318" max="13318" width="13.88671875" style="100" customWidth="1"/>
    <col min="13319" max="13323" width="16.5546875" style="100" customWidth="1"/>
    <col min="13324" max="13324" width="20.5546875" style="100" customWidth="1"/>
    <col min="13325" max="13325" width="21.109375" style="100" customWidth="1"/>
    <col min="13326" max="13326" width="9.5546875" style="100" customWidth="1"/>
    <col min="13327" max="13327" width="0.44140625" style="100" customWidth="1"/>
    <col min="13328" max="13334" width="6.44140625" style="100" customWidth="1"/>
    <col min="13335" max="13563" width="11.44140625" style="100"/>
    <col min="13564" max="13564" width="1" style="100" customWidth="1"/>
    <col min="13565" max="13565" width="4.33203125" style="100" customWidth="1"/>
    <col min="13566" max="13566" width="34.6640625" style="100" customWidth="1"/>
    <col min="13567" max="13567" width="0" style="100" hidden="1" customWidth="1"/>
    <col min="13568" max="13568" width="20" style="100" customWidth="1"/>
    <col min="13569" max="13569" width="20.88671875" style="100" customWidth="1"/>
    <col min="13570" max="13570" width="25" style="100" customWidth="1"/>
    <col min="13571" max="13571" width="18.6640625" style="100" customWidth="1"/>
    <col min="13572" max="13572" width="29.6640625" style="100" customWidth="1"/>
    <col min="13573" max="13573" width="13.44140625" style="100" customWidth="1"/>
    <col min="13574" max="13574" width="13.88671875" style="100" customWidth="1"/>
    <col min="13575" max="13579" width="16.5546875" style="100" customWidth="1"/>
    <col min="13580" max="13580" width="20.5546875" style="100" customWidth="1"/>
    <col min="13581" max="13581" width="21.109375" style="100" customWidth="1"/>
    <col min="13582" max="13582" width="9.5546875" style="100" customWidth="1"/>
    <col min="13583" max="13583" width="0.44140625" style="100" customWidth="1"/>
    <col min="13584" max="13590" width="6.44140625" style="100" customWidth="1"/>
    <col min="13591" max="13819" width="11.44140625" style="100"/>
    <col min="13820" max="13820" width="1" style="100" customWidth="1"/>
    <col min="13821" max="13821" width="4.33203125" style="100" customWidth="1"/>
    <col min="13822" max="13822" width="34.6640625" style="100" customWidth="1"/>
    <col min="13823" max="13823" width="0" style="100" hidden="1" customWidth="1"/>
    <col min="13824" max="13824" width="20" style="100" customWidth="1"/>
    <col min="13825" max="13825" width="20.88671875" style="100" customWidth="1"/>
    <col min="13826" max="13826" width="25" style="100" customWidth="1"/>
    <col min="13827" max="13827" width="18.6640625" style="100" customWidth="1"/>
    <col min="13828" max="13828" width="29.6640625" style="100" customWidth="1"/>
    <col min="13829" max="13829" width="13.44140625" style="100" customWidth="1"/>
    <col min="13830" max="13830" width="13.88671875" style="100" customWidth="1"/>
    <col min="13831" max="13835" width="16.5546875" style="100" customWidth="1"/>
    <col min="13836" max="13836" width="20.5546875" style="100" customWidth="1"/>
    <col min="13837" max="13837" width="21.109375" style="100" customWidth="1"/>
    <col min="13838" max="13838" width="9.5546875" style="100" customWidth="1"/>
    <col min="13839" max="13839" width="0.44140625" style="100" customWidth="1"/>
    <col min="13840" max="13846" width="6.44140625" style="100" customWidth="1"/>
    <col min="13847" max="14075" width="11.44140625" style="100"/>
    <col min="14076" max="14076" width="1" style="100" customWidth="1"/>
    <col min="14077" max="14077" width="4.33203125" style="100" customWidth="1"/>
    <col min="14078" max="14078" width="34.6640625" style="100" customWidth="1"/>
    <col min="14079" max="14079" width="0" style="100" hidden="1" customWidth="1"/>
    <col min="14080" max="14080" width="20" style="100" customWidth="1"/>
    <col min="14081" max="14081" width="20.88671875" style="100" customWidth="1"/>
    <col min="14082" max="14082" width="25" style="100" customWidth="1"/>
    <col min="14083" max="14083" width="18.6640625" style="100" customWidth="1"/>
    <col min="14084" max="14084" width="29.6640625" style="100" customWidth="1"/>
    <col min="14085" max="14085" width="13.44140625" style="100" customWidth="1"/>
    <col min="14086" max="14086" width="13.88671875" style="100" customWidth="1"/>
    <col min="14087" max="14091" width="16.5546875" style="100" customWidth="1"/>
    <col min="14092" max="14092" width="20.5546875" style="100" customWidth="1"/>
    <col min="14093" max="14093" width="21.109375" style="100" customWidth="1"/>
    <col min="14094" max="14094" width="9.5546875" style="100" customWidth="1"/>
    <col min="14095" max="14095" width="0.44140625" style="100" customWidth="1"/>
    <col min="14096" max="14102" width="6.44140625" style="100" customWidth="1"/>
    <col min="14103" max="14331" width="11.44140625" style="100"/>
    <col min="14332" max="14332" width="1" style="100" customWidth="1"/>
    <col min="14333" max="14333" width="4.33203125" style="100" customWidth="1"/>
    <col min="14334" max="14334" width="34.6640625" style="100" customWidth="1"/>
    <col min="14335" max="14335" width="0" style="100" hidden="1" customWidth="1"/>
    <col min="14336" max="14336" width="20" style="100" customWidth="1"/>
    <col min="14337" max="14337" width="20.88671875" style="100" customWidth="1"/>
    <col min="14338" max="14338" width="25" style="100" customWidth="1"/>
    <col min="14339" max="14339" width="18.6640625" style="100" customWidth="1"/>
    <col min="14340" max="14340" width="29.6640625" style="100" customWidth="1"/>
    <col min="14341" max="14341" width="13.44140625" style="100" customWidth="1"/>
    <col min="14342" max="14342" width="13.88671875" style="100" customWidth="1"/>
    <col min="14343" max="14347" width="16.5546875" style="100" customWidth="1"/>
    <col min="14348" max="14348" width="20.5546875" style="100" customWidth="1"/>
    <col min="14349" max="14349" width="21.109375" style="100" customWidth="1"/>
    <col min="14350" max="14350" width="9.5546875" style="100" customWidth="1"/>
    <col min="14351" max="14351" width="0.44140625" style="100" customWidth="1"/>
    <col min="14352" max="14358" width="6.44140625" style="100" customWidth="1"/>
    <col min="14359" max="14587" width="11.44140625" style="100"/>
    <col min="14588" max="14588" width="1" style="100" customWidth="1"/>
    <col min="14589" max="14589" width="4.33203125" style="100" customWidth="1"/>
    <col min="14590" max="14590" width="34.6640625" style="100" customWidth="1"/>
    <col min="14591" max="14591" width="0" style="100" hidden="1" customWidth="1"/>
    <col min="14592" max="14592" width="20" style="100" customWidth="1"/>
    <col min="14593" max="14593" width="20.88671875" style="100" customWidth="1"/>
    <col min="14594" max="14594" width="25" style="100" customWidth="1"/>
    <col min="14595" max="14595" width="18.6640625" style="100" customWidth="1"/>
    <col min="14596" max="14596" width="29.6640625" style="100" customWidth="1"/>
    <col min="14597" max="14597" width="13.44140625" style="100" customWidth="1"/>
    <col min="14598" max="14598" width="13.88671875" style="100" customWidth="1"/>
    <col min="14599" max="14603" width="16.5546875" style="100" customWidth="1"/>
    <col min="14604" max="14604" width="20.5546875" style="100" customWidth="1"/>
    <col min="14605" max="14605" width="21.109375" style="100" customWidth="1"/>
    <col min="14606" max="14606" width="9.5546875" style="100" customWidth="1"/>
    <col min="14607" max="14607" width="0.44140625" style="100" customWidth="1"/>
    <col min="14608" max="14614" width="6.44140625" style="100" customWidth="1"/>
    <col min="14615" max="14843" width="11.44140625" style="100"/>
    <col min="14844" max="14844" width="1" style="100" customWidth="1"/>
    <col min="14845" max="14845" width="4.33203125" style="100" customWidth="1"/>
    <col min="14846" max="14846" width="34.6640625" style="100" customWidth="1"/>
    <col min="14847" max="14847" width="0" style="100" hidden="1" customWidth="1"/>
    <col min="14848" max="14848" width="20" style="100" customWidth="1"/>
    <col min="14849" max="14849" width="20.88671875" style="100" customWidth="1"/>
    <col min="14850" max="14850" width="25" style="100" customWidth="1"/>
    <col min="14851" max="14851" width="18.6640625" style="100" customWidth="1"/>
    <col min="14852" max="14852" width="29.6640625" style="100" customWidth="1"/>
    <col min="14853" max="14853" width="13.44140625" style="100" customWidth="1"/>
    <col min="14854" max="14854" width="13.88671875" style="100" customWidth="1"/>
    <col min="14855" max="14859" width="16.5546875" style="100" customWidth="1"/>
    <col min="14860" max="14860" width="20.5546875" style="100" customWidth="1"/>
    <col min="14861" max="14861" width="21.109375" style="100" customWidth="1"/>
    <col min="14862" max="14862" width="9.5546875" style="100" customWidth="1"/>
    <col min="14863" max="14863" width="0.44140625" style="100" customWidth="1"/>
    <col min="14864" max="14870" width="6.44140625" style="100" customWidth="1"/>
    <col min="14871" max="15099" width="11.44140625" style="100"/>
    <col min="15100" max="15100" width="1" style="100" customWidth="1"/>
    <col min="15101" max="15101" width="4.33203125" style="100" customWidth="1"/>
    <col min="15102" max="15102" width="34.6640625" style="100" customWidth="1"/>
    <col min="15103" max="15103" width="0" style="100" hidden="1" customWidth="1"/>
    <col min="15104" max="15104" width="20" style="100" customWidth="1"/>
    <col min="15105" max="15105" width="20.88671875" style="100" customWidth="1"/>
    <col min="15106" max="15106" width="25" style="100" customWidth="1"/>
    <col min="15107" max="15107" width="18.6640625" style="100" customWidth="1"/>
    <col min="15108" max="15108" width="29.6640625" style="100" customWidth="1"/>
    <col min="15109" max="15109" width="13.44140625" style="100" customWidth="1"/>
    <col min="15110" max="15110" width="13.88671875" style="100" customWidth="1"/>
    <col min="15111" max="15115" width="16.5546875" style="100" customWidth="1"/>
    <col min="15116" max="15116" width="20.5546875" style="100" customWidth="1"/>
    <col min="15117" max="15117" width="21.109375" style="100" customWidth="1"/>
    <col min="15118" max="15118" width="9.5546875" style="100" customWidth="1"/>
    <col min="15119" max="15119" width="0.44140625" style="100" customWidth="1"/>
    <col min="15120" max="15126" width="6.44140625" style="100" customWidth="1"/>
    <col min="15127" max="15355" width="11.44140625" style="100"/>
    <col min="15356" max="15356" width="1" style="100" customWidth="1"/>
    <col min="15357" max="15357" width="4.33203125" style="100" customWidth="1"/>
    <col min="15358" max="15358" width="34.6640625" style="100" customWidth="1"/>
    <col min="15359" max="15359" width="0" style="100" hidden="1" customWidth="1"/>
    <col min="15360" max="15360" width="20" style="100" customWidth="1"/>
    <col min="15361" max="15361" width="20.88671875" style="100" customWidth="1"/>
    <col min="15362" max="15362" width="25" style="100" customWidth="1"/>
    <col min="15363" max="15363" width="18.6640625" style="100" customWidth="1"/>
    <col min="15364" max="15364" width="29.6640625" style="100" customWidth="1"/>
    <col min="15365" max="15365" width="13.44140625" style="100" customWidth="1"/>
    <col min="15366" max="15366" width="13.88671875" style="100" customWidth="1"/>
    <col min="15367" max="15371" width="16.5546875" style="100" customWidth="1"/>
    <col min="15372" max="15372" width="20.5546875" style="100" customWidth="1"/>
    <col min="15373" max="15373" width="21.109375" style="100" customWidth="1"/>
    <col min="15374" max="15374" width="9.5546875" style="100" customWidth="1"/>
    <col min="15375" max="15375" width="0.44140625" style="100" customWidth="1"/>
    <col min="15376" max="15382" width="6.44140625" style="100" customWidth="1"/>
    <col min="15383" max="15611" width="11.44140625" style="100"/>
    <col min="15612" max="15612" width="1" style="100" customWidth="1"/>
    <col min="15613" max="15613" width="4.33203125" style="100" customWidth="1"/>
    <col min="15614" max="15614" width="34.6640625" style="100" customWidth="1"/>
    <col min="15615" max="15615" width="0" style="100" hidden="1" customWidth="1"/>
    <col min="15616" max="15616" width="20" style="100" customWidth="1"/>
    <col min="15617" max="15617" width="20.88671875" style="100" customWidth="1"/>
    <col min="15618" max="15618" width="25" style="100" customWidth="1"/>
    <col min="15619" max="15619" width="18.6640625" style="100" customWidth="1"/>
    <col min="15620" max="15620" width="29.6640625" style="100" customWidth="1"/>
    <col min="15621" max="15621" width="13.44140625" style="100" customWidth="1"/>
    <col min="15622" max="15622" width="13.88671875" style="100" customWidth="1"/>
    <col min="15623" max="15627" width="16.5546875" style="100" customWidth="1"/>
    <col min="15628" max="15628" width="20.5546875" style="100" customWidth="1"/>
    <col min="15629" max="15629" width="21.109375" style="100" customWidth="1"/>
    <col min="15630" max="15630" width="9.5546875" style="100" customWidth="1"/>
    <col min="15631" max="15631" width="0.44140625" style="100" customWidth="1"/>
    <col min="15632" max="15638" width="6.44140625" style="100" customWidth="1"/>
    <col min="15639" max="15867" width="11.44140625" style="100"/>
    <col min="15868" max="15868" width="1" style="100" customWidth="1"/>
    <col min="15869" max="15869" width="4.33203125" style="100" customWidth="1"/>
    <col min="15870" max="15870" width="34.6640625" style="100" customWidth="1"/>
    <col min="15871" max="15871" width="0" style="100" hidden="1" customWidth="1"/>
    <col min="15872" max="15872" width="20" style="100" customWidth="1"/>
    <col min="15873" max="15873" width="20.88671875" style="100" customWidth="1"/>
    <col min="15874" max="15874" width="25" style="100" customWidth="1"/>
    <col min="15875" max="15875" width="18.6640625" style="100" customWidth="1"/>
    <col min="15876" max="15876" width="29.6640625" style="100" customWidth="1"/>
    <col min="15877" max="15877" width="13.44140625" style="100" customWidth="1"/>
    <col min="15878" max="15878" width="13.88671875" style="100" customWidth="1"/>
    <col min="15879" max="15883" width="16.5546875" style="100" customWidth="1"/>
    <col min="15884" max="15884" width="20.5546875" style="100" customWidth="1"/>
    <col min="15885" max="15885" width="21.109375" style="100" customWidth="1"/>
    <col min="15886" max="15886" width="9.5546875" style="100" customWidth="1"/>
    <col min="15887" max="15887" width="0.44140625" style="100" customWidth="1"/>
    <col min="15888" max="15894" width="6.44140625" style="100" customWidth="1"/>
    <col min="15895" max="16123" width="11.44140625" style="100"/>
    <col min="16124" max="16124" width="1" style="100" customWidth="1"/>
    <col min="16125" max="16125" width="4.33203125" style="100" customWidth="1"/>
    <col min="16126" max="16126" width="34.6640625" style="100" customWidth="1"/>
    <col min="16127" max="16127" width="0" style="100" hidden="1" customWidth="1"/>
    <col min="16128" max="16128" width="20" style="100" customWidth="1"/>
    <col min="16129" max="16129" width="20.88671875" style="100" customWidth="1"/>
    <col min="16130" max="16130" width="25" style="100" customWidth="1"/>
    <col min="16131" max="16131" width="18.6640625" style="100" customWidth="1"/>
    <col min="16132" max="16132" width="29.6640625" style="100" customWidth="1"/>
    <col min="16133" max="16133" width="13.44140625" style="100" customWidth="1"/>
    <col min="16134" max="16134" width="13.88671875" style="100" customWidth="1"/>
    <col min="16135" max="16139" width="16.5546875" style="100" customWidth="1"/>
    <col min="16140" max="16140" width="20.5546875" style="100" customWidth="1"/>
    <col min="16141" max="16141" width="21.109375" style="100" customWidth="1"/>
    <col min="16142" max="16142" width="9.5546875" style="100" customWidth="1"/>
    <col min="16143" max="16143" width="0.44140625" style="100" customWidth="1"/>
    <col min="16144" max="16150" width="6.44140625" style="100" customWidth="1"/>
    <col min="16151" max="16371" width="11.44140625" style="100"/>
    <col min="16372" max="16384" width="11.44140625" style="100" customWidth="1"/>
  </cols>
  <sheetData>
    <row r="2" spans="1:16" ht="25.8" x14ac:dyDescent="0.3">
      <c r="B2" s="289" t="s">
        <v>60</v>
      </c>
      <c r="C2" s="290"/>
      <c r="D2" s="290"/>
      <c r="E2" s="290"/>
      <c r="F2" s="290"/>
      <c r="G2" s="290"/>
      <c r="H2" s="290"/>
      <c r="I2" s="290"/>
      <c r="J2" s="290"/>
      <c r="K2" s="290"/>
      <c r="L2" s="290"/>
      <c r="M2" s="290"/>
      <c r="N2" s="290"/>
      <c r="O2" s="290"/>
      <c r="P2" s="290"/>
    </row>
    <row r="4" spans="1:16" ht="25.8" x14ac:dyDescent="0.3">
      <c r="B4" s="302" t="s">
        <v>46</v>
      </c>
      <c r="C4" s="302"/>
      <c r="D4" s="302"/>
      <c r="E4" s="302"/>
      <c r="F4" s="302"/>
      <c r="G4" s="302"/>
      <c r="H4" s="302"/>
      <c r="I4" s="302"/>
      <c r="J4" s="302"/>
      <c r="K4" s="302"/>
      <c r="L4" s="302"/>
      <c r="M4" s="302"/>
      <c r="N4" s="302"/>
      <c r="O4" s="302"/>
      <c r="P4" s="302"/>
    </row>
    <row r="5" spans="1:16" s="59" customFormat="1" ht="39.75" customHeight="1" x14ac:dyDescent="0.4">
      <c r="A5" s="303" t="s">
        <v>113</v>
      </c>
      <c r="B5" s="303"/>
      <c r="C5" s="303"/>
      <c r="D5" s="303"/>
      <c r="E5" s="303"/>
      <c r="F5" s="303"/>
      <c r="G5" s="303"/>
      <c r="H5" s="303"/>
      <c r="I5" s="303"/>
      <c r="J5" s="303"/>
      <c r="K5" s="303"/>
      <c r="L5" s="303"/>
    </row>
    <row r="6" spans="1:16" ht="15" thickBot="1" x14ac:dyDescent="0.35"/>
    <row r="7" spans="1:16" ht="21.6" thickBot="1" x14ac:dyDescent="0.35">
      <c r="B7" s="3" t="s">
        <v>4</v>
      </c>
      <c r="C7" s="304" t="s">
        <v>117</v>
      </c>
      <c r="D7" s="304"/>
      <c r="E7" s="304"/>
      <c r="F7" s="304"/>
      <c r="G7" s="304"/>
      <c r="H7" s="304"/>
      <c r="I7" s="304"/>
      <c r="J7" s="304"/>
      <c r="K7" s="304"/>
      <c r="L7" s="304"/>
      <c r="M7" s="304"/>
      <c r="N7" s="305"/>
    </row>
    <row r="8" spans="1:16" ht="16.2" thickBot="1" x14ac:dyDescent="0.35">
      <c r="B8" s="4" t="s">
        <v>5</v>
      </c>
      <c r="C8" s="304"/>
      <c r="D8" s="304"/>
      <c r="E8" s="304"/>
      <c r="F8" s="304"/>
      <c r="G8" s="304"/>
      <c r="H8" s="304"/>
      <c r="I8" s="304"/>
      <c r="J8" s="304"/>
      <c r="K8" s="304"/>
      <c r="L8" s="304"/>
      <c r="M8" s="304"/>
      <c r="N8" s="305"/>
    </row>
    <row r="9" spans="1:16" ht="16.2" thickBot="1" x14ac:dyDescent="0.35">
      <c r="B9" s="4" t="s">
        <v>6</v>
      </c>
      <c r="C9" s="304"/>
      <c r="D9" s="304"/>
      <c r="E9" s="304"/>
      <c r="F9" s="304"/>
      <c r="G9" s="304"/>
      <c r="H9" s="304"/>
      <c r="I9" s="304"/>
      <c r="J9" s="304"/>
      <c r="K9" s="304"/>
      <c r="L9" s="304"/>
      <c r="M9" s="304"/>
      <c r="N9" s="305"/>
    </row>
    <row r="10" spans="1:16" ht="16.2" thickBot="1" x14ac:dyDescent="0.35">
      <c r="B10" s="4" t="s">
        <v>7</v>
      </c>
      <c r="C10" s="306">
        <v>8</v>
      </c>
      <c r="D10" s="306"/>
      <c r="E10" s="307"/>
      <c r="F10" s="20"/>
      <c r="G10" s="20"/>
      <c r="H10" s="20"/>
      <c r="I10" s="20"/>
      <c r="J10" s="20"/>
      <c r="K10" s="20"/>
      <c r="L10" s="20"/>
      <c r="M10" s="20"/>
      <c r="N10" s="21"/>
    </row>
    <row r="11" spans="1:16" ht="16.2" thickBot="1" x14ac:dyDescent="0.35">
      <c r="B11" s="6" t="s">
        <v>8</v>
      </c>
      <c r="C11" s="7">
        <v>41979</v>
      </c>
      <c r="D11" s="140"/>
      <c r="E11" s="8"/>
      <c r="F11" s="8"/>
      <c r="G11" s="8"/>
      <c r="H11" s="8"/>
      <c r="I11" s="8"/>
      <c r="J11" s="8"/>
      <c r="K11" s="8"/>
      <c r="L11" s="8"/>
      <c r="M11" s="8"/>
      <c r="N11" s="9"/>
    </row>
    <row r="12" spans="1:16" ht="15.6" x14ac:dyDescent="0.3">
      <c r="B12" s="5"/>
      <c r="C12" s="10"/>
      <c r="D12" s="141"/>
      <c r="E12" s="11"/>
      <c r="F12" s="11"/>
      <c r="G12" s="11"/>
      <c r="H12" s="11"/>
      <c r="I12" s="62"/>
      <c r="J12" s="62"/>
      <c r="K12" s="62"/>
      <c r="L12" s="62"/>
      <c r="M12" s="62"/>
      <c r="N12" s="11"/>
    </row>
    <row r="13" spans="1:16" x14ac:dyDescent="0.3">
      <c r="I13" s="62"/>
      <c r="J13" s="62"/>
      <c r="K13" s="62"/>
      <c r="L13" s="62"/>
      <c r="M13" s="62"/>
      <c r="N13" s="63"/>
    </row>
    <row r="14" spans="1:16" ht="45.75" customHeight="1" x14ac:dyDescent="0.3">
      <c r="B14" s="308" t="s">
        <v>62</v>
      </c>
      <c r="C14" s="308"/>
      <c r="D14" s="102" t="s">
        <v>11</v>
      </c>
      <c r="E14" s="96" t="s">
        <v>12</v>
      </c>
      <c r="F14" s="96" t="s">
        <v>27</v>
      </c>
      <c r="G14" s="49"/>
      <c r="I14" s="22"/>
      <c r="J14" s="22"/>
      <c r="K14" s="22"/>
      <c r="L14" s="22"/>
      <c r="M14" s="22"/>
      <c r="N14" s="63"/>
    </row>
    <row r="15" spans="1:16" x14ac:dyDescent="0.3">
      <c r="B15" s="308"/>
      <c r="C15" s="308"/>
      <c r="D15" s="102">
        <v>8</v>
      </c>
      <c r="E15" s="81">
        <v>1699860734</v>
      </c>
      <c r="F15" s="81">
        <v>814</v>
      </c>
      <c r="G15" s="50"/>
      <c r="I15" s="23"/>
      <c r="J15" s="23"/>
      <c r="K15" s="23"/>
      <c r="L15" s="23"/>
      <c r="M15" s="23"/>
      <c r="N15" s="63"/>
    </row>
    <row r="16" spans="1:16" x14ac:dyDescent="0.3">
      <c r="B16" s="308"/>
      <c r="C16" s="308"/>
      <c r="D16" s="102"/>
      <c r="E16" s="81"/>
      <c r="F16" s="81"/>
      <c r="G16" s="50"/>
      <c r="I16" s="23"/>
      <c r="J16" s="23"/>
      <c r="K16" s="23"/>
      <c r="L16" s="23"/>
      <c r="M16" s="23"/>
      <c r="N16" s="63"/>
    </row>
    <row r="17" spans="1:14" x14ac:dyDescent="0.3">
      <c r="B17" s="308"/>
      <c r="C17" s="308"/>
      <c r="D17" s="102"/>
      <c r="E17" s="81"/>
      <c r="F17" s="81"/>
      <c r="G17" s="50"/>
      <c r="I17" s="23"/>
      <c r="J17" s="23"/>
      <c r="K17" s="23"/>
      <c r="L17" s="23"/>
      <c r="M17" s="23"/>
      <c r="N17" s="63"/>
    </row>
    <row r="18" spans="1:14" x14ac:dyDescent="0.3">
      <c r="B18" s="308"/>
      <c r="C18" s="308"/>
      <c r="D18" s="102"/>
      <c r="E18" s="82"/>
      <c r="F18" s="81"/>
      <c r="G18" s="50"/>
      <c r="H18" s="13"/>
      <c r="I18" s="23"/>
      <c r="J18" s="23"/>
      <c r="K18" s="23"/>
      <c r="L18" s="23"/>
      <c r="M18" s="23"/>
      <c r="N18" s="12"/>
    </row>
    <row r="19" spans="1:14" x14ac:dyDescent="0.3">
      <c r="B19" s="308"/>
      <c r="C19" s="308"/>
      <c r="D19" s="102"/>
      <c r="E19" s="82"/>
      <c r="F19" s="81"/>
      <c r="G19" s="50"/>
      <c r="H19" s="13"/>
      <c r="I19" s="25"/>
      <c r="J19" s="25"/>
      <c r="K19" s="25"/>
      <c r="L19" s="25"/>
      <c r="M19" s="25"/>
      <c r="N19" s="12"/>
    </row>
    <row r="20" spans="1:14" x14ac:dyDescent="0.3">
      <c r="B20" s="308"/>
      <c r="C20" s="308"/>
      <c r="D20" s="102"/>
      <c r="E20" s="82"/>
      <c r="F20" s="81"/>
      <c r="G20" s="50"/>
      <c r="H20" s="13"/>
      <c r="I20" s="62"/>
      <c r="J20" s="62"/>
      <c r="K20" s="62"/>
      <c r="L20" s="62"/>
      <c r="M20" s="62"/>
      <c r="N20" s="12"/>
    </row>
    <row r="21" spans="1:14" x14ac:dyDescent="0.3">
      <c r="B21" s="308"/>
      <c r="C21" s="308"/>
      <c r="D21" s="102"/>
      <c r="E21" s="82"/>
      <c r="F21" s="81"/>
      <c r="G21" s="50"/>
      <c r="H21" s="13"/>
      <c r="I21" s="62"/>
      <c r="J21" s="62"/>
      <c r="K21" s="62"/>
      <c r="L21" s="62"/>
      <c r="M21" s="62"/>
      <c r="N21" s="12"/>
    </row>
    <row r="22" spans="1:14" ht="15" thickBot="1" x14ac:dyDescent="0.35">
      <c r="B22" s="309" t="s">
        <v>13</v>
      </c>
      <c r="C22" s="310"/>
      <c r="D22" s="102"/>
      <c r="E22" s="83">
        <f>SUM(E15:E21)</f>
        <v>1699860734</v>
      </c>
      <c r="F22" s="81">
        <f>SUM(F15:F21)</f>
        <v>814</v>
      </c>
      <c r="G22" s="50"/>
      <c r="H22" s="13"/>
      <c r="I22" s="62"/>
      <c r="J22" s="62"/>
      <c r="K22" s="62"/>
      <c r="L22" s="62"/>
      <c r="M22" s="62"/>
      <c r="N22" s="12"/>
    </row>
    <row r="23" spans="1:14" ht="29.4" thickBot="1" x14ac:dyDescent="0.35">
      <c r="A23" s="27"/>
      <c r="B23" s="33" t="s">
        <v>14</v>
      </c>
      <c r="C23" s="33" t="s">
        <v>63</v>
      </c>
      <c r="E23" s="22"/>
      <c r="F23" s="22"/>
      <c r="G23" s="22"/>
      <c r="H23" s="22"/>
      <c r="I23" s="2"/>
      <c r="J23" s="2"/>
      <c r="K23" s="2"/>
      <c r="L23" s="2"/>
      <c r="M23" s="2"/>
    </row>
    <row r="24" spans="1:14" ht="15" thickBot="1" x14ac:dyDescent="0.35">
      <c r="A24" s="28">
        <v>1</v>
      </c>
      <c r="C24" s="30">
        <f>+F22*80%</f>
        <v>651.20000000000005</v>
      </c>
      <c r="D24" s="142"/>
      <c r="E24" s="29">
        <f>E22</f>
        <v>1699860734</v>
      </c>
      <c r="F24" s="24"/>
      <c r="G24" s="24"/>
      <c r="H24" s="24"/>
      <c r="I24" s="14"/>
      <c r="J24" s="14"/>
      <c r="K24" s="14"/>
      <c r="L24" s="14"/>
      <c r="M24" s="14"/>
    </row>
    <row r="25" spans="1:14" x14ac:dyDescent="0.3">
      <c r="A25" s="54"/>
      <c r="C25" s="55"/>
      <c r="D25" s="143"/>
      <c r="E25" s="56"/>
      <c r="F25" s="24"/>
      <c r="G25" s="24"/>
      <c r="H25" s="24"/>
      <c r="I25" s="14"/>
      <c r="J25" s="14"/>
      <c r="K25" s="14"/>
      <c r="L25" s="14"/>
      <c r="M25" s="14"/>
    </row>
    <row r="26" spans="1:14" x14ac:dyDescent="0.3">
      <c r="A26" s="54"/>
      <c r="C26" s="55"/>
      <c r="D26" s="143"/>
      <c r="E26" s="56"/>
      <c r="F26" s="24"/>
      <c r="G26" s="24"/>
      <c r="H26" s="24"/>
      <c r="I26" s="14"/>
      <c r="J26" s="14"/>
      <c r="K26" s="14"/>
      <c r="L26" s="14"/>
      <c r="M26" s="14"/>
    </row>
    <row r="27" spans="1:14" x14ac:dyDescent="0.3">
      <c r="A27" s="54"/>
      <c r="B27" s="75" t="s">
        <v>94</v>
      </c>
      <c r="C27" s="59"/>
      <c r="D27" s="144"/>
      <c r="E27" s="59"/>
      <c r="F27" s="59"/>
      <c r="G27" s="59"/>
      <c r="H27" s="59"/>
      <c r="I27" s="62"/>
      <c r="J27" s="62"/>
      <c r="K27" s="62"/>
      <c r="L27" s="62"/>
      <c r="M27" s="62"/>
      <c r="N27" s="63"/>
    </row>
    <row r="28" spans="1:14" x14ac:dyDescent="0.3">
      <c r="A28" s="54"/>
      <c r="B28" s="59"/>
      <c r="C28" s="59"/>
      <c r="D28" s="144"/>
      <c r="E28" s="59"/>
      <c r="F28" s="59"/>
      <c r="G28" s="59"/>
      <c r="H28" s="59"/>
      <c r="I28" s="62"/>
      <c r="J28" s="62"/>
      <c r="K28" s="62"/>
      <c r="L28" s="62"/>
      <c r="M28" s="62"/>
      <c r="N28" s="63"/>
    </row>
    <row r="29" spans="1:14" x14ac:dyDescent="0.3">
      <c r="A29" s="54"/>
      <c r="B29" s="77" t="s">
        <v>31</v>
      </c>
      <c r="C29" s="77" t="s">
        <v>95</v>
      </c>
      <c r="D29" s="77" t="s">
        <v>96</v>
      </c>
      <c r="E29" s="59"/>
      <c r="F29" s="59"/>
      <c r="G29" s="59"/>
      <c r="H29" s="59"/>
      <c r="I29" s="62"/>
      <c r="J29" s="62"/>
      <c r="K29" s="62"/>
      <c r="L29" s="62"/>
      <c r="M29" s="62"/>
      <c r="N29" s="63"/>
    </row>
    <row r="30" spans="1:14" x14ac:dyDescent="0.3">
      <c r="A30" s="54"/>
      <c r="B30" s="74" t="s">
        <v>97</v>
      </c>
      <c r="C30" s="74" t="s">
        <v>95</v>
      </c>
      <c r="D30" s="46"/>
      <c r="E30" s="59"/>
      <c r="F30" s="59"/>
      <c r="G30" s="59"/>
      <c r="H30" s="59"/>
      <c r="I30" s="62"/>
      <c r="J30" s="62"/>
      <c r="K30" s="62"/>
      <c r="L30" s="62"/>
      <c r="M30" s="62"/>
      <c r="N30" s="63"/>
    </row>
    <row r="31" spans="1:14" x14ac:dyDescent="0.3">
      <c r="A31" s="54"/>
      <c r="B31" s="74" t="s">
        <v>98</v>
      </c>
      <c r="C31" s="74" t="s">
        <v>95</v>
      </c>
      <c r="D31" s="46"/>
      <c r="E31" s="59"/>
      <c r="F31" s="59"/>
      <c r="G31" s="59"/>
      <c r="H31" s="59"/>
      <c r="I31" s="62"/>
      <c r="J31" s="62"/>
      <c r="K31" s="62"/>
      <c r="L31" s="62"/>
      <c r="M31" s="62"/>
      <c r="N31" s="63"/>
    </row>
    <row r="32" spans="1:14" x14ac:dyDescent="0.3">
      <c r="A32" s="54"/>
      <c r="B32" s="74" t="s">
        <v>99</v>
      </c>
      <c r="C32" s="74" t="s">
        <v>95</v>
      </c>
      <c r="D32" s="46"/>
      <c r="E32" s="59"/>
      <c r="F32" s="59"/>
      <c r="G32" s="59"/>
      <c r="H32" s="59"/>
      <c r="I32" s="62"/>
      <c r="J32" s="62"/>
      <c r="K32" s="62"/>
      <c r="L32" s="62"/>
      <c r="M32" s="62"/>
      <c r="N32" s="63"/>
    </row>
    <row r="33" spans="1:18" x14ac:dyDescent="0.3">
      <c r="A33" s="54"/>
      <c r="B33" s="74" t="s">
        <v>100</v>
      </c>
      <c r="C33" s="74" t="s">
        <v>95</v>
      </c>
      <c r="D33" s="46"/>
      <c r="E33" s="59"/>
      <c r="F33" s="59"/>
      <c r="G33" s="59"/>
      <c r="H33" s="59"/>
      <c r="I33" s="62"/>
      <c r="J33" s="62"/>
      <c r="K33" s="62"/>
      <c r="L33" s="62"/>
      <c r="M33" s="62"/>
      <c r="N33" s="63"/>
    </row>
    <row r="34" spans="1:18" x14ac:dyDescent="0.3">
      <c r="A34" s="54"/>
      <c r="B34" s="59"/>
      <c r="C34" s="59"/>
      <c r="D34" s="144"/>
      <c r="E34" s="59"/>
      <c r="F34" s="59"/>
      <c r="G34" s="59"/>
      <c r="H34" s="59"/>
      <c r="I34" s="62"/>
      <c r="J34" s="62"/>
      <c r="K34" s="62"/>
      <c r="L34" s="62"/>
      <c r="M34" s="62"/>
      <c r="N34" s="63"/>
    </row>
    <row r="35" spans="1:18" x14ac:dyDescent="0.3">
      <c r="A35" s="54"/>
      <c r="B35" s="59"/>
      <c r="C35" s="59"/>
      <c r="D35" s="144"/>
      <c r="E35" s="59"/>
      <c r="F35" s="59"/>
      <c r="G35" s="59"/>
      <c r="H35" s="59"/>
      <c r="I35" s="62"/>
      <c r="J35" s="62"/>
      <c r="K35" s="62"/>
      <c r="L35" s="62"/>
      <c r="M35" s="62"/>
      <c r="N35" s="63"/>
    </row>
    <row r="36" spans="1:18" x14ac:dyDescent="0.3">
      <c r="A36" s="54"/>
      <c r="B36" s="75" t="s">
        <v>101</v>
      </c>
      <c r="C36" s="59"/>
      <c r="D36" s="144"/>
      <c r="E36" s="59"/>
      <c r="F36" s="59"/>
      <c r="G36" s="59"/>
      <c r="H36" s="59"/>
      <c r="I36" s="62"/>
      <c r="J36" s="62"/>
      <c r="K36" s="62"/>
      <c r="L36" s="62"/>
      <c r="M36" s="62"/>
      <c r="N36" s="63"/>
    </row>
    <row r="37" spans="1:18" x14ac:dyDescent="0.3">
      <c r="A37" s="54"/>
      <c r="B37" s="59"/>
      <c r="C37" s="59"/>
      <c r="D37" s="144"/>
      <c r="E37" s="59"/>
      <c r="F37" s="59"/>
      <c r="G37" s="59"/>
      <c r="H37" s="59"/>
      <c r="I37" s="62"/>
      <c r="J37" s="62"/>
      <c r="K37" s="62"/>
      <c r="L37" s="62"/>
      <c r="M37" s="62"/>
      <c r="N37" s="63"/>
    </row>
    <row r="38" spans="1:18" x14ac:dyDescent="0.3">
      <c r="A38" s="54"/>
      <c r="B38" s="59"/>
      <c r="C38" s="59"/>
      <c r="D38" s="144"/>
      <c r="E38" s="59"/>
      <c r="F38" s="59"/>
      <c r="G38" s="59"/>
      <c r="H38" s="59"/>
      <c r="I38" s="62"/>
      <c r="J38" s="62"/>
      <c r="K38" s="62"/>
      <c r="L38" s="62"/>
      <c r="M38" s="62"/>
      <c r="N38" s="63"/>
    </row>
    <row r="39" spans="1:18" x14ac:dyDescent="0.3">
      <c r="A39" s="54"/>
      <c r="B39" s="77" t="s">
        <v>31</v>
      </c>
      <c r="C39" s="77" t="s">
        <v>56</v>
      </c>
      <c r="D39" s="101" t="s">
        <v>49</v>
      </c>
      <c r="E39" s="76" t="s">
        <v>15</v>
      </c>
      <c r="F39" s="59"/>
      <c r="G39" s="59"/>
      <c r="H39" s="59"/>
      <c r="I39" s="62"/>
      <c r="J39" s="62"/>
      <c r="K39" s="62"/>
      <c r="L39" s="62"/>
      <c r="M39" s="62"/>
      <c r="N39" s="63"/>
    </row>
    <row r="40" spans="1:18" ht="27.6" x14ac:dyDescent="0.3">
      <c r="A40" s="54"/>
      <c r="B40" s="60" t="s">
        <v>102</v>
      </c>
      <c r="C40" s="61">
        <v>40</v>
      </c>
      <c r="D40" s="46">
        <v>0</v>
      </c>
      <c r="E40" s="264">
        <f>+D40+D41</f>
        <v>60</v>
      </c>
      <c r="F40" s="59"/>
      <c r="G40" s="59"/>
      <c r="H40" s="59"/>
      <c r="I40" s="62"/>
      <c r="J40" s="62"/>
      <c r="K40" s="62"/>
      <c r="L40" s="62"/>
      <c r="M40" s="62"/>
      <c r="N40" s="63"/>
    </row>
    <row r="41" spans="1:18" ht="55.2" x14ac:dyDescent="0.3">
      <c r="A41" s="54"/>
      <c r="B41" s="60" t="s">
        <v>103</v>
      </c>
      <c r="C41" s="61">
        <v>60</v>
      </c>
      <c r="D41" s="46">
        <v>60</v>
      </c>
      <c r="E41" s="265"/>
      <c r="F41" s="59"/>
      <c r="G41" s="59"/>
      <c r="H41" s="59"/>
      <c r="I41" s="62"/>
      <c r="J41" s="62"/>
      <c r="K41" s="62"/>
      <c r="L41" s="62"/>
      <c r="M41" s="62"/>
      <c r="N41" s="63"/>
    </row>
    <row r="42" spans="1:18" x14ac:dyDescent="0.3">
      <c r="A42" s="54"/>
      <c r="C42" s="55"/>
      <c r="D42" s="143"/>
      <c r="E42" s="56"/>
      <c r="F42" s="24"/>
      <c r="G42" s="24"/>
      <c r="H42" s="24"/>
      <c r="I42" s="14"/>
      <c r="J42" s="14"/>
      <c r="K42" s="14"/>
      <c r="L42" s="14"/>
      <c r="M42" s="14"/>
    </row>
    <row r="43" spans="1:18" x14ac:dyDescent="0.3">
      <c r="A43" s="54"/>
      <c r="C43" s="55"/>
      <c r="D43" s="143"/>
      <c r="E43" s="56"/>
      <c r="F43" s="24"/>
      <c r="G43" s="24"/>
      <c r="H43" s="24"/>
      <c r="I43" s="14"/>
      <c r="J43" s="14"/>
      <c r="K43" s="14"/>
      <c r="L43" s="14"/>
      <c r="M43" s="14"/>
    </row>
    <row r="44" spans="1:18" x14ac:dyDescent="0.3">
      <c r="A44" s="54"/>
      <c r="C44" s="55"/>
      <c r="D44" s="143"/>
      <c r="E44" s="56"/>
      <c r="F44" s="24"/>
      <c r="G44" s="24"/>
      <c r="H44" s="24"/>
      <c r="I44" s="14"/>
      <c r="J44" s="14"/>
      <c r="K44" s="14"/>
      <c r="L44" s="14"/>
      <c r="M44" s="14"/>
    </row>
    <row r="45" spans="1:18" ht="15" thickBot="1" x14ac:dyDescent="0.35">
      <c r="M45" s="311" t="s">
        <v>33</v>
      </c>
      <c r="N45" s="311"/>
    </row>
    <row r="46" spans="1:18" x14ac:dyDescent="0.3">
      <c r="B46" s="84" t="s">
        <v>28</v>
      </c>
      <c r="M46" s="39"/>
      <c r="N46" s="39"/>
    </row>
    <row r="47" spans="1:18" ht="15" thickBot="1" x14ac:dyDescent="0.35">
      <c r="M47" s="39"/>
      <c r="N47" s="39"/>
    </row>
    <row r="48" spans="1:18" s="62" customFormat="1" ht="109.5" customHeight="1" x14ac:dyDescent="0.3">
      <c r="B48" s="73" t="s">
        <v>104</v>
      </c>
      <c r="C48" s="73" t="s">
        <v>105</v>
      </c>
      <c r="D48" s="73" t="s">
        <v>106</v>
      </c>
      <c r="E48" s="73" t="s">
        <v>43</v>
      </c>
      <c r="F48" s="73" t="s">
        <v>21</v>
      </c>
      <c r="G48" s="73" t="s">
        <v>64</v>
      </c>
      <c r="H48" s="73" t="s">
        <v>16</v>
      </c>
      <c r="I48" s="73" t="s">
        <v>9</v>
      </c>
      <c r="J48" s="73" t="s">
        <v>29</v>
      </c>
      <c r="K48" s="73" t="s">
        <v>59</v>
      </c>
      <c r="L48" s="73" t="s">
        <v>19</v>
      </c>
      <c r="M48" s="58" t="s">
        <v>25</v>
      </c>
      <c r="N48" s="73" t="s">
        <v>115</v>
      </c>
      <c r="O48" s="73" t="s">
        <v>107</v>
      </c>
      <c r="P48" s="73" t="s">
        <v>34</v>
      </c>
      <c r="Q48" s="94" t="s">
        <v>10</v>
      </c>
      <c r="R48" s="94" t="s">
        <v>18</v>
      </c>
    </row>
    <row r="49" spans="1:26" s="112" customFormat="1" ht="47.25" customHeight="1" x14ac:dyDescent="0.3">
      <c r="A49" s="108">
        <v>1</v>
      </c>
      <c r="B49" s="155" t="s">
        <v>117</v>
      </c>
      <c r="C49" s="155" t="s">
        <v>117</v>
      </c>
      <c r="D49" s="155" t="s">
        <v>114</v>
      </c>
      <c r="E49" s="113">
        <v>295</v>
      </c>
      <c r="F49" s="156" t="s">
        <v>95</v>
      </c>
      <c r="G49" s="161"/>
      <c r="H49" s="157">
        <v>41086</v>
      </c>
      <c r="I49" s="157">
        <v>41274</v>
      </c>
      <c r="J49" s="114" t="s">
        <v>96</v>
      </c>
      <c r="K49" s="159">
        <f>(I49-H49)/30</f>
        <v>6.2666666666666666</v>
      </c>
      <c r="L49" s="113"/>
      <c r="M49" s="113">
        <v>140</v>
      </c>
      <c r="N49" s="109">
        <v>0</v>
      </c>
      <c r="O49" s="115"/>
      <c r="P49" s="116">
        <v>272671624</v>
      </c>
      <c r="Q49" s="116">
        <v>47</v>
      </c>
      <c r="R49" s="160" t="s">
        <v>118</v>
      </c>
      <c r="S49" s="111"/>
      <c r="T49" s="111"/>
      <c r="U49" s="111"/>
      <c r="V49" s="111"/>
      <c r="W49" s="111"/>
      <c r="X49" s="111"/>
      <c r="Y49" s="111"/>
      <c r="Z49" s="111"/>
    </row>
    <row r="50" spans="1:26" s="112" customFormat="1" ht="43.2" x14ac:dyDescent="0.3">
      <c r="A50" s="108">
        <f t="shared" ref="A50" si="0">+A49+1</f>
        <v>2</v>
      </c>
      <c r="B50" s="155" t="s">
        <v>117</v>
      </c>
      <c r="C50" s="155" t="s">
        <v>117</v>
      </c>
      <c r="D50" s="155" t="s">
        <v>114</v>
      </c>
      <c r="E50" s="113">
        <v>628</v>
      </c>
      <c r="F50" s="156" t="s">
        <v>95</v>
      </c>
      <c r="G50" s="161"/>
      <c r="H50" s="157">
        <v>41246</v>
      </c>
      <c r="I50" s="157">
        <v>41851</v>
      </c>
      <c r="J50" s="114" t="s">
        <v>96</v>
      </c>
      <c r="K50" s="159">
        <f>(I50-H50)/30-L50</f>
        <v>19.233333333333334</v>
      </c>
      <c r="L50" s="158">
        <f>(I49-H50)/30</f>
        <v>0.93333333333333335</v>
      </c>
      <c r="M50" s="113">
        <v>834</v>
      </c>
      <c r="N50" s="109">
        <v>814</v>
      </c>
      <c r="O50" s="115"/>
      <c r="P50" s="116">
        <v>3576697405</v>
      </c>
      <c r="Q50" s="116">
        <v>47</v>
      </c>
      <c r="R50" s="160"/>
      <c r="S50" s="111"/>
      <c r="T50" s="111"/>
      <c r="U50" s="111"/>
      <c r="V50" s="111"/>
      <c r="W50" s="111"/>
      <c r="X50" s="111"/>
      <c r="Y50" s="111"/>
      <c r="Z50" s="111"/>
    </row>
    <row r="51" spans="1:26" s="68" customFormat="1" x14ac:dyDescent="0.3">
      <c r="A51" s="31"/>
      <c r="B51" s="32" t="s">
        <v>15</v>
      </c>
      <c r="C51" s="70"/>
      <c r="D51" s="69"/>
      <c r="E51" s="93"/>
      <c r="F51" s="65"/>
      <c r="G51" s="65"/>
      <c r="H51" s="65"/>
      <c r="I51" s="66"/>
      <c r="J51" s="66"/>
      <c r="K51" s="71" t="s">
        <v>140</v>
      </c>
      <c r="L51" s="71" t="s">
        <v>116</v>
      </c>
      <c r="M51" s="78">
        <v>814</v>
      </c>
      <c r="N51" s="71" t="s">
        <v>119</v>
      </c>
      <c r="O51" s="15"/>
      <c r="P51" s="15"/>
      <c r="Q51" s="80"/>
    </row>
    <row r="52" spans="1:26" s="16" customFormat="1" x14ac:dyDescent="0.3">
      <c r="D52" s="145"/>
      <c r="E52" s="17"/>
      <c r="K52" s="85"/>
    </row>
    <row r="53" spans="1:26" s="16" customFormat="1" ht="21" customHeight="1" x14ac:dyDescent="0.3">
      <c r="B53" s="297" t="s">
        <v>26</v>
      </c>
      <c r="C53" s="297" t="s">
        <v>109</v>
      </c>
      <c r="D53" s="299" t="s">
        <v>32</v>
      </c>
      <c r="E53" s="299"/>
      <c r="J53" s="107"/>
      <c r="K53" s="85"/>
    </row>
    <row r="54" spans="1:26" s="16" customFormat="1" ht="26.25" customHeight="1" x14ac:dyDescent="0.3">
      <c r="B54" s="298"/>
      <c r="C54" s="298"/>
      <c r="D54" s="146" t="s">
        <v>22</v>
      </c>
      <c r="E54" s="38" t="s">
        <v>23</v>
      </c>
      <c r="J54" s="107"/>
      <c r="K54" s="105"/>
    </row>
    <row r="55" spans="1:26" s="16" customFormat="1" ht="30.6" customHeight="1" x14ac:dyDescent="0.3">
      <c r="B55" s="36" t="s">
        <v>20</v>
      </c>
      <c r="C55" s="37" t="str">
        <f>+K51</f>
        <v>25,5</v>
      </c>
      <c r="D55" s="124" t="s">
        <v>95</v>
      </c>
      <c r="E55" s="35"/>
      <c r="F55" s="18"/>
      <c r="G55" s="18"/>
      <c r="H55" s="18"/>
      <c r="I55" s="18"/>
      <c r="J55" s="99"/>
      <c r="K55" s="104"/>
      <c r="L55" s="18"/>
      <c r="M55" s="18"/>
    </row>
    <row r="56" spans="1:26" s="16" customFormat="1" ht="30" customHeight="1" x14ac:dyDescent="0.3">
      <c r="B56" s="36" t="s">
        <v>24</v>
      </c>
      <c r="C56" s="37">
        <f>+M51</f>
        <v>814</v>
      </c>
      <c r="D56" s="124" t="s">
        <v>95</v>
      </c>
      <c r="E56" s="35"/>
    </row>
    <row r="57" spans="1:26" s="16" customFormat="1" x14ac:dyDescent="0.3">
      <c r="B57" s="19"/>
      <c r="C57" s="300"/>
      <c r="D57" s="300"/>
      <c r="E57" s="300"/>
      <c r="F57" s="300"/>
      <c r="G57" s="300"/>
      <c r="H57" s="300"/>
      <c r="I57" s="300"/>
      <c r="J57" s="300"/>
      <c r="K57" s="300"/>
      <c r="L57" s="300"/>
      <c r="M57" s="300"/>
      <c r="N57" s="300"/>
    </row>
    <row r="58" spans="1:26" ht="28.2" customHeight="1" thickBot="1" x14ac:dyDescent="0.35"/>
    <row r="59" spans="1:26" ht="26.4" thickBot="1" x14ac:dyDescent="0.35">
      <c r="B59" s="301" t="s">
        <v>65</v>
      </c>
      <c r="C59" s="301"/>
      <c r="D59" s="301"/>
      <c r="E59" s="301"/>
      <c r="F59" s="301"/>
      <c r="G59" s="301"/>
      <c r="H59" s="301"/>
      <c r="I59" s="301"/>
      <c r="J59" s="301"/>
      <c r="K59" s="301"/>
      <c r="L59" s="301"/>
      <c r="M59" s="301"/>
      <c r="N59" s="301"/>
    </row>
    <row r="62" spans="1:26" ht="82.5" customHeight="1" x14ac:dyDescent="0.3">
      <c r="B62" s="95" t="s">
        <v>108</v>
      </c>
      <c r="C62" s="41" t="s">
        <v>2</v>
      </c>
      <c r="D62" s="41" t="s">
        <v>67</v>
      </c>
      <c r="E62" s="41" t="s">
        <v>66</v>
      </c>
      <c r="F62" s="41" t="s">
        <v>68</v>
      </c>
      <c r="G62" s="41" t="s">
        <v>69</v>
      </c>
      <c r="H62" s="41" t="s">
        <v>70</v>
      </c>
      <c r="I62" s="95" t="s">
        <v>110</v>
      </c>
      <c r="J62" s="41" t="s">
        <v>71</v>
      </c>
      <c r="K62" s="41" t="s">
        <v>72</v>
      </c>
      <c r="L62" s="41" t="s">
        <v>73</v>
      </c>
      <c r="M62" s="41" t="s">
        <v>74</v>
      </c>
      <c r="N62" s="53" t="s">
        <v>75</v>
      </c>
      <c r="O62" s="53" t="s">
        <v>76</v>
      </c>
      <c r="P62" s="268" t="s">
        <v>3</v>
      </c>
      <c r="Q62" s="270"/>
      <c r="R62" s="41" t="s">
        <v>17</v>
      </c>
    </row>
    <row r="63" spans="1:26" ht="105" customHeight="1" x14ac:dyDescent="0.3">
      <c r="B63" s="165" t="s">
        <v>243</v>
      </c>
      <c r="C63" s="165" t="s">
        <v>243</v>
      </c>
      <c r="D63" s="88"/>
      <c r="E63" s="86"/>
      <c r="F63" s="88"/>
      <c r="G63" s="89"/>
      <c r="H63" s="88"/>
      <c r="I63" s="88"/>
      <c r="J63" s="31" t="s">
        <v>95</v>
      </c>
      <c r="K63" s="86"/>
      <c r="L63" s="87"/>
      <c r="M63" s="87"/>
      <c r="N63" s="87"/>
      <c r="O63" s="87"/>
      <c r="P63" s="286" t="s">
        <v>250</v>
      </c>
      <c r="Q63" s="287"/>
      <c r="R63" s="166" t="s">
        <v>95</v>
      </c>
    </row>
    <row r="64" spans="1:26" x14ac:dyDescent="0.3">
      <c r="B64" s="100" t="s">
        <v>1</v>
      </c>
      <c r="H64" s="74"/>
      <c r="I64" s="74"/>
    </row>
    <row r="65" spans="2:17" x14ac:dyDescent="0.3">
      <c r="B65" s="100" t="s">
        <v>35</v>
      </c>
    </row>
    <row r="66" spans="2:17" x14ac:dyDescent="0.3">
      <c r="B66" s="100" t="s">
        <v>111</v>
      </c>
    </row>
    <row r="68" spans="2:17" ht="15" thickBot="1" x14ac:dyDescent="0.35"/>
    <row r="69" spans="2:17" ht="26.4" thickBot="1" x14ac:dyDescent="0.35">
      <c r="B69" s="271" t="s">
        <v>36</v>
      </c>
      <c r="C69" s="272"/>
      <c r="D69" s="272"/>
      <c r="E69" s="272"/>
      <c r="F69" s="272"/>
      <c r="G69" s="272"/>
      <c r="H69" s="272"/>
      <c r="I69" s="272"/>
      <c r="J69" s="272"/>
      <c r="K69" s="272"/>
      <c r="L69" s="272"/>
      <c r="M69" s="272"/>
      <c r="N69" s="273"/>
    </row>
    <row r="74" spans="2:17" ht="43.5" customHeight="1" x14ac:dyDescent="0.3">
      <c r="B74" s="266" t="s">
        <v>0</v>
      </c>
      <c r="C74" s="295" t="s">
        <v>37</v>
      </c>
      <c r="D74" s="295" t="s">
        <v>38</v>
      </c>
      <c r="E74" s="295" t="s">
        <v>77</v>
      </c>
      <c r="F74" s="295" t="s">
        <v>79</v>
      </c>
      <c r="G74" s="295" t="s">
        <v>80</v>
      </c>
      <c r="H74" s="295" t="s">
        <v>81</v>
      </c>
      <c r="I74" s="295" t="s">
        <v>78</v>
      </c>
      <c r="J74" s="295" t="s">
        <v>82</v>
      </c>
      <c r="K74" s="295"/>
      <c r="L74" s="295"/>
      <c r="M74" s="295" t="s">
        <v>86</v>
      </c>
      <c r="N74" s="295" t="s">
        <v>39</v>
      </c>
      <c r="O74" s="295" t="s">
        <v>40</v>
      </c>
      <c r="P74" s="295" t="s">
        <v>3</v>
      </c>
      <c r="Q74" s="295"/>
    </row>
    <row r="75" spans="2:17" ht="31.5" customHeight="1" x14ac:dyDescent="0.3">
      <c r="B75" s="267"/>
      <c r="C75" s="295"/>
      <c r="D75" s="295"/>
      <c r="E75" s="295"/>
      <c r="F75" s="295"/>
      <c r="G75" s="295"/>
      <c r="H75" s="295"/>
      <c r="I75" s="295"/>
      <c r="J75" s="132" t="s">
        <v>83</v>
      </c>
      <c r="K75" s="133" t="s">
        <v>84</v>
      </c>
      <c r="L75" s="132" t="s">
        <v>85</v>
      </c>
      <c r="M75" s="295"/>
      <c r="N75" s="295"/>
      <c r="O75" s="295"/>
      <c r="P75" s="295"/>
      <c r="Q75" s="295"/>
    </row>
    <row r="76" spans="2:17" s="120" customFormat="1" ht="60.75" customHeight="1" x14ac:dyDescent="0.3">
      <c r="B76" s="122" t="s">
        <v>41</v>
      </c>
      <c r="C76" s="108">
        <v>300</v>
      </c>
      <c r="D76" s="135" t="s">
        <v>129</v>
      </c>
      <c r="E76" s="162">
        <v>5888518</v>
      </c>
      <c r="F76" s="122" t="s">
        <v>137</v>
      </c>
      <c r="G76" s="122" t="s">
        <v>138</v>
      </c>
      <c r="H76" s="123">
        <v>34297</v>
      </c>
      <c r="I76" s="31" t="s">
        <v>123</v>
      </c>
      <c r="J76" s="131" t="s">
        <v>141</v>
      </c>
      <c r="K76" s="131" t="s">
        <v>142</v>
      </c>
      <c r="L76" s="131" t="s">
        <v>143</v>
      </c>
      <c r="M76" s="122" t="s">
        <v>95</v>
      </c>
      <c r="N76" s="122" t="s">
        <v>95</v>
      </c>
      <c r="O76" s="122" t="s">
        <v>95</v>
      </c>
      <c r="P76" s="296"/>
      <c r="Q76" s="296"/>
    </row>
    <row r="77" spans="2:17" s="120" customFormat="1" ht="75.75" customHeight="1" x14ac:dyDescent="0.3">
      <c r="B77" s="122" t="s">
        <v>41</v>
      </c>
      <c r="C77" s="108">
        <v>300</v>
      </c>
      <c r="D77" s="135" t="s">
        <v>130</v>
      </c>
      <c r="E77" s="162">
        <v>11321336</v>
      </c>
      <c r="F77" s="122" t="s">
        <v>144</v>
      </c>
      <c r="G77" s="122" t="s">
        <v>122</v>
      </c>
      <c r="H77" s="123">
        <v>39346</v>
      </c>
      <c r="I77" s="31" t="s">
        <v>123</v>
      </c>
      <c r="J77" s="131" t="s">
        <v>145</v>
      </c>
      <c r="K77" s="131" t="s">
        <v>146</v>
      </c>
      <c r="L77" s="131" t="s">
        <v>152</v>
      </c>
      <c r="M77" s="122" t="s">
        <v>95</v>
      </c>
      <c r="N77" s="122" t="s">
        <v>95</v>
      </c>
      <c r="O77" s="122" t="s">
        <v>95</v>
      </c>
      <c r="P77" s="286"/>
      <c r="Q77" s="287"/>
    </row>
    <row r="78" spans="2:17" s="120" customFormat="1" ht="60.75" customHeight="1" x14ac:dyDescent="0.3">
      <c r="B78" s="122" t="s">
        <v>41</v>
      </c>
      <c r="C78" s="108">
        <v>484</v>
      </c>
      <c r="D78" s="135" t="s">
        <v>131</v>
      </c>
      <c r="E78" s="162">
        <v>1106770288</v>
      </c>
      <c r="F78" s="122" t="s">
        <v>147</v>
      </c>
      <c r="G78" s="122" t="s">
        <v>148</v>
      </c>
      <c r="H78" s="123">
        <v>40677</v>
      </c>
      <c r="I78" s="31" t="s">
        <v>123</v>
      </c>
      <c r="J78" s="131" t="s">
        <v>149</v>
      </c>
      <c r="K78" s="131" t="s">
        <v>151</v>
      </c>
      <c r="L78" s="131" t="s">
        <v>150</v>
      </c>
      <c r="M78" s="122" t="s">
        <v>95</v>
      </c>
      <c r="N78" s="122" t="s">
        <v>95</v>
      </c>
      <c r="O78" s="122" t="s">
        <v>95</v>
      </c>
      <c r="P78" s="286"/>
      <c r="Q78" s="287"/>
    </row>
    <row r="79" spans="2:17" s="120" customFormat="1" ht="92.25" customHeight="1" x14ac:dyDescent="0.3">
      <c r="B79" s="122" t="s">
        <v>42</v>
      </c>
      <c r="C79" s="122">
        <v>271</v>
      </c>
      <c r="D79" s="135" t="s">
        <v>132</v>
      </c>
      <c r="E79" s="162">
        <v>1022352915</v>
      </c>
      <c r="F79" s="122" t="s">
        <v>125</v>
      </c>
      <c r="G79" s="122" t="s">
        <v>153</v>
      </c>
      <c r="H79" s="123">
        <v>40781</v>
      </c>
      <c r="I79" s="31" t="s">
        <v>112</v>
      </c>
      <c r="J79" s="131" t="s">
        <v>154</v>
      </c>
      <c r="K79" s="131" t="s">
        <v>155</v>
      </c>
      <c r="L79" s="131" t="s">
        <v>156</v>
      </c>
      <c r="M79" s="122" t="s">
        <v>95</v>
      </c>
      <c r="N79" s="122" t="s">
        <v>95</v>
      </c>
      <c r="O79" s="122" t="s">
        <v>95</v>
      </c>
      <c r="P79" s="286"/>
      <c r="Q79" s="287"/>
    </row>
    <row r="80" spans="2:17" s="120" customFormat="1" ht="60.75" customHeight="1" x14ac:dyDescent="0.3">
      <c r="B80" s="122" t="s">
        <v>42</v>
      </c>
      <c r="C80" s="122">
        <v>271</v>
      </c>
      <c r="D80" s="135" t="s">
        <v>133</v>
      </c>
      <c r="E80" s="162">
        <v>84096626</v>
      </c>
      <c r="F80" s="122" t="s">
        <v>157</v>
      </c>
      <c r="G80" s="122" t="s">
        <v>158</v>
      </c>
      <c r="H80" s="123">
        <v>41736</v>
      </c>
      <c r="I80" s="31" t="s">
        <v>123</v>
      </c>
      <c r="J80" s="131" t="s">
        <v>159</v>
      </c>
      <c r="K80" s="131" t="s">
        <v>160</v>
      </c>
      <c r="L80" s="131" t="s">
        <v>157</v>
      </c>
      <c r="M80" s="122" t="s">
        <v>95</v>
      </c>
      <c r="N80" s="122" t="s">
        <v>95</v>
      </c>
      <c r="O80" s="122" t="s">
        <v>95</v>
      </c>
      <c r="P80" s="286"/>
      <c r="Q80" s="287"/>
    </row>
    <row r="81" spans="2:17" s="120" customFormat="1" ht="60.75" customHeight="1" x14ac:dyDescent="0.3">
      <c r="B81" s="122" t="s">
        <v>42</v>
      </c>
      <c r="C81" s="122">
        <v>271</v>
      </c>
      <c r="D81" s="135" t="s">
        <v>134</v>
      </c>
      <c r="E81" s="162">
        <v>1094911988</v>
      </c>
      <c r="F81" s="122" t="s">
        <v>157</v>
      </c>
      <c r="G81" s="122" t="s">
        <v>158</v>
      </c>
      <c r="H81" s="123">
        <v>41386</v>
      </c>
      <c r="I81" s="31" t="s">
        <v>123</v>
      </c>
      <c r="J81" s="131" t="s">
        <v>163</v>
      </c>
      <c r="K81" s="131" t="s">
        <v>164</v>
      </c>
      <c r="L81" s="131" t="s">
        <v>165</v>
      </c>
      <c r="M81" s="122" t="s">
        <v>95</v>
      </c>
      <c r="N81" s="122" t="s">
        <v>95</v>
      </c>
      <c r="O81" s="122" t="s">
        <v>95</v>
      </c>
      <c r="P81" s="286"/>
      <c r="Q81" s="287"/>
    </row>
    <row r="82" spans="2:17" s="120" customFormat="1" ht="39.75" customHeight="1" x14ac:dyDescent="0.3">
      <c r="B82" s="122" t="s">
        <v>42</v>
      </c>
      <c r="C82" s="122">
        <v>271</v>
      </c>
      <c r="D82" s="135" t="s">
        <v>135</v>
      </c>
      <c r="E82" s="162">
        <v>1012378329</v>
      </c>
      <c r="F82" s="122" t="s">
        <v>157</v>
      </c>
      <c r="G82" s="122" t="s">
        <v>166</v>
      </c>
      <c r="H82" s="123">
        <v>41453</v>
      </c>
      <c r="I82" s="31" t="s">
        <v>123</v>
      </c>
      <c r="J82" s="131" t="s">
        <v>167</v>
      </c>
      <c r="K82" s="131" t="s">
        <v>168</v>
      </c>
      <c r="L82" s="131" t="s">
        <v>170</v>
      </c>
      <c r="M82" s="122" t="s">
        <v>95</v>
      </c>
      <c r="N82" s="122" t="s">
        <v>95</v>
      </c>
      <c r="O82" s="122" t="s">
        <v>95</v>
      </c>
      <c r="P82" s="286"/>
      <c r="Q82" s="287"/>
    </row>
    <row r="83" spans="2:17" s="120" customFormat="1" ht="33.6" customHeight="1" x14ac:dyDescent="0.3">
      <c r="B83" s="122" t="s">
        <v>42</v>
      </c>
      <c r="C83" s="122">
        <v>271</v>
      </c>
      <c r="D83" s="135" t="s">
        <v>136</v>
      </c>
      <c r="E83" s="162">
        <v>65708705</v>
      </c>
      <c r="F83" s="122" t="s">
        <v>125</v>
      </c>
      <c r="G83" s="122" t="s">
        <v>171</v>
      </c>
      <c r="H83" s="123">
        <v>41271</v>
      </c>
      <c r="I83" s="31" t="s">
        <v>112</v>
      </c>
      <c r="J83" s="131" t="s">
        <v>173</v>
      </c>
      <c r="K83" s="163" t="s">
        <v>174</v>
      </c>
      <c r="L83" s="163" t="s">
        <v>175</v>
      </c>
      <c r="M83" s="122" t="s">
        <v>95</v>
      </c>
      <c r="N83" s="122" t="s">
        <v>95</v>
      </c>
      <c r="O83" s="122" t="s">
        <v>95</v>
      </c>
      <c r="P83" s="294"/>
      <c r="Q83" s="294"/>
    </row>
    <row r="85" spans="2:17" ht="15" thickBot="1" x14ac:dyDescent="0.35"/>
    <row r="86" spans="2:17" ht="26.4" thickBot="1" x14ac:dyDescent="0.35">
      <c r="B86" s="271" t="s">
        <v>44</v>
      </c>
      <c r="C86" s="272"/>
      <c r="D86" s="272"/>
      <c r="E86" s="272"/>
      <c r="F86" s="272"/>
      <c r="G86" s="272"/>
      <c r="H86" s="272"/>
      <c r="I86" s="272"/>
      <c r="J86" s="272"/>
      <c r="K86" s="272"/>
      <c r="L86" s="272"/>
      <c r="M86" s="272"/>
      <c r="N86" s="273"/>
    </row>
    <row r="89" spans="2:17" ht="46.2" customHeight="1" x14ac:dyDescent="0.3">
      <c r="B89" s="41" t="s">
        <v>31</v>
      </c>
      <c r="C89" s="41" t="s">
        <v>45</v>
      </c>
      <c r="D89" s="268" t="s">
        <v>3</v>
      </c>
      <c r="E89" s="270"/>
    </row>
    <row r="90" spans="2:17" ht="46.95" customHeight="1" x14ac:dyDescent="0.3">
      <c r="B90" s="42" t="s">
        <v>87</v>
      </c>
      <c r="C90" s="74" t="s">
        <v>95</v>
      </c>
      <c r="D90" s="288"/>
      <c r="E90" s="288"/>
    </row>
    <row r="93" spans="2:17" ht="25.8" x14ac:dyDescent="0.3">
      <c r="B93" s="289" t="s">
        <v>61</v>
      </c>
      <c r="C93" s="290"/>
      <c r="D93" s="290"/>
      <c r="E93" s="290"/>
      <c r="F93" s="290"/>
      <c r="G93" s="290"/>
      <c r="H93" s="290"/>
      <c r="I93" s="290"/>
      <c r="J93" s="290"/>
      <c r="K93" s="290"/>
      <c r="L93" s="290"/>
      <c r="M93" s="290"/>
      <c r="N93" s="290"/>
      <c r="O93" s="290"/>
      <c r="P93" s="290"/>
    </row>
    <row r="95" spans="2:17" ht="15" thickBot="1" x14ac:dyDescent="0.35"/>
    <row r="96" spans="2:17" ht="26.4" thickBot="1" x14ac:dyDescent="0.35">
      <c r="B96" s="271" t="s">
        <v>52</v>
      </c>
      <c r="C96" s="272"/>
      <c r="D96" s="272"/>
      <c r="E96" s="272"/>
      <c r="F96" s="272"/>
      <c r="G96" s="272"/>
      <c r="H96" s="272"/>
      <c r="I96" s="272"/>
      <c r="J96" s="272"/>
      <c r="K96" s="272"/>
      <c r="L96" s="272"/>
      <c r="M96" s="272"/>
      <c r="N96" s="273"/>
    </row>
    <row r="98" spans="1:26" ht="15" thickBot="1" x14ac:dyDescent="0.35">
      <c r="M98" s="39"/>
      <c r="N98" s="39"/>
    </row>
    <row r="99" spans="1:26" s="62" customFormat="1" ht="109.5" customHeight="1" x14ac:dyDescent="0.3">
      <c r="B99" s="73" t="s">
        <v>104</v>
      </c>
      <c r="C99" s="73" t="s">
        <v>105</v>
      </c>
      <c r="D99" s="73" t="s">
        <v>106</v>
      </c>
      <c r="E99" s="73" t="s">
        <v>43</v>
      </c>
      <c r="F99" s="73" t="s">
        <v>21</v>
      </c>
      <c r="G99" s="73" t="s">
        <v>64</v>
      </c>
      <c r="H99" s="73" t="s">
        <v>16</v>
      </c>
      <c r="I99" s="73" t="s">
        <v>9</v>
      </c>
      <c r="J99" s="73" t="s">
        <v>29</v>
      </c>
      <c r="K99" s="73" t="s">
        <v>59</v>
      </c>
      <c r="L99" s="73" t="s">
        <v>19</v>
      </c>
      <c r="M99" s="58" t="s">
        <v>25</v>
      </c>
      <c r="N99" s="73" t="s">
        <v>107</v>
      </c>
      <c r="O99" s="73" t="s">
        <v>34</v>
      </c>
      <c r="P99" s="94" t="s">
        <v>10</v>
      </c>
      <c r="Q99" s="94" t="s">
        <v>18</v>
      </c>
    </row>
    <row r="100" spans="1:26" s="68" customFormat="1" ht="43.2" x14ac:dyDescent="0.3">
      <c r="A100" s="31">
        <v>1</v>
      </c>
      <c r="B100" s="155" t="s">
        <v>117</v>
      </c>
      <c r="C100" s="155" t="s">
        <v>117</v>
      </c>
      <c r="D100" s="106" t="s">
        <v>114</v>
      </c>
      <c r="E100" s="93">
        <v>9</v>
      </c>
      <c r="F100" s="65" t="s">
        <v>95</v>
      </c>
      <c r="G100" s="65"/>
      <c r="H100" s="72">
        <v>40442</v>
      </c>
      <c r="I100" s="72">
        <v>40886</v>
      </c>
      <c r="J100" s="66" t="s">
        <v>96</v>
      </c>
      <c r="K100" s="158"/>
      <c r="L100" s="93"/>
      <c r="M100" s="93">
        <v>30</v>
      </c>
      <c r="N100" s="57"/>
      <c r="O100" s="15">
        <v>27354700</v>
      </c>
      <c r="P100" s="15">
        <v>274</v>
      </c>
      <c r="Q100" s="79" t="s">
        <v>161</v>
      </c>
      <c r="R100" s="67"/>
      <c r="S100" s="67"/>
      <c r="T100" s="67"/>
      <c r="U100" s="67"/>
      <c r="V100" s="67"/>
      <c r="W100" s="67"/>
      <c r="X100" s="67"/>
      <c r="Y100" s="67"/>
      <c r="Z100" s="67"/>
    </row>
    <row r="101" spans="1:26" s="68" customFormat="1" hidden="1" x14ac:dyDescent="0.3">
      <c r="A101" s="31" t="e">
        <f>+#REF!+1</f>
        <v>#REF!</v>
      </c>
      <c r="B101" s="69"/>
      <c r="C101" s="70"/>
      <c r="D101" s="69"/>
      <c r="E101" s="64"/>
      <c r="F101" s="65"/>
      <c r="G101" s="65"/>
      <c r="H101" s="65"/>
      <c r="I101" s="66"/>
      <c r="J101" s="66"/>
      <c r="K101" s="248">
        <f t="shared" ref="K101:K106" si="1">(I101-H101)/30</f>
        <v>0</v>
      </c>
      <c r="L101" s="66"/>
      <c r="M101" s="57"/>
      <c r="N101" s="57"/>
      <c r="O101" s="15"/>
      <c r="P101" s="15"/>
      <c r="Q101" s="79"/>
      <c r="R101" s="67"/>
      <c r="S101" s="67"/>
      <c r="T101" s="67"/>
      <c r="U101" s="67"/>
      <c r="V101" s="67"/>
      <c r="W101" s="67"/>
      <c r="X101" s="67"/>
      <c r="Y101" s="67"/>
      <c r="Z101" s="67"/>
    </row>
    <row r="102" spans="1:26" s="68" customFormat="1" hidden="1" x14ac:dyDescent="0.3">
      <c r="A102" s="31" t="e">
        <f t="shared" ref="A102:A106" si="2">+A101+1</f>
        <v>#REF!</v>
      </c>
      <c r="B102" s="69"/>
      <c r="C102" s="70"/>
      <c r="D102" s="69"/>
      <c r="E102" s="64"/>
      <c r="F102" s="65"/>
      <c r="G102" s="65"/>
      <c r="H102" s="65"/>
      <c r="I102" s="66"/>
      <c r="J102" s="66"/>
      <c r="K102" s="248">
        <f t="shared" si="1"/>
        <v>0</v>
      </c>
      <c r="L102" s="66"/>
      <c r="M102" s="57"/>
      <c r="N102" s="57"/>
      <c r="O102" s="15"/>
      <c r="P102" s="15"/>
      <c r="Q102" s="79"/>
      <c r="R102" s="67"/>
      <c r="S102" s="67"/>
      <c r="T102" s="67"/>
      <c r="U102" s="67"/>
      <c r="V102" s="67"/>
      <c r="W102" s="67"/>
      <c r="X102" s="67"/>
      <c r="Y102" s="67"/>
      <c r="Z102" s="67"/>
    </row>
    <row r="103" spans="1:26" s="68" customFormat="1" hidden="1" x14ac:dyDescent="0.3">
      <c r="A103" s="31" t="e">
        <f t="shared" si="2"/>
        <v>#REF!</v>
      </c>
      <c r="B103" s="69"/>
      <c r="C103" s="70"/>
      <c r="D103" s="69"/>
      <c r="E103" s="64"/>
      <c r="F103" s="65"/>
      <c r="G103" s="65"/>
      <c r="H103" s="65"/>
      <c r="I103" s="66"/>
      <c r="J103" s="66"/>
      <c r="K103" s="248">
        <f t="shared" si="1"/>
        <v>0</v>
      </c>
      <c r="L103" s="66"/>
      <c r="M103" s="57"/>
      <c r="N103" s="57"/>
      <c r="O103" s="15"/>
      <c r="P103" s="15"/>
      <c r="Q103" s="79"/>
      <c r="R103" s="67"/>
      <c r="S103" s="67"/>
      <c r="T103" s="67"/>
      <c r="U103" s="67"/>
      <c r="V103" s="67"/>
      <c r="W103" s="67"/>
      <c r="X103" s="67"/>
      <c r="Y103" s="67"/>
      <c r="Z103" s="67"/>
    </row>
    <row r="104" spans="1:26" s="68" customFormat="1" hidden="1" x14ac:dyDescent="0.3">
      <c r="A104" s="31" t="e">
        <f t="shared" si="2"/>
        <v>#REF!</v>
      </c>
      <c r="B104" s="69"/>
      <c r="C104" s="70"/>
      <c r="D104" s="69"/>
      <c r="E104" s="64"/>
      <c r="F104" s="65"/>
      <c r="G104" s="65"/>
      <c r="H104" s="65"/>
      <c r="I104" s="66"/>
      <c r="J104" s="66"/>
      <c r="K104" s="248">
        <f t="shared" si="1"/>
        <v>0</v>
      </c>
      <c r="L104" s="66"/>
      <c r="M104" s="57"/>
      <c r="N104" s="57"/>
      <c r="O104" s="15"/>
      <c r="P104" s="15"/>
      <c r="Q104" s="79"/>
      <c r="R104" s="67"/>
      <c r="S104" s="67"/>
      <c r="T104" s="67"/>
      <c r="U104" s="67"/>
      <c r="V104" s="67"/>
      <c r="W104" s="67"/>
      <c r="X104" s="67"/>
      <c r="Y104" s="67"/>
      <c r="Z104" s="67"/>
    </row>
    <row r="105" spans="1:26" s="68" customFormat="1" hidden="1" x14ac:dyDescent="0.3">
      <c r="A105" s="31" t="e">
        <f t="shared" si="2"/>
        <v>#REF!</v>
      </c>
      <c r="B105" s="69"/>
      <c r="C105" s="70"/>
      <c r="D105" s="69"/>
      <c r="E105" s="64"/>
      <c r="F105" s="65"/>
      <c r="G105" s="65"/>
      <c r="H105" s="65"/>
      <c r="I105" s="66"/>
      <c r="J105" s="66"/>
      <c r="K105" s="248">
        <f t="shared" si="1"/>
        <v>0</v>
      </c>
      <c r="L105" s="66"/>
      <c r="M105" s="57"/>
      <c r="N105" s="57"/>
      <c r="O105" s="15"/>
      <c r="P105" s="15"/>
      <c r="Q105" s="79"/>
      <c r="R105" s="67"/>
      <c r="S105" s="67"/>
      <c r="T105" s="67"/>
      <c r="U105" s="67"/>
      <c r="V105" s="67"/>
      <c r="W105" s="67"/>
      <c r="X105" s="67"/>
      <c r="Y105" s="67"/>
      <c r="Z105" s="67"/>
    </row>
    <row r="106" spans="1:26" s="68" customFormat="1" hidden="1" x14ac:dyDescent="0.3">
      <c r="A106" s="31" t="e">
        <f t="shared" si="2"/>
        <v>#REF!</v>
      </c>
      <c r="B106" s="69"/>
      <c r="C106" s="70"/>
      <c r="D106" s="69"/>
      <c r="E106" s="64"/>
      <c r="F106" s="65"/>
      <c r="G106" s="65"/>
      <c r="H106" s="65"/>
      <c r="I106" s="66"/>
      <c r="J106" s="66"/>
      <c r="K106" s="248">
        <f t="shared" si="1"/>
        <v>0</v>
      </c>
      <c r="L106" s="66"/>
      <c r="M106" s="57"/>
      <c r="N106" s="57"/>
      <c r="O106" s="15"/>
      <c r="P106" s="15"/>
      <c r="Q106" s="79"/>
      <c r="R106" s="67"/>
      <c r="S106" s="67"/>
      <c r="T106" s="67"/>
      <c r="U106" s="67"/>
      <c r="V106" s="67"/>
      <c r="W106" s="67"/>
      <c r="X106" s="67"/>
      <c r="Y106" s="67"/>
      <c r="Z106" s="67"/>
    </row>
    <row r="107" spans="1:26" s="68" customFormat="1" x14ac:dyDescent="0.3">
      <c r="A107" s="31"/>
      <c r="B107" s="32" t="s">
        <v>15</v>
      </c>
      <c r="C107" s="70"/>
      <c r="D107" s="69"/>
      <c r="E107" s="64"/>
      <c r="F107" s="65"/>
      <c r="G107" s="65"/>
      <c r="H107" s="65"/>
      <c r="I107" s="66"/>
      <c r="J107" s="66"/>
      <c r="K107" s="248"/>
      <c r="L107" s="71"/>
      <c r="M107" s="78">
        <f t="shared" ref="M107:N107" si="3">SUM(M100:M106)</f>
        <v>30</v>
      </c>
      <c r="N107" s="71">
        <f t="shared" si="3"/>
        <v>0</v>
      </c>
      <c r="O107" s="15"/>
      <c r="P107" s="15"/>
      <c r="Q107" s="80"/>
    </row>
    <row r="108" spans="1:26" x14ac:dyDescent="0.3">
      <c r="B108" s="16"/>
      <c r="C108" s="16"/>
      <c r="D108" s="145"/>
      <c r="E108" s="17"/>
      <c r="F108" s="16"/>
      <c r="G108" s="16"/>
      <c r="H108" s="16"/>
      <c r="I108" s="16"/>
      <c r="J108" s="16"/>
      <c r="K108" s="16"/>
      <c r="L108" s="16"/>
      <c r="M108" s="16"/>
      <c r="N108" s="16"/>
      <c r="O108" s="16"/>
      <c r="P108" s="16"/>
    </row>
    <row r="109" spans="1:26" ht="18" x14ac:dyDescent="0.3">
      <c r="B109" s="36" t="s">
        <v>30</v>
      </c>
      <c r="C109" s="45">
        <f>+K107</f>
        <v>0</v>
      </c>
      <c r="H109" s="103"/>
      <c r="I109" s="18"/>
      <c r="J109" s="18"/>
      <c r="K109" s="18"/>
      <c r="L109" s="18"/>
      <c r="M109" s="18"/>
      <c r="N109" s="16"/>
      <c r="O109" s="16"/>
      <c r="P109" s="16"/>
    </row>
    <row r="110" spans="1:26" x14ac:dyDescent="0.3">
      <c r="H110" s="103"/>
    </row>
    <row r="111" spans="1:26" ht="15" thickBot="1" x14ac:dyDescent="0.35">
      <c r="H111" s="103"/>
    </row>
    <row r="112" spans="1:26" ht="37.200000000000003" customHeight="1" thickBot="1" x14ac:dyDescent="0.35">
      <c r="B112" s="47" t="s">
        <v>47</v>
      </c>
      <c r="C112" s="48" t="s">
        <v>48</v>
      </c>
      <c r="D112" s="48" t="s">
        <v>49</v>
      </c>
      <c r="E112" s="48" t="s">
        <v>53</v>
      </c>
    </row>
    <row r="113" spans="2:17" ht="41.4" customHeight="1" x14ac:dyDescent="0.3">
      <c r="B113" s="40" t="s">
        <v>88</v>
      </c>
      <c r="C113" s="43">
        <v>20</v>
      </c>
      <c r="D113" s="147">
        <f>+L111</f>
        <v>0</v>
      </c>
      <c r="E113" s="291">
        <f>+D113+D114+D115</f>
        <v>0</v>
      </c>
    </row>
    <row r="114" spans="2:17" x14ac:dyDescent="0.3">
      <c r="B114" s="40" t="s">
        <v>89</v>
      </c>
      <c r="C114" s="34">
        <v>30</v>
      </c>
      <c r="D114" s="46">
        <v>0</v>
      </c>
      <c r="E114" s="292"/>
    </row>
    <row r="115" spans="2:17" ht="15" thickBot="1" x14ac:dyDescent="0.35">
      <c r="B115" s="40" t="s">
        <v>90</v>
      </c>
      <c r="C115" s="44">
        <v>40</v>
      </c>
      <c r="D115" s="148">
        <v>0</v>
      </c>
      <c r="E115" s="293"/>
    </row>
    <row r="117" spans="2:17" ht="15" thickBot="1" x14ac:dyDescent="0.35"/>
    <row r="118" spans="2:17" ht="26.4" thickBot="1" x14ac:dyDescent="0.35">
      <c r="B118" s="271" t="s">
        <v>50</v>
      </c>
      <c r="C118" s="272"/>
      <c r="D118" s="272"/>
      <c r="E118" s="272"/>
      <c r="F118" s="272"/>
      <c r="G118" s="272"/>
      <c r="H118" s="272"/>
      <c r="I118" s="272"/>
      <c r="J118" s="272"/>
      <c r="K118" s="272"/>
      <c r="L118" s="272"/>
      <c r="M118" s="272"/>
      <c r="N118" s="273"/>
    </row>
    <row r="120" spans="2:17" ht="33" customHeight="1" x14ac:dyDescent="0.3">
      <c r="B120" s="266" t="s">
        <v>0</v>
      </c>
      <c r="C120" s="266" t="s">
        <v>37</v>
      </c>
      <c r="D120" s="266" t="s">
        <v>38</v>
      </c>
      <c r="E120" s="266" t="s">
        <v>77</v>
      </c>
      <c r="F120" s="266" t="s">
        <v>79</v>
      </c>
      <c r="G120" s="266" t="s">
        <v>80</v>
      </c>
      <c r="H120" s="266" t="s">
        <v>81</v>
      </c>
      <c r="I120" s="266" t="s">
        <v>78</v>
      </c>
      <c r="J120" s="268" t="s">
        <v>82</v>
      </c>
      <c r="K120" s="269"/>
      <c r="L120" s="270"/>
      <c r="M120" s="266" t="s">
        <v>86</v>
      </c>
      <c r="N120" s="266" t="s">
        <v>39</v>
      </c>
      <c r="O120" s="266" t="s">
        <v>40</v>
      </c>
      <c r="P120" s="274" t="s">
        <v>3</v>
      </c>
      <c r="Q120" s="275"/>
    </row>
    <row r="121" spans="2:17" ht="72" customHeight="1" x14ac:dyDescent="0.3">
      <c r="B121" s="267"/>
      <c r="C121" s="267"/>
      <c r="D121" s="267"/>
      <c r="E121" s="267"/>
      <c r="F121" s="267"/>
      <c r="G121" s="267"/>
      <c r="H121" s="267"/>
      <c r="I121" s="267"/>
      <c r="J121" s="95" t="s">
        <v>83</v>
      </c>
      <c r="K121" s="95" t="s">
        <v>84</v>
      </c>
      <c r="L121" s="95" t="s">
        <v>85</v>
      </c>
      <c r="M121" s="267"/>
      <c r="N121" s="267"/>
      <c r="O121" s="267"/>
      <c r="P121" s="276"/>
      <c r="Q121" s="277"/>
    </row>
    <row r="122" spans="2:17" ht="76.5" customHeight="1" x14ac:dyDescent="0.3">
      <c r="B122" s="46" t="s">
        <v>215</v>
      </c>
      <c r="C122" s="46">
        <v>814</v>
      </c>
      <c r="D122" s="129" t="s">
        <v>218</v>
      </c>
      <c r="E122" s="129">
        <v>65827126</v>
      </c>
      <c r="F122" s="122" t="s">
        <v>221</v>
      </c>
      <c r="G122" s="122" t="s">
        <v>222</v>
      </c>
      <c r="H122" s="123">
        <v>39402</v>
      </c>
      <c r="I122" s="31" t="s">
        <v>112</v>
      </c>
      <c r="J122" s="125" t="s">
        <v>223</v>
      </c>
      <c r="K122" s="125" t="s">
        <v>225</v>
      </c>
      <c r="L122" s="125" t="s">
        <v>224</v>
      </c>
      <c r="M122" s="119" t="s">
        <v>95</v>
      </c>
      <c r="N122" s="119" t="s">
        <v>95</v>
      </c>
      <c r="O122" s="119" t="s">
        <v>95</v>
      </c>
      <c r="P122" s="282"/>
      <c r="Q122" s="283"/>
    </row>
    <row r="123" spans="2:17" ht="83.25" customHeight="1" x14ac:dyDescent="0.3">
      <c r="B123" s="46" t="s">
        <v>216</v>
      </c>
      <c r="C123" s="46">
        <v>814</v>
      </c>
      <c r="D123" s="129" t="s">
        <v>219</v>
      </c>
      <c r="E123" s="129">
        <v>65809808</v>
      </c>
      <c r="F123" s="46" t="s">
        <v>230</v>
      </c>
      <c r="G123" s="125" t="s">
        <v>122</v>
      </c>
      <c r="H123" s="121">
        <v>41391</v>
      </c>
      <c r="I123" s="34" t="s">
        <v>123</v>
      </c>
      <c r="J123" s="125" t="s">
        <v>231</v>
      </c>
      <c r="K123" s="125" t="s">
        <v>233</v>
      </c>
      <c r="L123" s="127" t="s">
        <v>232</v>
      </c>
      <c r="M123" s="119" t="s">
        <v>95</v>
      </c>
      <c r="N123" s="119" t="s">
        <v>95</v>
      </c>
      <c r="O123" s="119" t="s">
        <v>95</v>
      </c>
      <c r="P123" s="282"/>
      <c r="Q123" s="283"/>
    </row>
    <row r="124" spans="2:17" ht="57" customHeight="1" x14ac:dyDescent="0.3">
      <c r="B124" s="46" t="s">
        <v>217</v>
      </c>
      <c r="C124" s="46">
        <v>814</v>
      </c>
      <c r="D124" s="129" t="s">
        <v>220</v>
      </c>
      <c r="E124" s="129">
        <v>5888947</v>
      </c>
      <c r="F124" s="122" t="s">
        <v>221</v>
      </c>
      <c r="G124" s="122" t="s">
        <v>222</v>
      </c>
      <c r="H124" s="123">
        <v>39402</v>
      </c>
      <c r="I124" s="34" t="s">
        <v>112</v>
      </c>
      <c r="J124" s="125" t="s">
        <v>139</v>
      </c>
      <c r="K124" s="125" t="s">
        <v>229</v>
      </c>
      <c r="L124" s="127" t="s">
        <v>227</v>
      </c>
      <c r="M124" s="119" t="s">
        <v>95</v>
      </c>
      <c r="N124" s="119" t="s">
        <v>95</v>
      </c>
      <c r="O124" s="119" t="s">
        <v>95</v>
      </c>
      <c r="P124" s="284"/>
      <c r="Q124" s="285"/>
    </row>
    <row r="127" spans="2:17" ht="15" thickBot="1" x14ac:dyDescent="0.35"/>
    <row r="128" spans="2:17" ht="54" customHeight="1" x14ac:dyDescent="0.3">
      <c r="B128" s="76" t="s">
        <v>31</v>
      </c>
      <c r="C128" s="76" t="s">
        <v>47</v>
      </c>
      <c r="D128" s="101" t="s">
        <v>48</v>
      </c>
      <c r="E128" s="76" t="s">
        <v>49</v>
      </c>
      <c r="F128" s="48" t="s">
        <v>54</v>
      </c>
      <c r="G128" s="51"/>
    </row>
    <row r="129" spans="2:14" ht="120.75" customHeight="1" x14ac:dyDescent="0.2">
      <c r="B129" s="278" t="s">
        <v>51</v>
      </c>
      <c r="C129" s="1" t="s">
        <v>91</v>
      </c>
      <c r="D129" s="46">
        <v>25</v>
      </c>
      <c r="E129" s="97"/>
      <c r="F129" s="279">
        <v>60</v>
      </c>
      <c r="G129" s="52"/>
    </row>
    <row r="130" spans="2:14" ht="76.2" customHeight="1" x14ac:dyDescent="0.2">
      <c r="B130" s="278"/>
      <c r="C130" s="1" t="s">
        <v>92</v>
      </c>
      <c r="D130" s="46">
        <v>25</v>
      </c>
      <c r="E130" s="97"/>
      <c r="F130" s="280"/>
      <c r="G130" s="52"/>
    </row>
    <row r="131" spans="2:14" ht="69" customHeight="1" x14ac:dyDescent="0.2">
      <c r="B131" s="278"/>
      <c r="C131" s="1" t="s">
        <v>93</v>
      </c>
      <c r="D131" s="46">
        <v>10</v>
      </c>
      <c r="E131" s="97"/>
      <c r="F131" s="281"/>
      <c r="G131" s="52"/>
    </row>
    <row r="132" spans="2:14" x14ac:dyDescent="0.3">
      <c r="C132" s="59"/>
    </row>
    <row r="135" spans="2:14" x14ac:dyDescent="0.3">
      <c r="B135" s="75" t="s">
        <v>55</v>
      </c>
    </row>
    <row r="138" spans="2:14" x14ac:dyDescent="0.3">
      <c r="B138" s="77" t="s">
        <v>31</v>
      </c>
      <c r="C138" s="77" t="s">
        <v>56</v>
      </c>
      <c r="D138" s="101" t="s">
        <v>49</v>
      </c>
      <c r="E138" s="76" t="s">
        <v>15</v>
      </c>
    </row>
    <row r="139" spans="2:14" ht="53.25" customHeight="1" x14ac:dyDescent="0.3">
      <c r="B139" s="60" t="s">
        <v>57</v>
      </c>
      <c r="C139" s="61">
        <v>40</v>
      </c>
      <c r="D139" s="46">
        <f>+E113</f>
        <v>0</v>
      </c>
      <c r="E139" s="264">
        <f>+D139+D140</f>
        <v>60</v>
      </c>
    </row>
    <row r="140" spans="2:14" ht="65.25" customHeight="1" x14ac:dyDescent="0.3">
      <c r="B140" s="60" t="s">
        <v>58</v>
      </c>
      <c r="C140" s="61">
        <v>60</v>
      </c>
      <c r="D140" s="46">
        <f>+F129</f>
        <v>60</v>
      </c>
      <c r="E140" s="265"/>
    </row>
    <row r="144" spans="2:14" x14ac:dyDescent="0.3">
      <c r="N144" s="117">
        <v>2726878471</v>
      </c>
    </row>
    <row r="145" spans="14:15" x14ac:dyDescent="0.3">
      <c r="N145" s="117">
        <v>465992085</v>
      </c>
    </row>
    <row r="146" spans="14:15" x14ac:dyDescent="0.3">
      <c r="N146" s="117">
        <v>18186240</v>
      </c>
    </row>
    <row r="147" spans="14:15" x14ac:dyDescent="0.3">
      <c r="N147" s="117">
        <v>335566238</v>
      </c>
    </row>
    <row r="148" spans="14:15" x14ac:dyDescent="0.3">
      <c r="N148" s="117">
        <v>9919767</v>
      </c>
    </row>
    <row r="149" spans="14:15" x14ac:dyDescent="0.3">
      <c r="N149" s="100">
        <v>20154604</v>
      </c>
    </row>
    <row r="150" spans="14:15" x14ac:dyDescent="0.3">
      <c r="N150" s="117">
        <f>SUM(N144:N149)</f>
        <v>3576697405</v>
      </c>
      <c r="O150" s="100">
        <v>3576697405</v>
      </c>
    </row>
  </sheetData>
  <mergeCells count="66">
    <mergeCell ref="C57:N57"/>
    <mergeCell ref="B59:N59"/>
    <mergeCell ref="P62:Q62"/>
    <mergeCell ref="P63:Q63"/>
    <mergeCell ref="B2:P2"/>
    <mergeCell ref="B4:P4"/>
    <mergeCell ref="A5:L5"/>
    <mergeCell ref="C7:N7"/>
    <mergeCell ref="C8:N8"/>
    <mergeCell ref="C9:N9"/>
    <mergeCell ref="C10:E10"/>
    <mergeCell ref="B14:C21"/>
    <mergeCell ref="B22:C22"/>
    <mergeCell ref="E40:E41"/>
    <mergeCell ref="M45:N45"/>
    <mergeCell ref="B53:B54"/>
    <mergeCell ref="C53:C54"/>
    <mergeCell ref="D53:E53"/>
    <mergeCell ref="B69:N69"/>
    <mergeCell ref="D89:E89"/>
    <mergeCell ref="G74:G75"/>
    <mergeCell ref="H74:H75"/>
    <mergeCell ref="I74:I75"/>
    <mergeCell ref="J74:L74"/>
    <mergeCell ref="D74:D75"/>
    <mergeCell ref="E74:E75"/>
    <mergeCell ref="F74:F75"/>
    <mergeCell ref="B86:N86"/>
    <mergeCell ref="M74:M75"/>
    <mergeCell ref="N74:N75"/>
    <mergeCell ref="B74:B75"/>
    <mergeCell ref="C74:C75"/>
    <mergeCell ref="P81:Q81"/>
    <mergeCell ref="O74:O75"/>
    <mergeCell ref="P74:Q75"/>
    <mergeCell ref="P76:Q76"/>
    <mergeCell ref="P77:Q77"/>
    <mergeCell ref="P78:Q78"/>
    <mergeCell ref="P79:Q79"/>
    <mergeCell ref="P80:Q80"/>
    <mergeCell ref="P82:Q82"/>
    <mergeCell ref="D90:E90"/>
    <mergeCell ref="B93:P93"/>
    <mergeCell ref="B96:N96"/>
    <mergeCell ref="E113:E115"/>
    <mergeCell ref="P83:Q83"/>
    <mergeCell ref="B118:N118"/>
    <mergeCell ref="O120:O121"/>
    <mergeCell ref="P120:Q121"/>
    <mergeCell ref="B129:B131"/>
    <mergeCell ref="F129:F131"/>
    <mergeCell ref="M120:M121"/>
    <mergeCell ref="N120:N121"/>
    <mergeCell ref="B120:B121"/>
    <mergeCell ref="C120:C121"/>
    <mergeCell ref="D120:D121"/>
    <mergeCell ref="P122:Q122"/>
    <mergeCell ref="P123:Q123"/>
    <mergeCell ref="P124:Q124"/>
    <mergeCell ref="E139:E140"/>
    <mergeCell ref="G120:G121"/>
    <mergeCell ref="H120:H121"/>
    <mergeCell ref="I120:I121"/>
    <mergeCell ref="J120:L120"/>
    <mergeCell ref="E120:E121"/>
    <mergeCell ref="F120:F121"/>
  </mergeCells>
  <dataValidations disablePrompts="1" count="2">
    <dataValidation type="decimal" allowBlank="1" showInputMessage="1" showErrorMessage="1" sqref="WVH983056 WLL983056 C65552 IV65552 SR65552 ACN65552 AMJ65552 AWF65552 BGB65552 BPX65552 BZT65552 CJP65552 CTL65552 DDH65552 DND65552 DWZ65552 EGV65552 EQR65552 FAN65552 FKJ65552 FUF65552 GEB65552 GNX65552 GXT65552 HHP65552 HRL65552 IBH65552 ILD65552 IUZ65552 JEV65552 JOR65552 JYN65552 KIJ65552 KSF65552 LCB65552 LLX65552 LVT65552 MFP65552 MPL65552 MZH65552 NJD65552 NSZ65552 OCV65552 OMR65552 OWN65552 PGJ65552 PQF65552 QAB65552 QJX65552 QTT65552 RDP65552 RNL65552 RXH65552 SHD65552 SQZ65552 TAV65552 TKR65552 TUN65552 UEJ65552 UOF65552 UYB65552 VHX65552 VRT65552 WBP65552 WLL65552 WVH65552 C131088 IV131088 SR131088 ACN131088 AMJ131088 AWF131088 BGB131088 BPX131088 BZT131088 CJP131088 CTL131088 DDH131088 DND131088 DWZ131088 EGV131088 EQR131088 FAN131088 FKJ131088 FUF131088 GEB131088 GNX131088 GXT131088 HHP131088 HRL131088 IBH131088 ILD131088 IUZ131088 JEV131088 JOR131088 JYN131088 KIJ131088 KSF131088 LCB131088 LLX131088 LVT131088 MFP131088 MPL131088 MZH131088 NJD131088 NSZ131088 OCV131088 OMR131088 OWN131088 PGJ131088 PQF131088 QAB131088 QJX131088 QTT131088 RDP131088 RNL131088 RXH131088 SHD131088 SQZ131088 TAV131088 TKR131088 TUN131088 UEJ131088 UOF131088 UYB131088 VHX131088 VRT131088 WBP131088 WLL131088 WVH131088 C196624 IV196624 SR196624 ACN196624 AMJ196624 AWF196624 BGB196624 BPX196624 BZT196624 CJP196624 CTL196624 DDH196624 DND196624 DWZ196624 EGV196624 EQR196624 FAN196624 FKJ196624 FUF196624 GEB196624 GNX196624 GXT196624 HHP196624 HRL196624 IBH196624 ILD196624 IUZ196624 JEV196624 JOR196624 JYN196624 KIJ196624 KSF196624 LCB196624 LLX196624 LVT196624 MFP196624 MPL196624 MZH196624 NJD196624 NSZ196624 OCV196624 OMR196624 OWN196624 PGJ196624 PQF196624 QAB196624 QJX196624 QTT196624 RDP196624 RNL196624 RXH196624 SHD196624 SQZ196624 TAV196624 TKR196624 TUN196624 UEJ196624 UOF196624 UYB196624 VHX196624 VRT196624 WBP196624 WLL196624 WVH196624 C262160 IV262160 SR262160 ACN262160 AMJ262160 AWF262160 BGB262160 BPX262160 BZT262160 CJP262160 CTL262160 DDH262160 DND262160 DWZ262160 EGV262160 EQR262160 FAN262160 FKJ262160 FUF262160 GEB262160 GNX262160 GXT262160 HHP262160 HRL262160 IBH262160 ILD262160 IUZ262160 JEV262160 JOR262160 JYN262160 KIJ262160 KSF262160 LCB262160 LLX262160 LVT262160 MFP262160 MPL262160 MZH262160 NJD262160 NSZ262160 OCV262160 OMR262160 OWN262160 PGJ262160 PQF262160 QAB262160 QJX262160 QTT262160 RDP262160 RNL262160 RXH262160 SHD262160 SQZ262160 TAV262160 TKR262160 TUN262160 UEJ262160 UOF262160 UYB262160 VHX262160 VRT262160 WBP262160 WLL262160 WVH262160 C327696 IV327696 SR327696 ACN327696 AMJ327696 AWF327696 BGB327696 BPX327696 BZT327696 CJP327696 CTL327696 DDH327696 DND327696 DWZ327696 EGV327696 EQR327696 FAN327696 FKJ327696 FUF327696 GEB327696 GNX327696 GXT327696 HHP327696 HRL327696 IBH327696 ILD327696 IUZ327696 JEV327696 JOR327696 JYN327696 KIJ327696 KSF327696 LCB327696 LLX327696 LVT327696 MFP327696 MPL327696 MZH327696 NJD327696 NSZ327696 OCV327696 OMR327696 OWN327696 PGJ327696 PQF327696 QAB327696 QJX327696 QTT327696 RDP327696 RNL327696 RXH327696 SHD327696 SQZ327696 TAV327696 TKR327696 TUN327696 UEJ327696 UOF327696 UYB327696 VHX327696 VRT327696 WBP327696 WLL327696 WVH327696 C393232 IV393232 SR393232 ACN393232 AMJ393232 AWF393232 BGB393232 BPX393232 BZT393232 CJP393232 CTL393232 DDH393232 DND393232 DWZ393232 EGV393232 EQR393232 FAN393232 FKJ393232 FUF393232 GEB393232 GNX393232 GXT393232 HHP393232 HRL393232 IBH393232 ILD393232 IUZ393232 JEV393232 JOR393232 JYN393232 KIJ393232 KSF393232 LCB393232 LLX393232 LVT393232 MFP393232 MPL393232 MZH393232 NJD393232 NSZ393232 OCV393232 OMR393232 OWN393232 PGJ393232 PQF393232 QAB393232 QJX393232 QTT393232 RDP393232 RNL393232 RXH393232 SHD393232 SQZ393232 TAV393232 TKR393232 TUN393232 UEJ393232 UOF393232 UYB393232 VHX393232 VRT393232 WBP393232 WLL393232 WVH393232 C458768 IV458768 SR458768 ACN458768 AMJ458768 AWF458768 BGB458768 BPX458768 BZT458768 CJP458768 CTL458768 DDH458768 DND458768 DWZ458768 EGV458768 EQR458768 FAN458768 FKJ458768 FUF458768 GEB458768 GNX458768 GXT458768 HHP458768 HRL458768 IBH458768 ILD458768 IUZ458768 JEV458768 JOR458768 JYN458768 KIJ458768 KSF458768 LCB458768 LLX458768 LVT458768 MFP458768 MPL458768 MZH458768 NJD458768 NSZ458768 OCV458768 OMR458768 OWN458768 PGJ458768 PQF458768 QAB458768 QJX458768 QTT458768 RDP458768 RNL458768 RXH458768 SHD458768 SQZ458768 TAV458768 TKR458768 TUN458768 UEJ458768 UOF458768 UYB458768 VHX458768 VRT458768 WBP458768 WLL458768 WVH458768 C524304 IV524304 SR524304 ACN524304 AMJ524304 AWF524304 BGB524304 BPX524304 BZT524304 CJP524304 CTL524304 DDH524304 DND524304 DWZ524304 EGV524304 EQR524304 FAN524304 FKJ524304 FUF524304 GEB524304 GNX524304 GXT524304 HHP524304 HRL524304 IBH524304 ILD524304 IUZ524304 JEV524304 JOR524304 JYN524304 KIJ524304 KSF524304 LCB524304 LLX524304 LVT524304 MFP524304 MPL524304 MZH524304 NJD524304 NSZ524304 OCV524304 OMR524304 OWN524304 PGJ524304 PQF524304 QAB524304 QJX524304 QTT524304 RDP524304 RNL524304 RXH524304 SHD524304 SQZ524304 TAV524304 TKR524304 TUN524304 UEJ524304 UOF524304 UYB524304 VHX524304 VRT524304 WBP524304 WLL524304 WVH524304 C589840 IV589840 SR589840 ACN589840 AMJ589840 AWF589840 BGB589840 BPX589840 BZT589840 CJP589840 CTL589840 DDH589840 DND589840 DWZ589840 EGV589840 EQR589840 FAN589840 FKJ589840 FUF589840 GEB589840 GNX589840 GXT589840 HHP589840 HRL589840 IBH589840 ILD589840 IUZ589840 JEV589840 JOR589840 JYN589840 KIJ589840 KSF589840 LCB589840 LLX589840 LVT589840 MFP589840 MPL589840 MZH589840 NJD589840 NSZ589840 OCV589840 OMR589840 OWN589840 PGJ589840 PQF589840 QAB589840 QJX589840 QTT589840 RDP589840 RNL589840 RXH589840 SHD589840 SQZ589840 TAV589840 TKR589840 TUN589840 UEJ589840 UOF589840 UYB589840 VHX589840 VRT589840 WBP589840 WLL589840 WVH589840 C655376 IV655376 SR655376 ACN655376 AMJ655376 AWF655376 BGB655376 BPX655376 BZT655376 CJP655376 CTL655376 DDH655376 DND655376 DWZ655376 EGV655376 EQR655376 FAN655376 FKJ655376 FUF655376 GEB655376 GNX655376 GXT655376 HHP655376 HRL655376 IBH655376 ILD655376 IUZ655376 JEV655376 JOR655376 JYN655376 KIJ655376 KSF655376 LCB655376 LLX655376 LVT655376 MFP655376 MPL655376 MZH655376 NJD655376 NSZ655376 OCV655376 OMR655376 OWN655376 PGJ655376 PQF655376 QAB655376 QJX655376 QTT655376 RDP655376 RNL655376 RXH655376 SHD655376 SQZ655376 TAV655376 TKR655376 TUN655376 UEJ655376 UOF655376 UYB655376 VHX655376 VRT655376 WBP655376 WLL655376 WVH655376 C720912 IV720912 SR720912 ACN720912 AMJ720912 AWF720912 BGB720912 BPX720912 BZT720912 CJP720912 CTL720912 DDH720912 DND720912 DWZ720912 EGV720912 EQR720912 FAN720912 FKJ720912 FUF720912 GEB720912 GNX720912 GXT720912 HHP720912 HRL720912 IBH720912 ILD720912 IUZ720912 JEV720912 JOR720912 JYN720912 KIJ720912 KSF720912 LCB720912 LLX720912 LVT720912 MFP720912 MPL720912 MZH720912 NJD720912 NSZ720912 OCV720912 OMR720912 OWN720912 PGJ720912 PQF720912 QAB720912 QJX720912 QTT720912 RDP720912 RNL720912 RXH720912 SHD720912 SQZ720912 TAV720912 TKR720912 TUN720912 UEJ720912 UOF720912 UYB720912 VHX720912 VRT720912 WBP720912 WLL720912 WVH720912 C786448 IV786448 SR786448 ACN786448 AMJ786448 AWF786448 BGB786448 BPX786448 BZT786448 CJP786448 CTL786448 DDH786448 DND786448 DWZ786448 EGV786448 EQR786448 FAN786448 FKJ786448 FUF786448 GEB786448 GNX786448 GXT786448 HHP786448 HRL786448 IBH786448 ILD786448 IUZ786448 JEV786448 JOR786448 JYN786448 KIJ786448 KSF786448 LCB786448 LLX786448 LVT786448 MFP786448 MPL786448 MZH786448 NJD786448 NSZ786448 OCV786448 OMR786448 OWN786448 PGJ786448 PQF786448 QAB786448 QJX786448 QTT786448 RDP786448 RNL786448 RXH786448 SHD786448 SQZ786448 TAV786448 TKR786448 TUN786448 UEJ786448 UOF786448 UYB786448 VHX786448 VRT786448 WBP786448 WLL786448 WVH786448 C851984 IV851984 SR851984 ACN851984 AMJ851984 AWF851984 BGB851984 BPX851984 BZT851984 CJP851984 CTL851984 DDH851984 DND851984 DWZ851984 EGV851984 EQR851984 FAN851984 FKJ851984 FUF851984 GEB851984 GNX851984 GXT851984 HHP851984 HRL851984 IBH851984 ILD851984 IUZ851984 JEV851984 JOR851984 JYN851984 KIJ851984 KSF851984 LCB851984 LLX851984 LVT851984 MFP851984 MPL851984 MZH851984 NJD851984 NSZ851984 OCV851984 OMR851984 OWN851984 PGJ851984 PQF851984 QAB851984 QJX851984 QTT851984 RDP851984 RNL851984 RXH851984 SHD851984 SQZ851984 TAV851984 TKR851984 TUN851984 UEJ851984 UOF851984 UYB851984 VHX851984 VRT851984 WBP851984 WLL851984 WVH851984 C917520 IV917520 SR917520 ACN917520 AMJ917520 AWF917520 BGB917520 BPX917520 BZT917520 CJP917520 CTL917520 DDH917520 DND917520 DWZ917520 EGV917520 EQR917520 FAN917520 FKJ917520 FUF917520 GEB917520 GNX917520 GXT917520 HHP917520 HRL917520 IBH917520 ILD917520 IUZ917520 JEV917520 JOR917520 JYN917520 KIJ917520 KSF917520 LCB917520 LLX917520 LVT917520 MFP917520 MPL917520 MZH917520 NJD917520 NSZ917520 OCV917520 OMR917520 OWN917520 PGJ917520 PQF917520 QAB917520 QJX917520 QTT917520 RDP917520 RNL917520 RXH917520 SHD917520 SQZ917520 TAV917520 TKR917520 TUN917520 UEJ917520 UOF917520 UYB917520 VHX917520 VRT917520 WBP917520 WLL917520 WVH917520 C983056 IV983056 SR983056 ACN983056 AMJ983056 AWF983056 BGB983056 BPX983056 BZT983056 CJP983056 CTL983056 DDH983056 DND983056 DWZ983056 EGV983056 EQR983056 FAN983056 FKJ983056 FUF983056 GEB983056 GNX983056 GXT983056 HHP983056 HRL983056 IBH983056 ILD983056 IUZ983056 JEV983056 JOR983056 JYN983056 KIJ983056 KSF983056 LCB983056 LLX983056 LVT983056 MFP983056 MPL983056 MZH983056 NJD983056 NSZ983056 OCV983056 OMR983056 OWN983056 PGJ983056 PQF983056 QAB983056 QJX983056 QTT983056 RDP983056 RNL983056 RXH983056 SHD983056 SQZ983056 TAV983056 TKR983056 TUN983056 UEJ983056 UOF983056 UYB983056 VHX983056 VRT983056 WBP98305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6 A65552 IS65552 SO65552 ACK65552 AMG65552 AWC65552 BFY65552 BPU65552 BZQ65552 CJM65552 CTI65552 DDE65552 DNA65552 DWW65552 EGS65552 EQO65552 FAK65552 FKG65552 FUC65552 GDY65552 GNU65552 GXQ65552 HHM65552 HRI65552 IBE65552 ILA65552 IUW65552 JES65552 JOO65552 JYK65552 KIG65552 KSC65552 LBY65552 LLU65552 LVQ65552 MFM65552 MPI65552 MZE65552 NJA65552 NSW65552 OCS65552 OMO65552 OWK65552 PGG65552 PQC65552 PZY65552 QJU65552 QTQ65552 RDM65552 RNI65552 RXE65552 SHA65552 SQW65552 TAS65552 TKO65552 TUK65552 UEG65552 UOC65552 UXY65552 VHU65552 VRQ65552 WBM65552 WLI65552 WVE65552 A131088 IS131088 SO131088 ACK131088 AMG131088 AWC131088 BFY131088 BPU131088 BZQ131088 CJM131088 CTI131088 DDE131088 DNA131088 DWW131088 EGS131088 EQO131088 FAK131088 FKG131088 FUC131088 GDY131088 GNU131088 GXQ131088 HHM131088 HRI131088 IBE131088 ILA131088 IUW131088 JES131088 JOO131088 JYK131088 KIG131088 KSC131088 LBY131088 LLU131088 LVQ131088 MFM131088 MPI131088 MZE131088 NJA131088 NSW131088 OCS131088 OMO131088 OWK131088 PGG131088 PQC131088 PZY131088 QJU131088 QTQ131088 RDM131088 RNI131088 RXE131088 SHA131088 SQW131088 TAS131088 TKO131088 TUK131088 UEG131088 UOC131088 UXY131088 VHU131088 VRQ131088 WBM131088 WLI131088 WVE131088 A196624 IS196624 SO196624 ACK196624 AMG196624 AWC196624 BFY196624 BPU196624 BZQ196624 CJM196624 CTI196624 DDE196624 DNA196624 DWW196624 EGS196624 EQO196624 FAK196624 FKG196624 FUC196624 GDY196624 GNU196624 GXQ196624 HHM196624 HRI196624 IBE196624 ILA196624 IUW196624 JES196624 JOO196624 JYK196624 KIG196624 KSC196624 LBY196624 LLU196624 LVQ196624 MFM196624 MPI196624 MZE196624 NJA196624 NSW196624 OCS196624 OMO196624 OWK196624 PGG196624 PQC196624 PZY196624 QJU196624 QTQ196624 RDM196624 RNI196624 RXE196624 SHA196624 SQW196624 TAS196624 TKO196624 TUK196624 UEG196624 UOC196624 UXY196624 VHU196624 VRQ196624 WBM196624 WLI196624 WVE196624 A262160 IS262160 SO262160 ACK262160 AMG262160 AWC262160 BFY262160 BPU262160 BZQ262160 CJM262160 CTI262160 DDE262160 DNA262160 DWW262160 EGS262160 EQO262160 FAK262160 FKG262160 FUC262160 GDY262160 GNU262160 GXQ262160 HHM262160 HRI262160 IBE262160 ILA262160 IUW262160 JES262160 JOO262160 JYK262160 KIG262160 KSC262160 LBY262160 LLU262160 LVQ262160 MFM262160 MPI262160 MZE262160 NJA262160 NSW262160 OCS262160 OMO262160 OWK262160 PGG262160 PQC262160 PZY262160 QJU262160 QTQ262160 RDM262160 RNI262160 RXE262160 SHA262160 SQW262160 TAS262160 TKO262160 TUK262160 UEG262160 UOC262160 UXY262160 VHU262160 VRQ262160 WBM262160 WLI262160 WVE262160 A327696 IS327696 SO327696 ACK327696 AMG327696 AWC327696 BFY327696 BPU327696 BZQ327696 CJM327696 CTI327696 DDE327696 DNA327696 DWW327696 EGS327696 EQO327696 FAK327696 FKG327696 FUC327696 GDY327696 GNU327696 GXQ327696 HHM327696 HRI327696 IBE327696 ILA327696 IUW327696 JES327696 JOO327696 JYK327696 KIG327696 KSC327696 LBY327696 LLU327696 LVQ327696 MFM327696 MPI327696 MZE327696 NJA327696 NSW327696 OCS327696 OMO327696 OWK327696 PGG327696 PQC327696 PZY327696 QJU327696 QTQ327696 RDM327696 RNI327696 RXE327696 SHA327696 SQW327696 TAS327696 TKO327696 TUK327696 UEG327696 UOC327696 UXY327696 VHU327696 VRQ327696 WBM327696 WLI327696 WVE327696 A393232 IS393232 SO393232 ACK393232 AMG393232 AWC393232 BFY393232 BPU393232 BZQ393232 CJM393232 CTI393232 DDE393232 DNA393232 DWW393232 EGS393232 EQO393232 FAK393232 FKG393232 FUC393232 GDY393232 GNU393232 GXQ393232 HHM393232 HRI393232 IBE393232 ILA393232 IUW393232 JES393232 JOO393232 JYK393232 KIG393232 KSC393232 LBY393232 LLU393232 LVQ393232 MFM393232 MPI393232 MZE393232 NJA393232 NSW393232 OCS393232 OMO393232 OWK393232 PGG393232 PQC393232 PZY393232 QJU393232 QTQ393232 RDM393232 RNI393232 RXE393232 SHA393232 SQW393232 TAS393232 TKO393232 TUK393232 UEG393232 UOC393232 UXY393232 VHU393232 VRQ393232 WBM393232 WLI393232 WVE393232 A458768 IS458768 SO458768 ACK458768 AMG458768 AWC458768 BFY458768 BPU458768 BZQ458768 CJM458768 CTI458768 DDE458768 DNA458768 DWW458768 EGS458768 EQO458768 FAK458768 FKG458768 FUC458768 GDY458768 GNU458768 GXQ458768 HHM458768 HRI458768 IBE458768 ILA458768 IUW458768 JES458768 JOO458768 JYK458768 KIG458768 KSC458768 LBY458768 LLU458768 LVQ458768 MFM458768 MPI458768 MZE458768 NJA458768 NSW458768 OCS458768 OMO458768 OWK458768 PGG458768 PQC458768 PZY458768 QJU458768 QTQ458768 RDM458768 RNI458768 RXE458768 SHA458768 SQW458768 TAS458768 TKO458768 TUK458768 UEG458768 UOC458768 UXY458768 VHU458768 VRQ458768 WBM458768 WLI458768 WVE458768 A524304 IS524304 SO524304 ACK524304 AMG524304 AWC524304 BFY524304 BPU524304 BZQ524304 CJM524304 CTI524304 DDE524304 DNA524304 DWW524304 EGS524304 EQO524304 FAK524304 FKG524304 FUC524304 GDY524304 GNU524304 GXQ524304 HHM524304 HRI524304 IBE524304 ILA524304 IUW524304 JES524304 JOO524304 JYK524304 KIG524304 KSC524304 LBY524304 LLU524304 LVQ524304 MFM524304 MPI524304 MZE524304 NJA524304 NSW524304 OCS524304 OMO524304 OWK524304 PGG524304 PQC524304 PZY524304 QJU524304 QTQ524304 RDM524304 RNI524304 RXE524304 SHA524304 SQW524304 TAS524304 TKO524304 TUK524304 UEG524304 UOC524304 UXY524304 VHU524304 VRQ524304 WBM524304 WLI524304 WVE524304 A589840 IS589840 SO589840 ACK589840 AMG589840 AWC589840 BFY589840 BPU589840 BZQ589840 CJM589840 CTI589840 DDE589840 DNA589840 DWW589840 EGS589840 EQO589840 FAK589840 FKG589840 FUC589840 GDY589840 GNU589840 GXQ589840 HHM589840 HRI589840 IBE589840 ILA589840 IUW589840 JES589840 JOO589840 JYK589840 KIG589840 KSC589840 LBY589840 LLU589840 LVQ589840 MFM589840 MPI589840 MZE589840 NJA589840 NSW589840 OCS589840 OMO589840 OWK589840 PGG589840 PQC589840 PZY589840 QJU589840 QTQ589840 RDM589840 RNI589840 RXE589840 SHA589840 SQW589840 TAS589840 TKO589840 TUK589840 UEG589840 UOC589840 UXY589840 VHU589840 VRQ589840 WBM589840 WLI589840 WVE589840 A655376 IS655376 SO655376 ACK655376 AMG655376 AWC655376 BFY655376 BPU655376 BZQ655376 CJM655376 CTI655376 DDE655376 DNA655376 DWW655376 EGS655376 EQO655376 FAK655376 FKG655376 FUC655376 GDY655376 GNU655376 GXQ655376 HHM655376 HRI655376 IBE655376 ILA655376 IUW655376 JES655376 JOO655376 JYK655376 KIG655376 KSC655376 LBY655376 LLU655376 LVQ655376 MFM655376 MPI655376 MZE655376 NJA655376 NSW655376 OCS655376 OMO655376 OWK655376 PGG655376 PQC655376 PZY655376 QJU655376 QTQ655376 RDM655376 RNI655376 RXE655376 SHA655376 SQW655376 TAS655376 TKO655376 TUK655376 UEG655376 UOC655376 UXY655376 VHU655376 VRQ655376 WBM655376 WLI655376 WVE655376 A720912 IS720912 SO720912 ACK720912 AMG720912 AWC720912 BFY720912 BPU720912 BZQ720912 CJM720912 CTI720912 DDE720912 DNA720912 DWW720912 EGS720912 EQO720912 FAK720912 FKG720912 FUC720912 GDY720912 GNU720912 GXQ720912 HHM720912 HRI720912 IBE720912 ILA720912 IUW720912 JES720912 JOO720912 JYK720912 KIG720912 KSC720912 LBY720912 LLU720912 LVQ720912 MFM720912 MPI720912 MZE720912 NJA720912 NSW720912 OCS720912 OMO720912 OWK720912 PGG720912 PQC720912 PZY720912 QJU720912 QTQ720912 RDM720912 RNI720912 RXE720912 SHA720912 SQW720912 TAS720912 TKO720912 TUK720912 UEG720912 UOC720912 UXY720912 VHU720912 VRQ720912 WBM720912 WLI720912 WVE720912 A786448 IS786448 SO786448 ACK786448 AMG786448 AWC786448 BFY786448 BPU786448 BZQ786448 CJM786448 CTI786448 DDE786448 DNA786448 DWW786448 EGS786448 EQO786448 FAK786448 FKG786448 FUC786448 GDY786448 GNU786448 GXQ786448 HHM786448 HRI786448 IBE786448 ILA786448 IUW786448 JES786448 JOO786448 JYK786448 KIG786448 KSC786448 LBY786448 LLU786448 LVQ786448 MFM786448 MPI786448 MZE786448 NJA786448 NSW786448 OCS786448 OMO786448 OWK786448 PGG786448 PQC786448 PZY786448 QJU786448 QTQ786448 RDM786448 RNI786448 RXE786448 SHA786448 SQW786448 TAS786448 TKO786448 TUK786448 UEG786448 UOC786448 UXY786448 VHU786448 VRQ786448 WBM786448 WLI786448 WVE786448 A851984 IS851984 SO851984 ACK851984 AMG851984 AWC851984 BFY851984 BPU851984 BZQ851984 CJM851984 CTI851984 DDE851984 DNA851984 DWW851984 EGS851984 EQO851984 FAK851984 FKG851984 FUC851984 GDY851984 GNU851984 GXQ851984 HHM851984 HRI851984 IBE851984 ILA851984 IUW851984 JES851984 JOO851984 JYK851984 KIG851984 KSC851984 LBY851984 LLU851984 LVQ851984 MFM851984 MPI851984 MZE851984 NJA851984 NSW851984 OCS851984 OMO851984 OWK851984 PGG851984 PQC851984 PZY851984 QJU851984 QTQ851984 RDM851984 RNI851984 RXE851984 SHA851984 SQW851984 TAS851984 TKO851984 TUK851984 UEG851984 UOC851984 UXY851984 VHU851984 VRQ851984 WBM851984 WLI851984 WVE851984 A917520 IS917520 SO917520 ACK917520 AMG917520 AWC917520 BFY917520 BPU917520 BZQ917520 CJM917520 CTI917520 DDE917520 DNA917520 DWW917520 EGS917520 EQO917520 FAK917520 FKG917520 FUC917520 GDY917520 GNU917520 GXQ917520 HHM917520 HRI917520 IBE917520 ILA917520 IUW917520 JES917520 JOO917520 JYK917520 KIG917520 KSC917520 LBY917520 LLU917520 LVQ917520 MFM917520 MPI917520 MZE917520 NJA917520 NSW917520 OCS917520 OMO917520 OWK917520 PGG917520 PQC917520 PZY917520 QJU917520 QTQ917520 RDM917520 RNI917520 RXE917520 SHA917520 SQW917520 TAS917520 TKO917520 TUK917520 UEG917520 UOC917520 UXY917520 VHU917520 VRQ917520 WBM917520 WLI917520 WVE917520 A983056 IS983056 SO983056 ACK983056 AMG983056 AWC983056 BFY983056 BPU983056 BZQ983056 CJM983056 CTI983056 DDE983056 DNA983056 DWW983056 EGS983056 EQO983056 FAK983056 FKG983056 FUC983056 GDY983056 GNU983056 GXQ983056 HHM983056 HRI983056 IBE983056 ILA983056 IUW983056 JES983056 JOO983056 JYK983056 KIG983056 KSC983056 LBY983056 LLU983056 LVQ983056 MFM983056 MPI983056 MZE983056 NJA983056 NSW983056 OCS983056 OMO983056 OWK983056 PGG983056 PQC983056 PZY983056 QJU983056 QTQ983056 RDM983056 RNI983056 RXE983056 SHA983056 SQW983056 TAS983056 TKO983056 TUK983056 UEG983056 UOC983056 UXY983056 VHU983056 VRQ983056 WBM983056 WLI98305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1"/>
  <sheetViews>
    <sheetView zoomScale="50" zoomScaleNormal="50" workbookViewId="0">
      <selection activeCell="C30" sqref="C30:C33"/>
    </sheetView>
  </sheetViews>
  <sheetFormatPr baseColWidth="10" defaultRowHeight="14.4" x14ac:dyDescent="0.3"/>
  <cols>
    <col min="1" max="1" width="3.109375" style="100" bestFit="1" customWidth="1"/>
    <col min="2" max="2" width="58.88671875" style="100" customWidth="1"/>
    <col min="3" max="3" width="33.6640625" style="100" customWidth="1"/>
    <col min="4" max="4" width="26.6640625" style="100" customWidth="1"/>
    <col min="5" max="5" width="25" style="100" customWidth="1"/>
    <col min="6" max="6" width="21.44140625" style="100" customWidth="1"/>
    <col min="7" max="7" width="29.6640625" style="100" customWidth="1"/>
    <col min="8" max="8" width="23" style="100" customWidth="1"/>
    <col min="9" max="9" width="27.33203125" style="100" customWidth="1"/>
    <col min="10" max="10" width="35" style="100" customWidth="1"/>
    <col min="11" max="11" width="24.109375" style="100" customWidth="1"/>
    <col min="12" max="12" width="26.6640625" style="100" customWidth="1"/>
    <col min="13" max="13" width="26.33203125" style="100" customWidth="1"/>
    <col min="14" max="14" width="22.109375" style="100" customWidth="1"/>
    <col min="15" max="15" width="26.109375" style="100" customWidth="1"/>
    <col min="16" max="16" width="19.5546875" style="100" bestFit="1" customWidth="1"/>
    <col min="17" max="17" width="36.88671875" style="100" customWidth="1"/>
    <col min="18" max="18" width="65.88671875" style="100" customWidth="1"/>
    <col min="19" max="22" width="6.44140625" style="100" customWidth="1"/>
    <col min="23" max="251" width="11.5546875" style="100"/>
    <col min="252" max="252" width="1" style="100" customWidth="1"/>
    <col min="253" max="253" width="4.33203125" style="100" customWidth="1"/>
    <col min="254" max="254" width="34.6640625" style="100" customWidth="1"/>
    <col min="255" max="255" width="0" style="100" hidden="1" customWidth="1"/>
    <col min="256" max="256" width="20" style="100" customWidth="1"/>
    <col min="257" max="257" width="20.88671875" style="100" customWidth="1"/>
    <col min="258" max="258" width="25" style="100" customWidth="1"/>
    <col min="259" max="259" width="18.6640625" style="100" customWidth="1"/>
    <col min="260" max="260" width="29.6640625" style="100" customWidth="1"/>
    <col min="261" max="261" width="13.44140625" style="100" customWidth="1"/>
    <col min="262" max="262" width="13.88671875" style="100" customWidth="1"/>
    <col min="263" max="267" width="16.5546875" style="100" customWidth="1"/>
    <col min="268" max="268" width="20.5546875" style="100" customWidth="1"/>
    <col min="269" max="269" width="21.109375" style="100" customWidth="1"/>
    <col min="270" max="270" width="9.5546875" style="100" customWidth="1"/>
    <col min="271" max="271" width="0.44140625" style="100" customWidth="1"/>
    <col min="272" max="278" width="6.44140625" style="100" customWidth="1"/>
    <col min="279" max="507" width="11.5546875" style="100"/>
    <col min="508" max="508" width="1" style="100" customWidth="1"/>
    <col min="509" max="509" width="4.33203125" style="100" customWidth="1"/>
    <col min="510" max="510" width="34.6640625" style="100" customWidth="1"/>
    <col min="511" max="511" width="0" style="100" hidden="1" customWidth="1"/>
    <col min="512" max="512" width="20" style="100" customWidth="1"/>
    <col min="513" max="513" width="20.88671875" style="100" customWidth="1"/>
    <col min="514" max="514" width="25" style="100" customWidth="1"/>
    <col min="515" max="515" width="18.6640625" style="100" customWidth="1"/>
    <col min="516" max="516" width="29.6640625" style="100" customWidth="1"/>
    <col min="517" max="517" width="13.44140625" style="100" customWidth="1"/>
    <col min="518" max="518" width="13.88671875" style="100" customWidth="1"/>
    <col min="519" max="523" width="16.5546875" style="100" customWidth="1"/>
    <col min="524" max="524" width="20.5546875" style="100" customWidth="1"/>
    <col min="525" max="525" width="21.109375" style="100" customWidth="1"/>
    <col min="526" max="526" width="9.5546875" style="100" customWidth="1"/>
    <col min="527" max="527" width="0.44140625" style="100" customWidth="1"/>
    <col min="528" max="534" width="6.44140625" style="100" customWidth="1"/>
    <col min="535" max="763" width="11.5546875" style="100"/>
    <col min="764" max="764" width="1" style="100" customWidth="1"/>
    <col min="765" max="765" width="4.33203125" style="100" customWidth="1"/>
    <col min="766" max="766" width="34.6640625" style="100" customWidth="1"/>
    <col min="767" max="767" width="0" style="100" hidden="1" customWidth="1"/>
    <col min="768" max="768" width="20" style="100" customWidth="1"/>
    <col min="769" max="769" width="20.88671875" style="100" customWidth="1"/>
    <col min="770" max="770" width="25" style="100" customWidth="1"/>
    <col min="771" max="771" width="18.6640625" style="100" customWidth="1"/>
    <col min="772" max="772" width="29.6640625" style="100" customWidth="1"/>
    <col min="773" max="773" width="13.44140625" style="100" customWidth="1"/>
    <col min="774" max="774" width="13.88671875" style="100" customWidth="1"/>
    <col min="775" max="779" width="16.5546875" style="100" customWidth="1"/>
    <col min="780" max="780" width="20.5546875" style="100" customWidth="1"/>
    <col min="781" max="781" width="21.109375" style="100" customWidth="1"/>
    <col min="782" max="782" width="9.5546875" style="100" customWidth="1"/>
    <col min="783" max="783" width="0.44140625" style="100" customWidth="1"/>
    <col min="784" max="790" width="6.44140625" style="100" customWidth="1"/>
    <col min="791" max="1019" width="11.5546875" style="100"/>
    <col min="1020" max="1020" width="1" style="100" customWidth="1"/>
    <col min="1021" max="1021" width="4.33203125" style="100" customWidth="1"/>
    <col min="1022" max="1022" width="34.6640625" style="100" customWidth="1"/>
    <col min="1023" max="1023" width="0" style="100" hidden="1" customWidth="1"/>
    <col min="1024" max="1024" width="20" style="100" customWidth="1"/>
    <col min="1025" max="1025" width="20.88671875" style="100" customWidth="1"/>
    <col min="1026" max="1026" width="25" style="100" customWidth="1"/>
    <col min="1027" max="1027" width="18.6640625" style="100" customWidth="1"/>
    <col min="1028" max="1028" width="29.6640625" style="100" customWidth="1"/>
    <col min="1029" max="1029" width="13.44140625" style="100" customWidth="1"/>
    <col min="1030" max="1030" width="13.88671875" style="100" customWidth="1"/>
    <col min="1031" max="1035" width="16.5546875" style="100" customWidth="1"/>
    <col min="1036" max="1036" width="20.5546875" style="100" customWidth="1"/>
    <col min="1037" max="1037" width="21.109375" style="100" customWidth="1"/>
    <col min="1038" max="1038" width="9.5546875" style="100" customWidth="1"/>
    <col min="1039" max="1039" width="0.44140625" style="100" customWidth="1"/>
    <col min="1040" max="1046" width="6.44140625" style="100" customWidth="1"/>
    <col min="1047" max="1275" width="11.5546875" style="100"/>
    <col min="1276" max="1276" width="1" style="100" customWidth="1"/>
    <col min="1277" max="1277" width="4.33203125" style="100" customWidth="1"/>
    <col min="1278" max="1278" width="34.6640625" style="100" customWidth="1"/>
    <col min="1279" max="1279" width="0" style="100" hidden="1" customWidth="1"/>
    <col min="1280" max="1280" width="20" style="100" customWidth="1"/>
    <col min="1281" max="1281" width="20.88671875" style="100" customWidth="1"/>
    <col min="1282" max="1282" width="25" style="100" customWidth="1"/>
    <col min="1283" max="1283" width="18.6640625" style="100" customWidth="1"/>
    <col min="1284" max="1284" width="29.6640625" style="100" customWidth="1"/>
    <col min="1285" max="1285" width="13.44140625" style="100" customWidth="1"/>
    <col min="1286" max="1286" width="13.88671875" style="100" customWidth="1"/>
    <col min="1287" max="1291" width="16.5546875" style="100" customWidth="1"/>
    <col min="1292" max="1292" width="20.5546875" style="100" customWidth="1"/>
    <col min="1293" max="1293" width="21.109375" style="100" customWidth="1"/>
    <col min="1294" max="1294" width="9.5546875" style="100" customWidth="1"/>
    <col min="1295" max="1295" width="0.44140625" style="100" customWidth="1"/>
    <col min="1296" max="1302" width="6.44140625" style="100" customWidth="1"/>
    <col min="1303" max="1531" width="11.5546875" style="100"/>
    <col min="1532" max="1532" width="1" style="100" customWidth="1"/>
    <col min="1533" max="1533" width="4.33203125" style="100" customWidth="1"/>
    <col min="1534" max="1534" width="34.6640625" style="100" customWidth="1"/>
    <col min="1535" max="1535" width="0" style="100" hidden="1" customWidth="1"/>
    <col min="1536" max="1536" width="20" style="100" customWidth="1"/>
    <col min="1537" max="1537" width="20.88671875" style="100" customWidth="1"/>
    <col min="1538" max="1538" width="25" style="100" customWidth="1"/>
    <col min="1539" max="1539" width="18.6640625" style="100" customWidth="1"/>
    <col min="1540" max="1540" width="29.6640625" style="100" customWidth="1"/>
    <col min="1541" max="1541" width="13.44140625" style="100" customWidth="1"/>
    <col min="1542" max="1542" width="13.88671875" style="100" customWidth="1"/>
    <col min="1543" max="1547" width="16.5546875" style="100" customWidth="1"/>
    <col min="1548" max="1548" width="20.5546875" style="100" customWidth="1"/>
    <col min="1549" max="1549" width="21.109375" style="100" customWidth="1"/>
    <col min="1550" max="1550" width="9.5546875" style="100" customWidth="1"/>
    <col min="1551" max="1551" width="0.44140625" style="100" customWidth="1"/>
    <col min="1552" max="1558" width="6.44140625" style="100" customWidth="1"/>
    <col min="1559" max="1787" width="11.5546875" style="100"/>
    <col min="1788" max="1788" width="1" style="100" customWidth="1"/>
    <col min="1789" max="1789" width="4.33203125" style="100" customWidth="1"/>
    <col min="1790" max="1790" width="34.6640625" style="100" customWidth="1"/>
    <col min="1791" max="1791" width="0" style="100" hidden="1" customWidth="1"/>
    <col min="1792" max="1792" width="20" style="100" customWidth="1"/>
    <col min="1793" max="1793" width="20.88671875" style="100" customWidth="1"/>
    <col min="1794" max="1794" width="25" style="100" customWidth="1"/>
    <col min="1795" max="1795" width="18.6640625" style="100" customWidth="1"/>
    <col min="1796" max="1796" width="29.6640625" style="100" customWidth="1"/>
    <col min="1797" max="1797" width="13.44140625" style="100" customWidth="1"/>
    <col min="1798" max="1798" width="13.88671875" style="100" customWidth="1"/>
    <col min="1799" max="1803" width="16.5546875" style="100" customWidth="1"/>
    <col min="1804" max="1804" width="20.5546875" style="100" customWidth="1"/>
    <col min="1805" max="1805" width="21.109375" style="100" customWidth="1"/>
    <col min="1806" max="1806" width="9.5546875" style="100" customWidth="1"/>
    <col min="1807" max="1807" width="0.44140625" style="100" customWidth="1"/>
    <col min="1808" max="1814" width="6.44140625" style="100" customWidth="1"/>
    <col min="1815" max="2043" width="11.5546875" style="100"/>
    <col min="2044" max="2044" width="1" style="100" customWidth="1"/>
    <col min="2045" max="2045" width="4.33203125" style="100" customWidth="1"/>
    <col min="2046" max="2046" width="34.6640625" style="100" customWidth="1"/>
    <col min="2047" max="2047" width="0" style="100" hidden="1" customWidth="1"/>
    <col min="2048" max="2048" width="20" style="100" customWidth="1"/>
    <col min="2049" max="2049" width="20.88671875" style="100" customWidth="1"/>
    <col min="2050" max="2050" width="25" style="100" customWidth="1"/>
    <col min="2051" max="2051" width="18.6640625" style="100" customWidth="1"/>
    <col min="2052" max="2052" width="29.6640625" style="100" customWidth="1"/>
    <col min="2053" max="2053" width="13.44140625" style="100" customWidth="1"/>
    <col min="2054" max="2054" width="13.88671875" style="100" customWidth="1"/>
    <col min="2055" max="2059" width="16.5546875" style="100" customWidth="1"/>
    <col min="2060" max="2060" width="20.5546875" style="100" customWidth="1"/>
    <col min="2061" max="2061" width="21.109375" style="100" customWidth="1"/>
    <col min="2062" max="2062" width="9.5546875" style="100" customWidth="1"/>
    <col min="2063" max="2063" width="0.44140625" style="100" customWidth="1"/>
    <col min="2064" max="2070" width="6.44140625" style="100" customWidth="1"/>
    <col min="2071" max="2299" width="11.5546875" style="100"/>
    <col min="2300" max="2300" width="1" style="100" customWidth="1"/>
    <col min="2301" max="2301" width="4.33203125" style="100" customWidth="1"/>
    <col min="2302" max="2302" width="34.6640625" style="100" customWidth="1"/>
    <col min="2303" max="2303" width="0" style="100" hidden="1" customWidth="1"/>
    <col min="2304" max="2304" width="20" style="100" customWidth="1"/>
    <col min="2305" max="2305" width="20.88671875" style="100" customWidth="1"/>
    <col min="2306" max="2306" width="25" style="100" customWidth="1"/>
    <col min="2307" max="2307" width="18.6640625" style="100" customWidth="1"/>
    <col min="2308" max="2308" width="29.6640625" style="100" customWidth="1"/>
    <col min="2309" max="2309" width="13.44140625" style="100" customWidth="1"/>
    <col min="2310" max="2310" width="13.88671875" style="100" customWidth="1"/>
    <col min="2311" max="2315" width="16.5546875" style="100" customWidth="1"/>
    <col min="2316" max="2316" width="20.5546875" style="100" customWidth="1"/>
    <col min="2317" max="2317" width="21.109375" style="100" customWidth="1"/>
    <col min="2318" max="2318" width="9.5546875" style="100" customWidth="1"/>
    <col min="2319" max="2319" width="0.44140625" style="100" customWidth="1"/>
    <col min="2320" max="2326" width="6.44140625" style="100" customWidth="1"/>
    <col min="2327" max="2555" width="11.5546875" style="100"/>
    <col min="2556" max="2556" width="1" style="100" customWidth="1"/>
    <col min="2557" max="2557" width="4.33203125" style="100" customWidth="1"/>
    <col min="2558" max="2558" width="34.6640625" style="100" customWidth="1"/>
    <col min="2559" max="2559" width="0" style="100" hidden="1" customWidth="1"/>
    <col min="2560" max="2560" width="20" style="100" customWidth="1"/>
    <col min="2561" max="2561" width="20.88671875" style="100" customWidth="1"/>
    <col min="2562" max="2562" width="25" style="100" customWidth="1"/>
    <col min="2563" max="2563" width="18.6640625" style="100" customWidth="1"/>
    <col min="2564" max="2564" width="29.6640625" style="100" customWidth="1"/>
    <col min="2565" max="2565" width="13.44140625" style="100" customWidth="1"/>
    <col min="2566" max="2566" width="13.88671875" style="100" customWidth="1"/>
    <col min="2567" max="2571" width="16.5546875" style="100" customWidth="1"/>
    <col min="2572" max="2572" width="20.5546875" style="100" customWidth="1"/>
    <col min="2573" max="2573" width="21.109375" style="100" customWidth="1"/>
    <col min="2574" max="2574" width="9.5546875" style="100" customWidth="1"/>
    <col min="2575" max="2575" width="0.44140625" style="100" customWidth="1"/>
    <col min="2576" max="2582" width="6.44140625" style="100" customWidth="1"/>
    <col min="2583" max="2811" width="11.5546875" style="100"/>
    <col min="2812" max="2812" width="1" style="100" customWidth="1"/>
    <col min="2813" max="2813" width="4.33203125" style="100" customWidth="1"/>
    <col min="2814" max="2814" width="34.6640625" style="100" customWidth="1"/>
    <col min="2815" max="2815" width="0" style="100" hidden="1" customWidth="1"/>
    <col min="2816" max="2816" width="20" style="100" customWidth="1"/>
    <col min="2817" max="2817" width="20.88671875" style="100" customWidth="1"/>
    <col min="2818" max="2818" width="25" style="100" customWidth="1"/>
    <col min="2819" max="2819" width="18.6640625" style="100" customWidth="1"/>
    <col min="2820" max="2820" width="29.6640625" style="100" customWidth="1"/>
    <col min="2821" max="2821" width="13.44140625" style="100" customWidth="1"/>
    <col min="2822" max="2822" width="13.88671875" style="100" customWidth="1"/>
    <col min="2823" max="2827" width="16.5546875" style="100" customWidth="1"/>
    <col min="2828" max="2828" width="20.5546875" style="100" customWidth="1"/>
    <col min="2829" max="2829" width="21.109375" style="100" customWidth="1"/>
    <col min="2830" max="2830" width="9.5546875" style="100" customWidth="1"/>
    <col min="2831" max="2831" width="0.44140625" style="100" customWidth="1"/>
    <col min="2832" max="2838" width="6.44140625" style="100" customWidth="1"/>
    <col min="2839" max="3067" width="11.5546875" style="100"/>
    <col min="3068" max="3068" width="1" style="100" customWidth="1"/>
    <col min="3069" max="3069" width="4.33203125" style="100" customWidth="1"/>
    <col min="3070" max="3070" width="34.6640625" style="100" customWidth="1"/>
    <col min="3071" max="3071" width="0" style="100" hidden="1" customWidth="1"/>
    <col min="3072" max="3072" width="20" style="100" customWidth="1"/>
    <col min="3073" max="3073" width="20.88671875" style="100" customWidth="1"/>
    <col min="3074" max="3074" width="25" style="100" customWidth="1"/>
    <col min="3075" max="3075" width="18.6640625" style="100" customWidth="1"/>
    <col min="3076" max="3076" width="29.6640625" style="100" customWidth="1"/>
    <col min="3077" max="3077" width="13.44140625" style="100" customWidth="1"/>
    <col min="3078" max="3078" width="13.88671875" style="100" customWidth="1"/>
    <col min="3079" max="3083" width="16.5546875" style="100" customWidth="1"/>
    <col min="3084" max="3084" width="20.5546875" style="100" customWidth="1"/>
    <col min="3085" max="3085" width="21.109375" style="100" customWidth="1"/>
    <col min="3086" max="3086" width="9.5546875" style="100" customWidth="1"/>
    <col min="3087" max="3087" width="0.44140625" style="100" customWidth="1"/>
    <col min="3088" max="3094" width="6.44140625" style="100" customWidth="1"/>
    <col min="3095" max="3323" width="11.5546875" style="100"/>
    <col min="3324" max="3324" width="1" style="100" customWidth="1"/>
    <col min="3325" max="3325" width="4.33203125" style="100" customWidth="1"/>
    <col min="3326" max="3326" width="34.6640625" style="100" customWidth="1"/>
    <col min="3327" max="3327" width="0" style="100" hidden="1" customWidth="1"/>
    <col min="3328" max="3328" width="20" style="100" customWidth="1"/>
    <col min="3329" max="3329" width="20.88671875" style="100" customWidth="1"/>
    <col min="3330" max="3330" width="25" style="100" customWidth="1"/>
    <col min="3331" max="3331" width="18.6640625" style="100" customWidth="1"/>
    <col min="3332" max="3332" width="29.6640625" style="100" customWidth="1"/>
    <col min="3333" max="3333" width="13.44140625" style="100" customWidth="1"/>
    <col min="3334" max="3334" width="13.88671875" style="100" customWidth="1"/>
    <col min="3335" max="3339" width="16.5546875" style="100" customWidth="1"/>
    <col min="3340" max="3340" width="20.5546875" style="100" customWidth="1"/>
    <col min="3341" max="3341" width="21.109375" style="100" customWidth="1"/>
    <col min="3342" max="3342" width="9.5546875" style="100" customWidth="1"/>
    <col min="3343" max="3343" width="0.44140625" style="100" customWidth="1"/>
    <col min="3344" max="3350" width="6.44140625" style="100" customWidth="1"/>
    <col min="3351" max="3579" width="11.5546875" style="100"/>
    <col min="3580" max="3580" width="1" style="100" customWidth="1"/>
    <col min="3581" max="3581" width="4.33203125" style="100" customWidth="1"/>
    <col min="3582" max="3582" width="34.6640625" style="100" customWidth="1"/>
    <col min="3583" max="3583" width="0" style="100" hidden="1" customWidth="1"/>
    <col min="3584" max="3584" width="20" style="100" customWidth="1"/>
    <col min="3585" max="3585" width="20.88671875" style="100" customWidth="1"/>
    <col min="3586" max="3586" width="25" style="100" customWidth="1"/>
    <col min="3587" max="3587" width="18.6640625" style="100" customWidth="1"/>
    <col min="3588" max="3588" width="29.6640625" style="100" customWidth="1"/>
    <col min="3589" max="3589" width="13.44140625" style="100" customWidth="1"/>
    <col min="3590" max="3590" width="13.88671875" style="100" customWidth="1"/>
    <col min="3591" max="3595" width="16.5546875" style="100" customWidth="1"/>
    <col min="3596" max="3596" width="20.5546875" style="100" customWidth="1"/>
    <col min="3597" max="3597" width="21.109375" style="100" customWidth="1"/>
    <col min="3598" max="3598" width="9.5546875" style="100" customWidth="1"/>
    <col min="3599" max="3599" width="0.44140625" style="100" customWidth="1"/>
    <col min="3600" max="3606" width="6.44140625" style="100" customWidth="1"/>
    <col min="3607" max="3835" width="11.5546875" style="100"/>
    <col min="3836" max="3836" width="1" style="100" customWidth="1"/>
    <col min="3837" max="3837" width="4.33203125" style="100" customWidth="1"/>
    <col min="3838" max="3838" width="34.6640625" style="100" customWidth="1"/>
    <col min="3839" max="3839" width="0" style="100" hidden="1" customWidth="1"/>
    <col min="3840" max="3840" width="20" style="100" customWidth="1"/>
    <col min="3841" max="3841" width="20.88671875" style="100" customWidth="1"/>
    <col min="3842" max="3842" width="25" style="100" customWidth="1"/>
    <col min="3843" max="3843" width="18.6640625" style="100" customWidth="1"/>
    <col min="3844" max="3844" width="29.6640625" style="100" customWidth="1"/>
    <col min="3845" max="3845" width="13.44140625" style="100" customWidth="1"/>
    <col min="3846" max="3846" width="13.88671875" style="100" customWidth="1"/>
    <col min="3847" max="3851" width="16.5546875" style="100" customWidth="1"/>
    <col min="3852" max="3852" width="20.5546875" style="100" customWidth="1"/>
    <col min="3853" max="3853" width="21.109375" style="100" customWidth="1"/>
    <col min="3854" max="3854" width="9.5546875" style="100" customWidth="1"/>
    <col min="3855" max="3855" width="0.44140625" style="100" customWidth="1"/>
    <col min="3856" max="3862" width="6.44140625" style="100" customWidth="1"/>
    <col min="3863" max="4091" width="11.5546875" style="100"/>
    <col min="4092" max="4092" width="1" style="100" customWidth="1"/>
    <col min="4093" max="4093" width="4.33203125" style="100" customWidth="1"/>
    <col min="4094" max="4094" width="34.6640625" style="100" customWidth="1"/>
    <col min="4095" max="4095" width="0" style="100" hidden="1" customWidth="1"/>
    <col min="4096" max="4096" width="20" style="100" customWidth="1"/>
    <col min="4097" max="4097" width="20.88671875" style="100" customWidth="1"/>
    <col min="4098" max="4098" width="25" style="100" customWidth="1"/>
    <col min="4099" max="4099" width="18.6640625" style="100" customWidth="1"/>
    <col min="4100" max="4100" width="29.6640625" style="100" customWidth="1"/>
    <col min="4101" max="4101" width="13.44140625" style="100" customWidth="1"/>
    <col min="4102" max="4102" width="13.88671875" style="100" customWidth="1"/>
    <col min="4103" max="4107" width="16.5546875" style="100" customWidth="1"/>
    <col min="4108" max="4108" width="20.5546875" style="100" customWidth="1"/>
    <col min="4109" max="4109" width="21.109375" style="100" customWidth="1"/>
    <col min="4110" max="4110" width="9.5546875" style="100" customWidth="1"/>
    <col min="4111" max="4111" width="0.44140625" style="100" customWidth="1"/>
    <col min="4112" max="4118" width="6.44140625" style="100" customWidth="1"/>
    <col min="4119" max="4347" width="11.5546875" style="100"/>
    <col min="4348" max="4348" width="1" style="100" customWidth="1"/>
    <col min="4349" max="4349" width="4.33203125" style="100" customWidth="1"/>
    <col min="4350" max="4350" width="34.6640625" style="100" customWidth="1"/>
    <col min="4351" max="4351" width="0" style="100" hidden="1" customWidth="1"/>
    <col min="4352" max="4352" width="20" style="100" customWidth="1"/>
    <col min="4353" max="4353" width="20.88671875" style="100" customWidth="1"/>
    <col min="4354" max="4354" width="25" style="100" customWidth="1"/>
    <col min="4355" max="4355" width="18.6640625" style="100" customWidth="1"/>
    <col min="4356" max="4356" width="29.6640625" style="100" customWidth="1"/>
    <col min="4357" max="4357" width="13.44140625" style="100" customWidth="1"/>
    <col min="4358" max="4358" width="13.88671875" style="100" customWidth="1"/>
    <col min="4359" max="4363" width="16.5546875" style="100" customWidth="1"/>
    <col min="4364" max="4364" width="20.5546875" style="100" customWidth="1"/>
    <col min="4365" max="4365" width="21.109375" style="100" customWidth="1"/>
    <col min="4366" max="4366" width="9.5546875" style="100" customWidth="1"/>
    <col min="4367" max="4367" width="0.44140625" style="100" customWidth="1"/>
    <col min="4368" max="4374" width="6.44140625" style="100" customWidth="1"/>
    <col min="4375" max="4603" width="11.5546875" style="100"/>
    <col min="4604" max="4604" width="1" style="100" customWidth="1"/>
    <col min="4605" max="4605" width="4.33203125" style="100" customWidth="1"/>
    <col min="4606" max="4606" width="34.6640625" style="100" customWidth="1"/>
    <col min="4607" max="4607" width="0" style="100" hidden="1" customWidth="1"/>
    <col min="4608" max="4608" width="20" style="100" customWidth="1"/>
    <col min="4609" max="4609" width="20.88671875" style="100" customWidth="1"/>
    <col min="4610" max="4610" width="25" style="100" customWidth="1"/>
    <col min="4611" max="4611" width="18.6640625" style="100" customWidth="1"/>
    <col min="4612" max="4612" width="29.6640625" style="100" customWidth="1"/>
    <col min="4613" max="4613" width="13.44140625" style="100" customWidth="1"/>
    <col min="4614" max="4614" width="13.88671875" style="100" customWidth="1"/>
    <col min="4615" max="4619" width="16.5546875" style="100" customWidth="1"/>
    <col min="4620" max="4620" width="20.5546875" style="100" customWidth="1"/>
    <col min="4621" max="4621" width="21.109375" style="100" customWidth="1"/>
    <col min="4622" max="4622" width="9.5546875" style="100" customWidth="1"/>
    <col min="4623" max="4623" width="0.44140625" style="100" customWidth="1"/>
    <col min="4624" max="4630" width="6.44140625" style="100" customWidth="1"/>
    <col min="4631" max="4859" width="11.5546875" style="100"/>
    <col min="4860" max="4860" width="1" style="100" customWidth="1"/>
    <col min="4861" max="4861" width="4.33203125" style="100" customWidth="1"/>
    <col min="4862" max="4862" width="34.6640625" style="100" customWidth="1"/>
    <col min="4863" max="4863" width="0" style="100" hidden="1" customWidth="1"/>
    <col min="4864" max="4864" width="20" style="100" customWidth="1"/>
    <col min="4865" max="4865" width="20.88671875" style="100" customWidth="1"/>
    <col min="4866" max="4866" width="25" style="100" customWidth="1"/>
    <col min="4867" max="4867" width="18.6640625" style="100" customWidth="1"/>
    <col min="4868" max="4868" width="29.6640625" style="100" customWidth="1"/>
    <col min="4869" max="4869" width="13.44140625" style="100" customWidth="1"/>
    <col min="4870" max="4870" width="13.88671875" style="100" customWidth="1"/>
    <col min="4871" max="4875" width="16.5546875" style="100" customWidth="1"/>
    <col min="4876" max="4876" width="20.5546875" style="100" customWidth="1"/>
    <col min="4877" max="4877" width="21.109375" style="100" customWidth="1"/>
    <col min="4878" max="4878" width="9.5546875" style="100" customWidth="1"/>
    <col min="4879" max="4879" width="0.44140625" style="100" customWidth="1"/>
    <col min="4880" max="4886" width="6.44140625" style="100" customWidth="1"/>
    <col min="4887" max="5115" width="11.5546875" style="100"/>
    <col min="5116" max="5116" width="1" style="100" customWidth="1"/>
    <col min="5117" max="5117" width="4.33203125" style="100" customWidth="1"/>
    <col min="5118" max="5118" width="34.6640625" style="100" customWidth="1"/>
    <col min="5119" max="5119" width="0" style="100" hidden="1" customWidth="1"/>
    <col min="5120" max="5120" width="20" style="100" customWidth="1"/>
    <col min="5121" max="5121" width="20.88671875" style="100" customWidth="1"/>
    <col min="5122" max="5122" width="25" style="100" customWidth="1"/>
    <col min="5123" max="5123" width="18.6640625" style="100" customWidth="1"/>
    <col min="5124" max="5124" width="29.6640625" style="100" customWidth="1"/>
    <col min="5125" max="5125" width="13.44140625" style="100" customWidth="1"/>
    <col min="5126" max="5126" width="13.88671875" style="100" customWidth="1"/>
    <col min="5127" max="5131" width="16.5546875" style="100" customWidth="1"/>
    <col min="5132" max="5132" width="20.5546875" style="100" customWidth="1"/>
    <col min="5133" max="5133" width="21.109375" style="100" customWidth="1"/>
    <col min="5134" max="5134" width="9.5546875" style="100" customWidth="1"/>
    <col min="5135" max="5135" width="0.44140625" style="100" customWidth="1"/>
    <col min="5136" max="5142" width="6.44140625" style="100" customWidth="1"/>
    <col min="5143" max="5371" width="11.5546875" style="100"/>
    <col min="5372" max="5372" width="1" style="100" customWidth="1"/>
    <col min="5373" max="5373" width="4.33203125" style="100" customWidth="1"/>
    <col min="5374" max="5374" width="34.6640625" style="100" customWidth="1"/>
    <col min="5375" max="5375" width="0" style="100" hidden="1" customWidth="1"/>
    <col min="5376" max="5376" width="20" style="100" customWidth="1"/>
    <col min="5377" max="5377" width="20.88671875" style="100" customWidth="1"/>
    <col min="5378" max="5378" width="25" style="100" customWidth="1"/>
    <col min="5379" max="5379" width="18.6640625" style="100" customWidth="1"/>
    <col min="5380" max="5380" width="29.6640625" style="100" customWidth="1"/>
    <col min="5381" max="5381" width="13.44140625" style="100" customWidth="1"/>
    <col min="5382" max="5382" width="13.88671875" style="100" customWidth="1"/>
    <col min="5383" max="5387" width="16.5546875" style="100" customWidth="1"/>
    <col min="5388" max="5388" width="20.5546875" style="100" customWidth="1"/>
    <col min="5389" max="5389" width="21.109375" style="100" customWidth="1"/>
    <col min="5390" max="5390" width="9.5546875" style="100" customWidth="1"/>
    <col min="5391" max="5391" width="0.44140625" style="100" customWidth="1"/>
    <col min="5392" max="5398" width="6.44140625" style="100" customWidth="1"/>
    <col min="5399" max="5627" width="11.5546875" style="100"/>
    <col min="5628" max="5628" width="1" style="100" customWidth="1"/>
    <col min="5629" max="5629" width="4.33203125" style="100" customWidth="1"/>
    <col min="5630" max="5630" width="34.6640625" style="100" customWidth="1"/>
    <col min="5631" max="5631" width="0" style="100" hidden="1" customWidth="1"/>
    <col min="5632" max="5632" width="20" style="100" customWidth="1"/>
    <col min="5633" max="5633" width="20.88671875" style="100" customWidth="1"/>
    <col min="5634" max="5634" width="25" style="100" customWidth="1"/>
    <col min="5635" max="5635" width="18.6640625" style="100" customWidth="1"/>
    <col min="5636" max="5636" width="29.6640625" style="100" customWidth="1"/>
    <col min="5637" max="5637" width="13.44140625" style="100" customWidth="1"/>
    <col min="5638" max="5638" width="13.88671875" style="100" customWidth="1"/>
    <col min="5639" max="5643" width="16.5546875" style="100" customWidth="1"/>
    <col min="5644" max="5644" width="20.5546875" style="100" customWidth="1"/>
    <col min="5645" max="5645" width="21.109375" style="100" customWidth="1"/>
    <col min="5646" max="5646" width="9.5546875" style="100" customWidth="1"/>
    <col min="5647" max="5647" width="0.44140625" style="100" customWidth="1"/>
    <col min="5648" max="5654" width="6.44140625" style="100" customWidth="1"/>
    <col min="5655" max="5883" width="11.5546875" style="100"/>
    <col min="5884" max="5884" width="1" style="100" customWidth="1"/>
    <col min="5885" max="5885" width="4.33203125" style="100" customWidth="1"/>
    <col min="5886" max="5886" width="34.6640625" style="100" customWidth="1"/>
    <col min="5887" max="5887" width="0" style="100" hidden="1" customWidth="1"/>
    <col min="5888" max="5888" width="20" style="100" customWidth="1"/>
    <col min="5889" max="5889" width="20.88671875" style="100" customWidth="1"/>
    <col min="5890" max="5890" width="25" style="100" customWidth="1"/>
    <col min="5891" max="5891" width="18.6640625" style="100" customWidth="1"/>
    <col min="5892" max="5892" width="29.6640625" style="100" customWidth="1"/>
    <col min="5893" max="5893" width="13.44140625" style="100" customWidth="1"/>
    <col min="5894" max="5894" width="13.88671875" style="100" customWidth="1"/>
    <col min="5895" max="5899" width="16.5546875" style="100" customWidth="1"/>
    <col min="5900" max="5900" width="20.5546875" style="100" customWidth="1"/>
    <col min="5901" max="5901" width="21.109375" style="100" customWidth="1"/>
    <col min="5902" max="5902" width="9.5546875" style="100" customWidth="1"/>
    <col min="5903" max="5903" width="0.44140625" style="100" customWidth="1"/>
    <col min="5904" max="5910" width="6.44140625" style="100" customWidth="1"/>
    <col min="5911" max="6139" width="11.5546875" style="100"/>
    <col min="6140" max="6140" width="1" style="100" customWidth="1"/>
    <col min="6141" max="6141" width="4.33203125" style="100" customWidth="1"/>
    <col min="6142" max="6142" width="34.6640625" style="100" customWidth="1"/>
    <col min="6143" max="6143" width="0" style="100" hidden="1" customWidth="1"/>
    <col min="6144" max="6144" width="20" style="100" customWidth="1"/>
    <col min="6145" max="6145" width="20.88671875" style="100" customWidth="1"/>
    <col min="6146" max="6146" width="25" style="100" customWidth="1"/>
    <col min="6147" max="6147" width="18.6640625" style="100" customWidth="1"/>
    <col min="6148" max="6148" width="29.6640625" style="100" customWidth="1"/>
    <col min="6149" max="6149" width="13.44140625" style="100" customWidth="1"/>
    <col min="6150" max="6150" width="13.88671875" style="100" customWidth="1"/>
    <col min="6151" max="6155" width="16.5546875" style="100" customWidth="1"/>
    <col min="6156" max="6156" width="20.5546875" style="100" customWidth="1"/>
    <col min="6157" max="6157" width="21.109375" style="100" customWidth="1"/>
    <col min="6158" max="6158" width="9.5546875" style="100" customWidth="1"/>
    <col min="6159" max="6159" width="0.44140625" style="100" customWidth="1"/>
    <col min="6160" max="6166" width="6.44140625" style="100" customWidth="1"/>
    <col min="6167" max="6395" width="11.5546875" style="100"/>
    <col min="6396" max="6396" width="1" style="100" customWidth="1"/>
    <col min="6397" max="6397" width="4.33203125" style="100" customWidth="1"/>
    <col min="6398" max="6398" width="34.6640625" style="100" customWidth="1"/>
    <col min="6399" max="6399" width="0" style="100" hidden="1" customWidth="1"/>
    <col min="6400" max="6400" width="20" style="100" customWidth="1"/>
    <col min="6401" max="6401" width="20.88671875" style="100" customWidth="1"/>
    <col min="6402" max="6402" width="25" style="100" customWidth="1"/>
    <col min="6403" max="6403" width="18.6640625" style="100" customWidth="1"/>
    <col min="6404" max="6404" width="29.6640625" style="100" customWidth="1"/>
    <col min="6405" max="6405" width="13.44140625" style="100" customWidth="1"/>
    <col min="6406" max="6406" width="13.88671875" style="100" customWidth="1"/>
    <col min="6407" max="6411" width="16.5546875" style="100" customWidth="1"/>
    <col min="6412" max="6412" width="20.5546875" style="100" customWidth="1"/>
    <col min="6413" max="6413" width="21.109375" style="100" customWidth="1"/>
    <col min="6414" max="6414" width="9.5546875" style="100" customWidth="1"/>
    <col min="6415" max="6415" width="0.44140625" style="100" customWidth="1"/>
    <col min="6416" max="6422" width="6.44140625" style="100" customWidth="1"/>
    <col min="6423" max="6651" width="11.5546875" style="100"/>
    <col min="6652" max="6652" width="1" style="100" customWidth="1"/>
    <col min="6653" max="6653" width="4.33203125" style="100" customWidth="1"/>
    <col min="6654" max="6654" width="34.6640625" style="100" customWidth="1"/>
    <col min="6655" max="6655" width="0" style="100" hidden="1" customWidth="1"/>
    <col min="6656" max="6656" width="20" style="100" customWidth="1"/>
    <col min="6657" max="6657" width="20.88671875" style="100" customWidth="1"/>
    <col min="6658" max="6658" width="25" style="100" customWidth="1"/>
    <col min="6659" max="6659" width="18.6640625" style="100" customWidth="1"/>
    <col min="6660" max="6660" width="29.6640625" style="100" customWidth="1"/>
    <col min="6661" max="6661" width="13.44140625" style="100" customWidth="1"/>
    <col min="6662" max="6662" width="13.88671875" style="100" customWidth="1"/>
    <col min="6663" max="6667" width="16.5546875" style="100" customWidth="1"/>
    <col min="6668" max="6668" width="20.5546875" style="100" customWidth="1"/>
    <col min="6669" max="6669" width="21.109375" style="100" customWidth="1"/>
    <col min="6670" max="6670" width="9.5546875" style="100" customWidth="1"/>
    <col min="6671" max="6671" width="0.44140625" style="100" customWidth="1"/>
    <col min="6672" max="6678" width="6.44140625" style="100" customWidth="1"/>
    <col min="6679" max="6907" width="11.5546875" style="100"/>
    <col min="6908" max="6908" width="1" style="100" customWidth="1"/>
    <col min="6909" max="6909" width="4.33203125" style="100" customWidth="1"/>
    <col min="6910" max="6910" width="34.6640625" style="100" customWidth="1"/>
    <col min="6911" max="6911" width="0" style="100" hidden="1" customWidth="1"/>
    <col min="6912" max="6912" width="20" style="100" customWidth="1"/>
    <col min="6913" max="6913" width="20.88671875" style="100" customWidth="1"/>
    <col min="6914" max="6914" width="25" style="100" customWidth="1"/>
    <col min="6915" max="6915" width="18.6640625" style="100" customWidth="1"/>
    <col min="6916" max="6916" width="29.6640625" style="100" customWidth="1"/>
    <col min="6917" max="6917" width="13.44140625" style="100" customWidth="1"/>
    <col min="6918" max="6918" width="13.88671875" style="100" customWidth="1"/>
    <col min="6919" max="6923" width="16.5546875" style="100" customWidth="1"/>
    <col min="6924" max="6924" width="20.5546875" style="100" customWidth="1"/>
    <col min="6925" max="6925" width="21.109375" style="100" customWidth="1"/>
    <col min="6926" max="6926" width="9.5546875" style="100" customWidth="1"/>
    <col min="6927" max="6927" width="0.44140625" style="100" customWidth="1"/>
    <col min="6928" max="6934" width="6.44140625" style="100" customWidth="1"/>
    <col min="6935" max="7163" width="11.5546875" style="100"/>
    <col min="7164" max="7164" width="1" style="100" customWidth="1"/>
    <col min="7165" max="7165" width="4.33203125" style="100" customWidth="1"/>
    <col min="7166" max="7166" width="34.6640625" style="100" customWidth="1"/>
    <col min="7167" max="7167" width="0" style="100" hidden="1" customWidth="1"/>
    <col min="7168" max="7168" width="20" style="100" customWidth="1"/>
    <col min="7169" max="7169" width="20.88671875" style="100" customWidth="1"/>
    <col min="7170" max="7170" width="25" style="100" customWidth="1"/>
    <col min="7171" max="7171" width="18.6640625" style="100" customWidth="1"/>
    <col min="7172" max="7172" width="29.6640625" style="100" customWidth="1"/>
    <col min="7173" max="7173" width="13.44140625" style="100" customWidth="1"/>
    <col min="7174" max="7174" width="13.88671875" style="100" customWidth="1"/>
    <col min="7175" max="7179" width="16.5546875" style="100" customWidth="1"/>
    <col min="7180" max="7180" width="20.5546875" style="100" customWidth="1"/>
    <col min="7181" max="7181" width="21.109375" style="100" customWidth="1"/>
    <col min="7182" max="7182" width="9.5546875" style="100" customWidth="1"/>
    <col min="7183" max="7183" width="0.44140625" style="100" customWidth="1"/>
    <col min="7184" max="7190" width="6.44140625" style="100" customWidth="1"/>
    <col min="7191" max="7419" width="11.5546875" style="100"/>
    <col min="7420" max="7420" width="1" style="100" customWidth="1"/>
    <col min="7421" max="7421" width="4.33203125" style="100" customWidth="1"/>
    <col min="7422" max="7422" width="34.6640625" style="100" customWidth="1"/>
    <col min="7423" max="7423" width="0" style="100" hidden="1" customWidth="1"/>
    <col min="7424" max="7424" width="20" style="100" customWidth="1"/>
    <col min="7425" max="7425" width="20.88671875" style="100" customWidth="1"/>
    <col min="7426" max="7426" width="25" style="100" customWidth="1"/>
    <col min="7427" max="7427" width="18.6640625" style="100" customWidth="1"/>
    <col min="7428" max="7428" width="29.6640625" style="100" customWidth="1"/>
    <col min="7429" max="7429" width="13.44140625" style="100" customWidth="1"/>
    <col min="7430" max="7430" width="13.88671875" style="100" customWidth="1"/>
    <col min="7431" max="7435" width="16.5546875" style="100" customWidth="1"/>
    <col min="7436" max="7436" width="20.5546875" style="100" customWidth="1"/>
    <col min="7437" max="7437" width="21.109375" style="100" customWidth="1"/>
    <col min="7438" max="7438" width="9.5546875" style="100" customWidth="1"/>
    <col min="7439" max="7439" width="0.44140625" style="100" customWidth="1"/>
    <col min="7440" max="7446" width="6.44140625" style="100" customWidth="1"/>
    <col min="7447" max="7675" width="11.5546875" style="100"/>
    <col min="7676" max="7676" width="1" style="100" customWidth="1"/>
    <col min="7677" max="7677" width="4.33203125" style="100" customWidth="1"/>
    <col min="7678" max="7678" width="34.6640625" style="100" customWidth="1"/>
    <col min="7679" max="7679" width="0" style="100" hidden="1" customWidth="1"/>
    <col min="7680" max="7680" width="20" style="100" customWidth="1"/>
    <col min="7681" max="7681" width="20.88671875" style="100" customWidth="1"/>
    <col min="7682" max="7682" width="25" style="100" customWidth="1"/>
    <col min="7683" max="7683" width="18.6640625" style="100" customWidth="1"/>
    <col min="7684" max="7684" width="29.6640625" style="100" customWidth="1"/>
    <col min="7685" max="7685" width="13.44140625" style="100" customWidth="1"/>
    <col min="7686" max="7686" width="13.88671875" style="100" customWidth="1"/>
    <col min="7687" max="7691" width="16.5546875" style="100" customWidth="1"/>
    <col min="7692" max="7692" width="20.5546875" style="100" customWidth="1"/>
    <col min="7693" max="7693" width="21.109375" style="100" customWidth="1"/>
    <col min="7694" max="7694" width="9.5546875" style="100" customWidth="1"/>
    <col min="7695" max="7695" width="0.44140625" style="100" customWidth="1"/>
    <col min="7696" max="7702" width="6.44140625" style="100" customWidth="1"/>
    <col min="7703" max="7931" width="11.5546875" style="100"/>
    <col min="7932" max="7932" width="1" style="100" customWidth="1"/>
    <col min="7933" max="7933" width="4.33203125" style="100" customWidth="1"/>
    <col min="7934" max="7934" width="34.6640625" style="100" customWidth="1"/>
    <col min="7935" max="7935" width="0" style="100" hidden="1" customWidth="1"/>
    <col min="7936" max="7936" width="20" style="100" customWidth="1"/>
    <col min="7937" max="7937" width="20.88671875" style="100" customWidth="1"/>
    <col min="7938" max="7938" width="25" style="100" customWidth="1"/>
    <col min="7939" max="7939" width="18.6640625" style="100" customWidth="1"/>
    <col min="7940" max="7940" width="29.6640625" style="100" customWidth="1"/>
    <col min="7941" max="7941" width="13.44140625" style="100" customWidth="1"/>
    <col min="7942" max="7942" width="13.88671875" style="100" customWidth="1"/>
    <col min="7943" max="7947" width="16.5546875" style="100" customWidth="1"/>
    <col min="7948" max="7948" width="20.5546875" style="100" customWidth="1"/>
    <col min="7949" max="7949" width="21.109375" style="100" customWidth="1"/>
    <col min="7950" max="7950" width="9.5546875" style="100" customWidth="1"/>
    <col min="7951" max="7951" width="0.44140625" style="100" customWidth="1"/>
    <col min="7952" max="7958" width="6.44140625" style="100" customWidth="1"/>
    <col min="7959" max="8187" width="11.5546875" style="100"/>
    <col min="8188" max="8188" width="1" style="100" customWidth="1"/>
    <col min="8189" max="8189" width="4.33203125" style="100" customWidth="1"/>
    <col min="8190" max="8190" width="34.6640625" style="100" customWidth="1"/>
    <col min="8191" max="8191" width="0" style="100" hidden="1" customWidth="1"/>
    <col min="8192" max="8192" width="20" style="100" customWidth="1"/>
    <col min="8193" max="8193" width="20.88671875" style="100" customWidth="1"/>
    <col min="8194" max="8194" width="25" style="100" customWidth="1"/>
    <col min="8195" max="8195" width="18.6640625" style="100" customWidth="1"/>
    <col min="8196" max="8196" width="29.6640625" style="100" customWidth="1"/>
    <col min="8197" max="8197" width="13.44140625" style="100" customWidth="1"/>
    <col min="8198" max="8198" width="13.88671875" style="100" customWidth="1"/>
    <col min="8199" max="8203" width="16.5546875" style="100" customWidth="1"/>
    <col min="8204" max="8204" width="20.5546875" style="100" customWidth="1"/>
    <col min="8205" max="8205" width="21.109375" style="100" customWidth="1"/>
    <col min="8206" max="8206" width="9.5546875" style="100" customWidth="1"/>
    <col min="8207" max="8207" width="0.44140625" style="100" customWidth="1"/>
    <col min="8208" max="8214" width="6.44140625" style="100" customWidth="1"/>
    <col min="8215" max="8443" width="11.5546875" style="100"/>
    <col min="8444" max="8444" width="1" style="100" customWidth="1"/>
    <col min="8445" max="8445" width="4.33203125" style="100" customWidth="1"/>
    <col min="8446" max="8446" width="34.6640625" style="100" customWidth="1"/>
    <col min="8447" max="8447" width="0" style="100" hidden="1" customWidth="1"/>
    <col min="8448" max="8448" width="20" style="100" customWidth="1"/>
    <col min="8449" max="8449" width="20.88671875" style="100" customWidth="1"/>
    <col min="8450" max="8450" width="25" style="100" customWidth="1"/>
    <col min="8451" max="8451" width="18.6640625" style="100" customWidth="1"/>
    <col min="8452" max="8452" width="29.6640625" style="100" customWidth="1"/>
    <col min="8453" max="8453" width="13.44140625" style="100" customWidth="1"/>
    <col min="8454" max="8454" width="13.88671875" style="100" customWidth="1"/>
    <col min="8455" max="8459" width="16.5546875" style="100" customWidth="1"/>
    <col min="8460" max="8460" width="20.5546875" style="100" customWidth="1"/>
    <col min="8461" max="8461" width="21.109375" style="100" customWidth="1"/>
    <col min="8462" max="8462" width="9.5546875" style="100" customWidth="1"/>
    <col min="8463" max="8463" width="0.44140625" style="100" customWidth="1"/>
    <col min="8464" max="8470" width="6.44140625" style="100" customWidth="1"/>
    <col min="8471" max="8699" width="11.5546875" style="100"/>
    <col min="8700" max="8700" width="1" style="100" customWidth="1"/>
    <col min="8701" max="8701" width="4.33203125" style="100" customWidth="1"/>
    <col min="8702" max="8702" width="34.6640625" style="100" customWidth="1"/>
    <col min="8703" max="8703" width="0" style="100" hidden="1" customWidth="1"/>
    <col min="8704" max="8704" width="20" style="100" customWidth="1"/>
    <col min="8705" max="8705" width="20.88671875" style="100" customWidth="1"/>
    <col min="8706" max="8706" width="25" style="100" customWidth="1"/>
    <col min="8707" max="8707" width="18.6640625" style="100" customWidth="1"/>
    <col min="8708" max="8708" width="29.6640625" style="100" customWidth="1"/>
    <col min="8709" max="8709" width="13.44140625" style="100" customWidth="1"/>
    <col min="8710" max="8710" width="13.88671875" style="100" customWidth="1"/>
    <col min="8711" max="8715" width="16.5546875" style="100" customWidth="1"/>
    <col min="8716" max="8716" width="20.5546875" style="100" customWidth="1"/>
    <col min="8717" max="8717" width="21.109375" style="100" customWidth="1"/>
    <col min="8718" max="8718" width="9.5546875" style="100" customWidth="1"/>
    <col min="8719" max="8719" width="0.44140625" style="100" customWidth="1"/>
    <col min="8720" max="8726" width="6.44140625" style="100" customWidth="1"/>
    <col min="8727" max="8955" width="11.5546875" style="100"/>
    <col min="8956" max="8956" width="1" style="100" customWidth="1"/>
    <col min="8957" max="8957" width="4.33203125" style="100" customWidth="1"/>
    <col min="8958" max="8958" width="34.6640625" style="100" customWidth="1"/>
    <col min="8959" max="8959" width="0" style="100" hidden="1" customWidth="1"/>
    <col min="8960" max="8960" width="20" style="100" customWidth="1"/>
    <col min="8961" max="8961" width="20.88671875" style="100" customWidth="1"/>
    <col min="8962" max="8962" width="25" style="100" customWidth="1"/>
    <col min="8963" max="8963" width="18.6640625" style="100" customWidth="1"/>
    <col min="8964" max="8964" width="29.6640625" style="100" customWidth="1"/>
    <col min="8965" max="8965" width="13.44140625" style="100" customWidth="1"/>
    <col min="8966" max="8966" width="13.88671875" style="100" customWidth="1"/>
    <col min="8967" max="8971" width="16.5546875" style="100" customWidth="1"/>
    <col min="8972" max="8972" width="20.5546875" style="100" customWidth="1"/>
    <col min="8973" max="8973" width="21.109375" style="100" customWidth="1"/>
    <col min="8974" max="8974" width="9.5546875" style="100" customWidth="1"/>
    <col min="8975" max="8975" width="0.44140625" style="100" customWidth="1"/>
    <col min="8976" max="8982" width="6.44140625" style="100" customWidth="1"/>
    <col min="8983" max="9211" width="11.5546875" style="100"/>
    <col min="9212" max="9212" width="1" style="100" customWidth="1"/>
    <col min="9213" max="9213" width="4.33203125" style="100" customWidth="1"/>
    <col min="9214" max="9214" width="34.6640625" style="100" customWidth="1"/>
    <col min="9215" max="9215" width="0" style="100" hidden="1" customWidth="1"/>
    <col min="9216" max="9216" width="20" style="100" customWidth="1"/>
    <col min="9217" max="9217" width="20.88671875" style="100" customWidth="1"/>
    <col min="9218" max="9218" width="25" style="100" customWidth="1"/>
    <col min="9219" max="9219" width="18.6640625" style="100" customWidth="1"/>
    <col min="9220" max="9220" width="29.6640625" style="100" customWidth="1"/>
    <col min="9221" max="9221" width="13.44140625" style="100" customWidth="1"/>
    <col min="9222" max="9222" width="13.88671875" style="100" customWidth="1"/>
    <col min="9223" max="9227" width="16.5546875" style="100" customWidth="1"/>
    <col min="9228" max="9228" width="20.5546875" style="100" customWidth="1"/>
    <col min="9229" max="9229" width="21.109375" style="100" customWidth="1"/>
    <col min="9230" max="9230" width="9.5546875" style="100" customWidth="1"/>
    <col min="9231" max="9231" width="0.44140625" style="100" customWidth="1"/>
    <col min="9232" max="9238" width="6.44140625" style="100" customWidth="1"/>
    <col min="9239" max="9467" width="11.5546875" style="100"/>
    <col min="9468" max="9468" width="1" style="100" customWidth="1"/>
    <col min="9469" max="9469" width="4.33203125" style="100" customWidth="1"/>
    <col min="9470" max="9470" width="34.6640625" style="100" customWidth="1"/>
    <col min="9471" max="9471" width="0" style="100" hidden="1" customWidth="1"/>
    <col min="9472" max="9472" width="20" style="100" customWidth="1"/>
    <col min="9473" max="9473" width="20.88671875" style="100" customWidth="1"/>
    <col min="9474" max="9474" width="25" style="100" customWidth="1"/>
    <col min="9475" max="9475" width="18.6640625" style="100" customWidth="1"/>
    <col min="9476" max="9476" width="29.6640625" style="100" customWidth="1"/>
    <col min="9477" max="9477" width="13.44140625" style="100" customWidth="1"/>
    <col min="9478" max="9478" width="13.88671875" style="100" customWidth="1"/>
    <col min="9479" max="9483" width="16.5546875" style="100" customWidth="1"/>
    <col min="9484" max="9484" width="20.5546875" style="100" customWidth="1"/>
    <col min="9485" max="9485" width="21.109375" style="100" customWidth="1"/>
    <col min="9486" max="9486" width="9.5546875" style="100" customWidth="1"/>
    <col min="9487" max="9487" width="0.44140625" style="100" customWidth="1"/>
    <col min="9488" max="9494" width="6.44140625" style="100" customWidth="1"/>
    <col min="9495" max="9723" width="11.5546875" style="100"/>
    <col min="9724" max="9724" width="1" style="100" customWidth="1"/>
    <col min="9725" max="9725" width="4.33203125" style="100" customWidth="1"/>
    <col min="9726" max="9726" width="34.6640625" style="100" customWidth="1"/>
    <col min="9727" max="9727" width="0" style="100" hidden="1" customWidth="1"/>
    <col min="9728" max="9728" width="20" style="100" customWidth="1"/>
    <col min="9729" max="9729" width="20.88671875" style="100" customWidth="1"/>
    <col min="9730" max="9730" width="25" style="100" customWidth="1"/>
    <col min="9731" max="9731" width="18.6640625" style="100" customWidth="1"/>
    <col min="9732" max="9732" width="29.6640625" style="100" customWidth="1"/>
    <col min="9733" max="9733" width="13.44140625" style="100" customWidth="1"/>
    <col min="9734" max="9734" width="13.88671875" style="100" customWidth="1"/>
    <col min="9735" max="9739" width="16.5546875" style="100" customWidth="1"/>
    <col min="9740" max="9740" width="20.5546875" style="100" customWidth="1"/>
    <col min="9741" max="9741" width="21.109375" style="100" customWidth="1"/>
    <col min="9742" max="9742" width="9.5546875" style="100" customWidth="1"/>
    <col min="9743" max="9743" width="0.44140625" style="100" customWidth="1"/>
    <col min="9744" max="9750" width="6.44140625" style="100" customWidth="1"/>
    <col min="9751" max="9979" width="11.5546875" style="100"/>
    <col min="9980" max="9980" width="1" style="100" customWidth="1"/>
    <col min="9981" max="9981" width="4.33203125" style="100" customWidth="1"/>
    <col min="9982" max="9982" width="34.6640625" style="100" customWidth="1"/>
    <col min="9983" max="9983" width="0" style="100" hidden="1" customWidth="1"/>
    <col min="9984" max="9984" width="20" style="100" customWidth="1"/>
    <col min="9985" max="9985" width="20.88671875" style="100" customWidth="1"/>
    <col min="9986" max="9986" width="25" style="100" customWidth="1"/>
    <col min="9987" max="9987" width="18.6640625" style="100" customWidth="1"/>
    <col min="9988" max="9988" width="29.6640625" style="100" customWidth="1"/>
    <col min="9989" max="9989" width="13.44140625" style="100" customWidth="1"/>
    <col min="9990" max="9990" width="13.88671875" style="100" customWidth="1"/>
    <col min="9991" max="9995" width="16.5546875" style="100" customWidth="1"/>
    <col min="9996" max="9996" width="20.5546875" style="100" customWidth="1"/>
    <col min="9997" max="9997" width="21.109375" style="100" customWidth="1"/>
    <col min="9998" max="9998" width="9.5546875" style="100" customWidth="1"/>
    <col min="9999" max="9999" width="0.44140625" style="100" customWidth="1"/>
    <col min="10000" max="10006" width="6.44140625" style="100" customWidth="1"/>
    <col min="10007" max="10235" width="11.5546875" style="100"/>
    <col min="10236" max="10236" width="1" style="100" customWidth="1"/>
    <col min="10237" max="10237" width="4.33203125" style="100" customWidth="1"/>
    <col min="10238" max="10238" width="34.6640625" style="100" customWidth="1"/>
    <col min="10239" max="10239" width="0" style="100" hidden="1" customWidth="1"/>
    <col min="10240" max="10240" width="20" style="100" customWidth="1"/>
    <col min="10241" max="10241" width="20.88671875" style="100" customWidth="1"/>
    <col min="10242" max="10242" width="25" style="100" customWidth="1"/>
    <col min="10243" max="10243" width="18.6640625" style="100" customWidth="1"/>
    <col min="10244" max="10244" width="29.6640625" style="100" customWidth="1"/>
    <col min="10245" max="10245" width="13.44140625" style="100" customWidth="1"/>
    <col min="10246" max="10246" width="13.88671875" style="100" customWidth="1"/>
    <col min="10247" max="10251" width="16.5546875" style="100" customWidth="1"/>
    <col min="10252" max="10252" width="20.5546875" style="100" customWidth="1"/>
    <col min="10253" max="10253" width="21.109375" style="100" customWidth="1"/>
    <col min="10254" max="10254" width="9.5546875" style="100" customWidth="1"/>
    <col min="10255" max="10255" width="0.44140625" style="100" customWidth="1"/>
    <col min="10256" max="10262" width="6.44140625" style="100" customWidth="1"/>
    <col min="10263" max="10491" width="11.5546875" style="100"/>
    <col min="10492" max="10492" width="1" style="100" customWidth="1"/>
    <col min="10493" max="10493" width="4.33203125" style="100" customWidth="1"/>
    <col min="10494" max="10494" width="34.6640625" style="100" customWidth="1"/>
    <col min="10495" max="10495" width="0" style="100" hidden="1" customWidth="1"/>
    <col min="10496" max="10496" width="20" style="100" customWidth="1"/>
    <col min="10497" max="10497" width="20.88671875" style="100" customWidth="1"/>
    <col min="10498" max="10498" width="25" style="100" customWidth="1"/>
    <col min="10499" max="10499" width="18.6640625" style="100" customWidth="1"/>
    <col min="10500" max="10500" width="29.6640625" style="100" customWidth="1"/>
    <col min="10501" max="10501" width="13.44140625" style="100" customWidth="1"/>
    <col min="10502" max="10502" width="13.88671875" style="100" customWidth="1"/>
    <col min="10503" max="10507" width="16.5546875" style="100" customWidth="1"/>
    <col min="10508" max="10508" width="20.5546875" style="100" customWidth="1"/>
    <col min="10509" max="10509" width="21.109375" style="100" customWidth="1"/>
    <col min="10510" max="10510" width="9.5546875" style="100" customWidth="1"/>
    <col min="10511" max="10511" width="0.44140625" style="100" customWidth="1"/>
    <col min="10512" max="10518" width="6.44140625" style="100" customWidth="1"/>
    <col min="10519" max="10747" width="11.5546875" style="100"/>
    <col min="10748" max="10748" width="1" style="100" customWidth="1"/>
    <col min="10749" max="10749" width="4.33203125" style="100" customWidth="1"/>
    <col min="10750" max="10750" width="34.6640625" style="100" customWidth="1"/>
    <col min="10751" max="10751" width="0" style="100" hidden="1" customWidth="1"/>
    <col min="10752" max="10752" width="20" style="100" customWidth="1"/>
    <col min="10753" max="10753" width="20.88671875" style="100" customWidth="1"/>
    <col min="10754" max="10754" width="25" style="100" customWidth="1"/>
    <col min="10755" max="10755" width="18.6640625" style="100" customWidth="1"/>
    <col min="10756" max="10756" width="29.6640625" style="100" customWidth="1"/>
    <col min="10757" max="10757" width="13.44140625" style="100" customWidth="1"/>
    <col min="10758" max="10758" width="13.88671875" style="100" customWidth="1"/>
    <col min="10759" max="10763" width="16.5546875" style="100" customWidth="1"/>
    <col min="10764" max="10764" width="20.5546875" style="100" customWidth="1"/>
    <col min="10765" max="10765" width="21.109375" style="100" customWidth="1"/>
    <col min="10766" max="10766" width="9.5546875" style="100" customWidth="1"/>
    <col min="10767" max="10767" width="0.44140625" style="100" customWidth="1"/>
    <col min="10768" max="10774" width="6.44140625" style="100" customWidth="1"/>
    <col min="10775" max="11003" width="11.5546875" style="100"/>
    <col min="11004" max="11004" width="1" style="100" customWidth="1"/>
    <col min="11005" max="11005" width="4.33203125" style="100" customWidth="1"/>
    <col min="11006" max="11006" width="34.6640625" style="100" customWidth="1"/>
    <col min="11007" max="11007" width="0" style="100" hidden="1" customWidth="1"/>
    <col min="11008" max="11008" width="20" style="100" customWidth="1"/>
    <col min="11009" max="11009" width="20.88671875" style="100" customWidth="1"/>
    <col min="11010" max="11010" width="25" style="100" customWidth="1"/>
    <col min="11011" max="11011" width="18.6640625" style="100" customWidth="1"/>
    <col min="11012" max="11012" width="29.6640625" style="100" customWidth="1"/>
    <col min="11013" max="11013" width="13.44140625" style="100" customWidth="1"/>
    <col min="11014" max="11014" width="13.88671875" style="100" customWidth="1"/>
    <col min="11015" max="11019" width="16.5546875" style="100" customWidth="1"/>
    <col min="11020" max="11020" width="20.5546875" style="100" customWidth="1"/>
    <col min="11021" max="11021" width="21.109375" style="100" customWidth="1"/>
    <col min="11022" max="11022" width="9.5546875" style="100" customWidth="1"/>
    <col min="11023" max="11023" width="0.44140625" style="100" customWidth="1"/>
    <col min="11024" max="11030" width="6.44140625" style="100" customWidth="1"/>
    <col min="11031" max="11259" width="11.5546875" style="100"/>
    <col min="11260" max="11260" width="1" style="100" customWidth="1"/>
    <col min="11261" max="11261" width="4.33203125" style="100" customWidth="1"/>
    <col min="11262" max="11262" width="34.6640625" style="100" customWidth="1"/>
    <col min="11263" max="11263" width="0" style="100" hidden="1" customWidth="1"/>
    <col min="11264" max="11264" width="20" style="100" customWidth="1"/>
    <col min="11265" max="11265" width="20.88671875" style="100" customWidth="1"/>
    <col min="11266" max="11266" width="25" style="100" customWidth="1"/>
    <col min="11267" max="11267" width="18.6640625" style="100" customWidth="1"/>
    <col min="11268" max="11268" width="29.6640625" style="100" customWidth="1"/>
    <col min="11269" max="11269" width="13.44140625" style="100" customWidth="1"/>
    <col min="11270" max="11270" width="13.88671875" style="100" customWidth="1"/>
    <col min="11271" max="11275" width="16.5546875" style="100" customWidth="1"/>
    <col min="11276" max="11276" width="20.5546875" style="100" customWidth="1"/>
    <col min="11277" max="11277" width="21.109375" style="100" customWidth="1"/>
    <col min="11278" max="11278" width="9.5546875" style="100" customWidth="1"/>
    <col min="11279" max="11279" width="0.44140625" style="100" customWidth="1"/>
    <col min="11280" max="11286" width="6.44140625" style="100" customWidth="1"/>
    <col min="11287" max="11515" width="11.5546875" style="100"/>
    <col min="11516" max="11516" width="1" style="100" customWidth="1"/>
    <col min="11517" max="11517" width="4.33203125" style="100" customWidth="1"/>
    <col min="11518" max="11518" width="34.6640625" style="100" customWidth="1"/>
    <col min="11519" max="11519" width="0" style="100" hidden="1" customWidth="1"/>
    <col min="11520" max="11520" width="20" style="100" customWidth="1"/>
    <col min="11521" max="11521" width="20.88671875" style="100" customWidth="1"/>
    <col min="11522" max="11522" width="25" style="100" customWidth="1"/>
    <col min="11523" max="11523" width="18.6640625" style="100" customWidth="1"/>
    <col min="11524" max="11524" width="29.6640625" style="100" customWidth="1"/>
    <col min="11525" max="11525" width="13.44140625" style="100" customWidth="1"/>
    <col min="11526" max="11526" width="13.88671875" style="100" customWidth="1"/>
    <col min="11527" max="11531" width="16.5546875" style="100" customWidth="1"/>
    <col min="11532" max="11532" width="20.5546875" style="100" customWidth="1"/>
    <col min="11533" max="11533" width="21.109375" style="100" customWidth="1"/>
    <col min="11534" max="11534" width="9.5546875" style="100" customWidth="1"/>
    <col min="11535" max="11535" width="0.44140625" style="100" customWidth="1"/>
    <col min="11536" max="11542" width="6.44140625" style="100" customWidth="1"/>
    <col min="11543" max="11771" width="11.5546875" style="100"/>
    <col min="11772" max="11772" width="1" style="100" customWidth="1"/>
    <col min="11773" max="11773" width="4.33203125" style="100" customWidth="1"/>
    <col min="11774" max="11774" width="34.6640625" style="100" customWidth="1"/>
    <col min="11775" max="11775" width="0" style="100" hidden="1" customWidth="1"/>
    <col min="11776" max="11776" width="20" style="100" customWidth="1"/>
    <col min="11777" max="11777" width="20.88671875" style="100" customWidth="1"/>
    <col min="11778" max="11778" width="25" style="100" customWidth="1"/>
    <col min="11779" max="11779" width="18.6640625" style="100" customWidth="1"/>
    <col min="11780" max="11780" width="29.6640625" style="100" customWidth="1"/>
    <col min="11781" max="11781" width="13.44140625" style="100" customWidth="1"/>
    <col min="11782" max="11782" width="13.88671875" style="100" customWidth="1"/>
    <col min="11783" max="11787" width="16.5546875" style="100" customWidth="1"/>
    <col min="11788" max="11788" width="20.5546875" style="100" customWidth="1"/>
    <col min="11789" max="11789" width="21.109375" style="100" customWidth="1"/>
    <col min="11790" max="11790" width="9.5546875" style="100" customWidth="1"/>
    <col min="11791" max="11791" width="0.44140625" style="100" customWidth="1"/>
    <col min="11792" max="11798" width="6.44140625" style="100" customWidth="1"/>
    <col min="11799" max="12027" width="11.5546875" style="100"/>
    <col min="12028" max="12028" width="1" style="100" customWidth="1"/>
    <col min="12029" max="12029" width="4.33203125" style="100" customWidth="1"/>
    <col min="12030" max="12030" width="34.6640625" style="100" customWidth="1"/>
    <col min="12031" max="12031" width="0" style="100" hidden="1" customWidth="1"/>
    <col min="12032" max="12032" width="20" style="100" customWidth="1"/>
    <col min="12033" max="12033" width="20.88671875" style="100" customWidth="1"/>
    <col min="12034" max="12034" width="25" style="100" customWidth="1"/>
    <col min="12035" max="12035" width="18.6640625" style="100" customWidth="1"/>
    <col min="12036" max="12036" width="29.6640625" style="100" customWidth="1"/>
    <col min="12037" max="12037" width="13.44140625" style="100" customWidth="1"/>
    <col min="12038" max="12038" width="13.88671875" style="100" customWidth="1"/>
    <col min="12039" max="12043" width="16.5546875" style="100" customWidth="1"/>
    <col min="12044" max="12044" width="20.5546875" style="100" customWidth="1"/>
    <col min="12045" max="12045" width="21.109375" style="100" customWidth="1"/>
    <col min="12046" max="12046" width="9.5546875" style="100" customWidth="1"/>
    <col min="12047" max="12047" width="0.44140625" style="100" customWidth="1"/>
    <col min="12048" max="12054" width="6.44140625" style="100" customWidth="1"/>
    <col min="12055" max="12283" width="11.5546875" style="100"/>
    <col min="12284" max="12284" width="1" style="100" customWidth="1"/>
    <col min="12285" max="12285" width="4.33203125" style="100" customWidth="1"/>
    <col min="12286" max="12286" width="34.6640625" style="100" customWidth="1"/>
    <col min="12287" max="12287" width="0" style="100" hidden="1" customWidth="1"/>
    <col min="12288" max="12288" width="20" style="100" customWidth="1"/>
    <col min="12289" max="12289" width="20.88671875" style="100" customWidth="1"/>
    <col min="12290" max="12290" width="25" style="100" customWidth="1"/>
    <col min="12291" max="12291" width="18.6640625" style="100" customWidth="1"/>
    <col min="12292" max="12292" width="29.6640625" style="100" customWidth="1"/>
    <col min="12293" max="12293" width="13.44140625" style="100" customWidth="1"/>
    <col min="12294" max="12294" width="13.88671875" style="100" customWidth="1"/>
    <col min="12295" max="12299" width="16.5546875" style="100" customWidth="1"/>
    <col min="12300" max="12300" width="20.5546875" style="100" customWidth="1"/>
    <col min="12301" max="12301" width="21.109375" style="100" customWidth="1"/>
    <col min="12302" max="12302" width="9.5546875" style="100" customWidth="1"/>
    <col min="12303" max="12303" width="0.44140625" style="100" customWidth="1"/>
    <col min="12304" max="12310" width="6.44140625" style="100" customWidth="1"/>
    <col min="12311" max="12539" width="11.5546875" style="100"/>
    <col min="12540" max="12540" width="1" style="100" customWidth="1"/>
    <col min="12541" max="12541" width="4.33203125" style="100" customWidth="1"/>
    <col min="12542" max="12542" width="34.6640625" style="100" customWidth="1"/>
    <col min="12543" max="12543" width="0" style="100" hidden="1" customWidth="1"/>
    <col min="12544" max="12544" width="20" style="100" customWidth="1"/>
    <col min="12545" max="12545" width="20.88671875" style="100" customWidth="1"/>
    <col min="12546" max="12546" width="25" style="100" customWidth="1"/>
    <col min="12547" max="12547" width="18.6640625" style="100" customWidth="1"/>
    <col min="12548" max="12548" width="29.6640625" style="100" customWidth="1"/>
    <col min="12549" max="12549" width="13.44140625" style="100" customWidth="1"/>
    <col min="12550" max="12550" width="13.88671875" style="100" customWidth="1"/>
    <col min="12551" max="12555" width="16.5546875" style="100" customWidth="1"/>
    <col min="12556" max="12556" width="20.5546875" style="100" customWidth="1"/>
    <col min="12557" max="12557" width="21.109375" style="100" customWidth="1"/>
    <col min="12558" max="12558" width="9.5546875" style="100" customWidth="1"/>
    <col min="12559" max="12559" width="0.44140625" style="100" customWidth="1"/>
    <col min="12560" max="12566" width="6.44140625" style="100" customWidth="1"/>
    <col min="12567" max="12795" width="11.5546875" style="100"/>
    <col min="12796" max="12796" width="1" style="100" customWidth="1"/>
    <col min="12797" max="12797" width="4.33203125" style="100" customWidth="1"/>
    <col min="12798" max="12798" width="34.6640625" style="100" customWidth="1"/>
    <col min="12799" max="12799" width="0" style="100" hidden="1" customWidth="1"/>
    <col min="12800" max="12800" width="20" style="100" customWidth="1"/>
    <col min="12801" max="12801" width="20.88671875" style="100" customWidth="1"/>
    <col min="12802" max="12802" width="25" style="100" customWidth="1"/>
    <col min="12803" max="12803" width="18.6640625" style="100" customWidth="1"/>
    <col min="12804" max="12804" width="29.6640625" style="100" customWidth="1"/>
    <col min="12805" max="12805" width="13.44140625" style="100" customWidth="1"/>
    <col min="12806" max="12806" width="13.88671875" style="100" customWidth="1"/>
    <col min="12807" max="12811" width="16.5546875" style="100" customWidth="1"/>
    <col min="12812" max="12812" width="20.5546875" style="100" customWidth="1"/>
    <col min="12813" max="12813" width="21.109375" style="100" customWidth="1"/>
    <col min="12814" max="12814" width="9.5546875" style="100" customWidth="1"/>
    <col min="12815" max="12815" width="0.44140625" style="100" customWidth="1"/>
    <col min="12816" max="12822" width="6.44140625" style="100" customWidth="1"/>
    <col min="12823" max="13051" width="11.5546875" style="100"/>
    <col min="13052" max="13052" width="1" style="100" customWidth="1"/>
    <col min="13053" max="13053" width="4.33203125" style="100" customWidth="1"/>
    <col min="13054" max="13054" width="34.6640625" style="100" customWidth="1"/>
    <col min="13055" max="13055" width="0" style="100" hidden="1" customWidth="1"/>
    <col min="13056" max="13056" width="20" style="100" customWidth="1"/>
    <col min="13057" max="13057" width="20.88671875" style="100" customWidth="1"/>
    <col min="13058" max="13058" width="25" style="100" customWidth="1"/>
    <col min="13059" max="13059" width="18.6640625" style="100" customWidth="1"/>
    <col min="13060" max="13060" width="29.6640625" style="100" customWidth="1"/>
    <col min="13061" max="13061" width="13.44140625" style="100" customWidth="1"/>
    <col min="13062" max="13062" width="13.88671875" style="100" customWidth="1"/>
    <col min="13063" max="13067" width="16.5546875" style="100" customWidth="1"/>
    <col min="13068" max="13068" width="20.5546875" style="100" customWidth="1"/>
    <col min="13069" max="13069" width="21.109375" style="100" customWidth="1"/>
    <col min="13070" max="13070" width="9.5546875" style="100" customWidth="1"/>
    <col min="13071" max="13071" width="0.44140625" style="100" customWidth="1"/>
    <col min="13072" max="13078" width="6.44140625" style="100" customWidth="1"/>
    <col min="13079" max="13307" width="11.5546875" style="100"/>
    <col min="13308" max="13308" width="1" style="100" customWidth="1"/>
    <col min="13309" max="13309" width="4.33203125" style="100" customWidth="1"/>
    <col min="13310" max="13310" width="34.6640625" style="100" customWidth="1"/>
    <col min="13311" max="13311" width="0" style="100" hidden="1" customWidth="1"/>
    <col min="13312" max="13312" width="20" style="100" customWidth="1"/>
    <col min="13313" max="13313" width="20.88671875" style="100" customWidth="1"/>
    <col min="13314" max="13314" width="25" style="100" customWidth="1"/>
    <col min="13315" max="13315" width="18.6640625" style="100" customWidth="1"/>
    <col min="13316" max="13316" width="29.6640625" style="100" customWidth="1"/>
    <col min="13317" max="13317" width="13.44140625" style="100" customWidth="1"/>
    <col min="13318" max="13318" width="13.88671875" style="100" customWidth="1"/>
    <col min="13319" max="13323" width="16.5546875" style="100" customWidth="1"/>
    <col min="13324" max="13324" width="20.5546875" style="100" customWidth="1"/>
    <col min="13325" max="13325" width="21.109375" style="100" customWidth="1"/>
    <col min="13326" max="13326" width="9.5546875" style="100" customWidth="1"/>
    <col min="13327" max="13327" width="0.44140625" style="100" customWidth="1"/>
    <col min="13328" max="13334" width="6.44140625" style="100" customWidth="1"/>
    <col min="13335" max="13563" width="11.5546875" style="100"/>
    <col min="13564" max="13564" width="1" style="100" customWidth="1"/>
    <col min="13565" max="13565" width="4.33203125" style="100" customWidth="1"/>
    <col min="13566" max="13566" width="34.6640625" style="100" customWidth="1"/>
    <col min="13567" max="13567" width="0" style="100" hidden="1" customWidth="1"/>
    <col min="13568" max="13568" width="20" style="100" customWidth="1"/>
    <col min="13569" max="13569" width="20.88671875" style="100" customWidth="1"/>
    <col min="13570" max="13570" width="25" style="100" customWidth="1"/>
    <col min="13571" max="13571" width="18.6640625" style="100" customWidth="1"/>
    <col min="13572" max="13572" width="29.6640625" style="100" customWidth="1"/>
    <col min="13573" max="13573" width="13.44140625" style="100" customWidth="1"/>
    <col min="13574" max="13574" width="13.88671875" style="100" customWidth="1"/>
    <col min="13575" max="13579" width="16.5546875" style="100" customWidth="1"/>
    <col min="13580" max="13580" width="20.5546875" style="100" customWidth="1"/>
    <col min="13581" max="13581" width="21.109375" style="100" customWidth="1"/>
    <col min="13582" max="13582" width="9.5546875" style="100" customWidth="1"/>
    <col min="13583" max="13583" width="0.44140625" style="100" customWidth="1"/>
    <col min="13584" max="13590" width="6.44140625" style="100" customWidth="1"/>
    <col min="13591" max="13819" width="11.5546875" style="100"/>
    <col min="13820" max="13820" width="1" style="100" customWidth="1"/>
    <col min="13821" max="13821" width="4.33203125" style="100" customWidth="1"/>
    <col min="13822" max="13822" width="34.6640625" style="100" customWidth="1"/>
    <col min="13823" max="13823" width="0" style="100" hidden="1" customWidth="1"/>
    <col min="13824" max="13824" width="20" style="100" customWidth="1"/>
    <col min="13825" max="13825" width="20.88671875" style="100" customWidth="1"/>
    <col min="13826" max="13826" width="25" style="100" customWidth="1"/>
    <col min="13827" max="13827" width="18.6640625" style="100" customWidth="1"/>
    <col min="13828" max="13828" width="29.6640625" style="100" customWidth="1"/>
    <col min="13829" max="13829" width="13.44140625" style="100" customWidth="1"/>
    <col min="13830" max="13830" width="13.88671875" style="100" customWidth="1"/>
    <col min="13831" max="13835" width="16.5546875" style="100" customWidth="1"/>
    <col min="13836" max="13836" width="20.5546875" style="100" customWidth="1"/>
    <col min="13837" max="13837" width="21.109375" style="100" customWidth="1"/>
    <col min="13838" max="13838" width="9.5546875" style="100" customWidth="1"/>
    <col min="13839" max="13839" width="0.44140625" style="100" customWidth="1"/>
    <col min="13840" max="13846" width="6.44140625" style="100" customWidth="1"/>
    <col min="13847" max="14075" width="11.5546875" style="100"/>
    <col min="14076" max="14076" width="1" style="100" customWidth="1"/>
    <col min="14077" max="14077" width="4.33203125" style="100" customWidth="1"/>
    <col min="14078" max="14078" width="34.6640625" style="100" customWidth="1"/>
    <col min="14079" max="14079" width="0" style="100" hidden="1" customWidth="1"/>
    <col min="14080" max="14080" width="20" style="100" customWidth="1"/>
    <col min="14081" max="14081" width="20.88671875" style="100" customWidth="1"/>
    <col min="14082" max="14082" width="25" style="100" customWidth="1"/>
    <col min="14083" max="14083" width="18.6640625" style="100" customWidth="1"/>
    <col min="14084" max="14084" width="29.6640625" style="100" customWidth="1"/>
    <col min="14085" max="14085" width="13.44140625" style="100" customWidth="1"/>
    <col min="14086" max="14086" width="13.88671875" style="100" customWidth="1"/>
    <col min="14087" max="14091" width="16.5546875" style="100" customWidth="1"/>
    <col min="14092" max="14092" width="20.5546875" style="100" customWidth="1"/>
    <col min="14093" max="14093" width="21.109375" style="100" customWidth="1"/>
    <col min="14094" max="14094" width="9.5546875" style="100" customWidth="1"/>
    <col min="14095" max="14095" width="0.44140625" style="100" customWidth="1"/>
    <col min="14096" max="14102" width="6.44140625" style="100" customWidth="1"/>
    <col min="14103" max="14331" width="11.5546875" style="100"/>
    <col min="14332" max="14332" width="1" style="100" customWidth="1"/>
    <col min="14333" max="14333" width="4.33203125" style="100" customWidth="1"/>
    <col min="14334" max="14334" width="34.6640625" style="100" customWidth="1"/>
    <col min="14335" max="14335" width="0" style="100" hidden="1" customWidth="1"/>
    <col min="14336" max="14336" width="20" style="100" customWidth="1"/>
    <col min="14337" max="14337" width="20.88671875" style="100" customWidth="1"/>
    <col min="14338" max="14338" width="25" style="100" customWidth="1"/>
    <col min="14339" max="14339" width="18.6640625" style="100" customWidth="1"/>
    <col min="14340" max="14340" width="29.6640625" style="100" customWidth="1"/>
    <col min="14341" max="14341" width="13.44140625" style="100" customWidth="1"/>
    <col min="14342" max="14342" width="13.88671875" style="100" customWidth="1"/>
    <col min="14343" max="14347" width="16.5546875" style="100" customWidth="1"/>
    <col min="14348" max="14348" width="20.5546875" style="100" customWidth="1"/>
    <col min="14349" max="14349" width="21.109375" style="100" customWidth="1"/>
    <col min="14350" max="14350" width="9.5546875" style="100" customWidth="1"/>
    <col min="14351" max="14351" width="0.44140625" style="100" customWidth="1"/>
    <col min="14352" max="14358" width="6.44140625" style="100" customWidth="1"/>
    <col min="14359" max="14587" width="11.5546875" style="100"/>
    <col min="14588" max="14588" width="1" style="100" customWidth="1"/>
    <col min="14589" max="14589" width="4.33203125" style="100" customWidth="1"/>
    <col min="14590" max="14590" width="34.6640625" style="100" customWidth="1"/>
    <col min="14591" max="14591" width="0" style="100" hidden="1" customWidth="1"/>
    <col min="14592" max="14592" width="20" style="100" customWidth="1"/>
    <col min="14593" max="14593" width="20.88671875" style="100" customWidth="1"/>
    <col min="14594" max="14594" width="25" style="100" customWidth="1"/>
    <col min="14595" max="14595" width="18.6640625" style="100" customWidth="1"/>
    <col min="14596" max="14596" width="29.6640625" style="100" customWidth="1"/>
    <col min="14597" max="14597" width="13.44140625" style="100" customWidth="1"/>
    <col min="14598" max="14598" width="13.88671875" style="100" customWidth="1"/>
    <col min="14599" max="14603" width="16.5546875" style="100" customWidth="1"/>
    <col min="14604" max="14604" width="20.5546875" style="100" customWidth="1"/>
    <col min="14605" max="14605" width="21.109375" style="100" customWidth="1"/>
    <col min="14606" max="14606" width="9.5546875" style="100" customWidth="1"/>
    <col min="14607" max="14607" width="0.44140625" style="100" customWidth="1"/>
    <col min="14608" max="14614" width="6.44140625" style="100" customWidth="1"/>
    <col min="14615" max="14843" width="11.5546875" style="100"/>
    <col min="14844" max="14844" width="1" style="100" customWidth="1"/>
    <col min="14845" max="14845" width="4.33203125" style="100" customWidth="1"/>
    <col min="14846" max="14846" width="34.6640625" style="100" customWidth="1"/>
    <col min="14847" max="14847" width="0" style="100" hidden="1" customWidth="1"/>
    <col min="14848" max="14848" width="20" style="100" customWidth="1"/>
    <col min="14849" max="14849" width="20.88671875" style="100" customWidth="1"/>
    <col min="14850" max="14850" width="25" style="100" customWidth="1"/>
    <col min="14851" max="14851" width="18.6640625" style="100" customWidth="1"/>
    <col min="14852" max="14852" width="29.6640625" style="100" customWidth="1"/>
    <col min="14853" max="14853" width="13.44140625" style="100" customWidth="1"/>
    <col min="14854" max="14854" width="13.88671875" style="100" customWidth="1"/>
    <col min="14855" max="14859" width="16.5546875" style="100" customWidth="1"/>
    <col min="14860" max="14860" width="20.5546875" style="100" customWidth="1"/>
    <col min="14861" max="14861" width="21.109375" style="100" customWidth="1"/>
    <col min="14862" max="14862" width="9.5546875" style="100" customWidth="1"/>
    <col min="14863" max="14863" width="0.44140625" style="100" customWidth="1"/>
    <col min="14864" max="14870" width="6.44140625" style="100" customWidth="1"/>
    <col min="14871" max="15099" width="11.5546875" style="100"/>
    <col min="15100" max="15100" width="1" style="100" customWidth="1"/>
    <col min="15101" max="15101" width="4.33203125" style="100" customWidth="1"/>
    <col min="15102" max="15102" width="34.6640625" style="100" customWidth="1"/>
    <col min="15103" max="15103" width="0" style="100" hidden="1" customWidth="1"/>
    <col min="15104" max="15104" width="20" style="100" customWidth="1"/>
    <col min="15105" max="15105" width="20.88671875" style="100" customWidth="1"/>
    <col min="15106" max="15106" width="25" style="100" customWidth="1"/>
    <col min="15107" max="15107" width="18.6640625" style="100" customWidth="1"/>
    <col min="15108" max="15108" width="29.6640625" style="100" customWidth="1"/>
    <col min="15109" max="15109" width="13.44140625" style="100" customWidth="1"/>
    <col min="15110" max="15110" width="13.88671875" style="100" customWidth="1"/>
    <col min="15111" max="15115" width="16.5546875" style="100" customWidth="1"/>
    <col min="15116" max="15116" width="20.5546875" style="100" customWidth="1"/>
    <col min="15117" max="15117" width="21.109375" style="100" customWidth="1"/>
    <col min="15118" max="15118" width="9.5546875" style="100" customWidth="1"/>
    <col min="15119" max="15119" width="0.44140625" style="100" customWidth="1"/>
    <col min="15120" max="15126" width="6.44140625" style="100" customWidth="1"/>
    <col min="15127" max="15355" width="11.5546875" style="100"/>
    <col min="15356" max="15356" width="1" style="100" customWidth="1"/>
    <col min="15357" max="15357" width="4.33203125" style="100" customWidth="1"/>
    <col min="15358" max="15358" width="34.6640625" style="100" customWidth="1"/>
    <col min="15359" max="15359" width="0" style="100" hidden="1" customWidth="1"/>
    <col min="15360" max="15360" width="20" style="100" customWidth="1"/>
    <col min="15361" max="15361" width="20.88671875" style="100" customWidth="1"/>
    <col min="15362" max="15362" width="25" style="100" customWidth="1"/>
    <col min="15363" max="15363" width="18.6640625" style="100" customWidth="1"/>
    <col min="15364" max="15364" width="29.6640625" style="100" customWidth="1"/>
    <col min="15365" max="15365" width="13.44140625" style="100" customWidth="1"/>
    <col min="15366" max="15366" width="13.88671875" style="100" customWidth="1"/>
    <col min="15367" max="15371" width="16.5546875" style="100" customWidth="1"/>
    <col min="15372" max="15372" width="20.5546875" style="100" customWidth="1"/>
    <col min="15373" max="15373" width="21.109375" style="100" customWidth="1"/>
    <col min="15374" max="15374" width="9.5546875" style="100" customWidth="1"/>
    <col min="15375" max="15375" width="0.44140625" style="100" customWidth="1"/>
    <col min="15376" max="15382" width="6.44140625" style="100" customWidth="1"/>
    <col min="15383" max="15611" width="11.5546875" style="100"/>
    <col min="15612" max="15612" width="1" style="100" customWidth="1"/>
    <col min="15613" max="15613" width="4.33203125" style="100" customWidth="1"/>
    <col min="15614" max="15614" width="34.6640625" style="100" customWidth="1"/>
    <col min="15615" max="15615" width="0" style="100" hidden="1" customWidth="1"/>
    <col min="15616" max="15616" width="20" style="100" customWidth="1"/>
    <col min="15617" max="15617" width="20.88671875" style="100" customWidth="1"/>
    <col min="15618" max="15618" width="25" style="100" customWidth="1"/>
    <col min="15619" max="15619" width="18.6640625" style="100" customWidth="1"/>
    <col min="15620" max="15620" width="29.6640625" style="100" customWidth="1"/>
    <col min="15621" max="15621" width="13.44140625" style="100" customWidth="1"/>
    <col min="15622" max="15622" width="13.88671875" style="100" customWidth="1"/>
    <col min="15623" max="15627" width="16.5546875" style="100" customWidth="1"/>
    <col min="15628" max="15628" width="20.5546875" style="100" customWidth="1"/>
    <col min="15629" max="15629" width="21.109375" style="100" customWidth="1"/>
    <col min="15630" max="15630" width="9.5546875" style="100" customWidth="1"/>
    <col min="15631" max="15631" width="0.44140625" style="100" customWidth="1"/>
    <col min="15632" max="15638" width="6.44140625" style="100" customWidth="1"/>
    <col min="15639" max="15867" width="11.5546875" style="100"/>
    <col min="15868" max="15868" width="1" style="100" customWidth="1"/>
    <col min="15869" max="15869" width="4.33203125" style="100" customWidth="1"/>
    <col min="15870" max="15870" width="34.6640625" style="100" customWidth="1"/>
    <col min="15871" max="15871" width="0" style="100" hidden="1" customWidth="1"/>
    <col min="15872" max="15872" width="20" style="100" customWidth="1"/>
    <col min="15873" max="15873" width="20.88671875" style="100" customWidth="1"/>
    <col min="15874" max="15874" width="25" style="100" customWidth="1"/>
    <col min="15875" max="15875" width="18.6640625" style="100" customWidth="1"/>
    <col min="15876" max="15876" width="29.6640625" style="100" customWidth="1"/>
    <col min="15877" max="15877" width="13.44140625" style="100" customWidth="1"/>
    <col min="15878" max="15878" width="13.88671875" style="100" customWidth="1"/>
    <col min="15879" max="15883" width="16.5546875" style="100" customWidth="1"/>
    <col min="15884" max="15884" width="20.5546875" style="100" customWidth="1"/>
    <col min="15885" max="15885" width="21.109375" style="100" customWidth="1"/>
    <col min="15886" max="15886" width="9.5546875" style="100" customWidth="1"/>
    <col min="15887" max="15887" width="0.44140625" style="100" customWidth="1"/>
    <col min="15888" max="15894" width="6.44140625" style="100" customWidth="1"/>
    <col min="15895" max="16123" width="11.5546875" style="100"/>
    <col min="16124" max="16124" width="1" style="100" customWidth="1"/>
    <col min="16125" max="16125" width="4.33203125" style="100" customWidth="1"/>
    <col min="16126" max="16126" width="34.6640625" style="100" customWidth="1"/>
    <col min="16127" max="16127" width="0" style="100" hidden="1" customWidth="1"/>
    <col min="16128" max="16128" width="20" style="100" customWidth="1"/>
    <col min="16129" max="16129" width="20.88671875" style="100" customWidth="1"/>
    <col min="16130" max="16130" width="25" style="100" customWidth="1"/>
    <col min="16131" max="16131" width="18.6640625" style="100" customWidth="1"/>
    <col min="16132" max="16132" width="29.6640625" style="100" customWidth="1"/>
    <col min="16133" max="16133" width="13.44140625" style="100" customWidth="1"/>
    <col min="16134" max="16134" width="13.88671875" style="100" customWidth="1"/>
    <col min="16135" max="16139" width="16.5546875" style="100" customWidth="1"/>
    <col min="16140" max="16140" width="20.5546875" style="100" customWidth="1"/>
    <col min="16141" max="16141" width="21.109375" style="100" customWidth="1"/>
    <col min="16142" max="16142" width="9.5546875" style="100" customWidth="1"/>
    <col min="16143" max="16143" width="0.44140625" style="100" customWidth="1"/>
    <col min="16144" max="16150" width="6.44140625" style="100" customWidth="1"/>
    <col min="16151" max="16371" width="11.5546875" style="100"/>
    <col min="16372" max="16384" width="11.44140625" style="100" customWidth="1"/>
  </cols>
  <sheetData>
    <row r="2" spans="1:16" ht="25.8" x14ac:dyDescent="0.3">
      <c r="B2" s="289" t="s">
        <v>60</v>
      </c>
      <c r="C2" s="290"/>
      <c r="D2" s="290"/>
      <c r="E2" s="290"/>
      <c r="F2" s="290"/>
      <c r="G2" s="290"/>
      <c r="H2" s="290"/>
      <c r="I2" s="290"/>
      <c r="J2" s="290"/>
      <c r="K2" s="290"/>
      <c r="L2" s="290"/>
      <c r="M2" s="290"/>
      <c r="N2" s="290"/>
      <c r="O2" s="290"/>
      <c r="P2" s="290"/>
    </row>
    <row r="4" spans="1:16" ht="25.8" x14ac:dyDescent="0.3">
      <c r="B4" s="302" t="s">
        <v>46</v>
      </c>
      <c r="C4" s="302"/>
      <c r="D4" s="302"/>
      <c r="E4" s="302"/>
      <c r="F4" s="302"/>
      <c r="G4" s="302"/>
      <c r="H4" s="302"/>
      <c r="I4" s="302"/>
      <c r="J4" s="302"/>
      <c r="K4" s="302"/>
      <c r="L4" s="302"/>
      <c r="M4" s="302"/>
      <c r="N4" s="302"/>
      <c r="O4" s="302"/>
      <c r="P4" s="302"/>
    </row>
    <row r="5" spans="1:16" s="59" customFormat="1" ht="39.75" customHeight="1" x14ac:dyDescent="0.4">
      <c r="A5" s="303" t="s">
        <v>113</v>
      </c>
      <c r="B5" s="303"/>
      <c r="C5" s="303"/>
      <c r="D5" s="303"/>
      <c r="E5" s="303"/>
      <c r="F5" s="303"/>
      <c r="G5" s="303"/>
      <c r="H5" s="303"/>
      <c r="I5" s="303"/>
      <c r="J5" s="303"/>
      <c r="K5" s="303"/>
      <c r="L5" s="303"/>
    </row>
    <row r="6" spans="1:16" ht="15" thickBot="1" x14ac:dyDescent="0.35"/>
    <row r="7" spans="1:16" ht="21.6" thickBot="1" x14ac:dyDescent="0.35">
      <c r="B7" s="3" t="s">
        <v>4</v>
      </c>
      <c r="C7" s="304" t="s">
        <v>117</v>
      </c>
      <c r="D7" s="304"/>
      <c r="E7" s="304"/>
      <c r="F7" s="304"/>
      <c r="G7" s="304"/>
      <c r="H7" s="304"/>
      <c r="I7" s="304"/>
      <c r="J7" s="304"/>
      <c r="K7" s="304"/>
      <c r="L7" s="304"/>
      <c r="M7" s="304"/>
      <c r="N7" s="305"/>
    </row>
    <row r="8" spans="1:16" ht="16.2" thickBot="1" x14ac:dyDescent="0.35">
      <c r="B8" s="4" t="s">
        <v>5</v>
      </c>
      <c r="C8" s="304"/>
      <c r="D8" s="304"/>
      <c r="E8" s="304"/>
      <c r="F8" s="304"/>
      <c r="G8" s="304"/>
      <c r="H8" s="304"/>
      <c r="I8" s="304"/>
      <c r="J8" s="304"/>
      <c r="K8" s="304"/>
      <c r="L8" s="304"/>
      <c r="M8" s="304"/>
      <c r="N8" s="305"/>
    </row>
    <row r="9" spans="1:16" ht="16.2" thickBot="1" x14ac:dyDescent="0.35">
      <c r="B9" s="4" t="s">
        <v>6</v>
      </c>
      <c r="C9" s="304"/>
      <c r="D9" s="304"/>
      <c r="E9" s="304"/>
      <c r="F9" s="304"/>
      <c r="G9" s="304"/>
      <c r="H9" s="304"/>
      <c r="I9" s="304"/>
      <c r="J9" s="304"/>
      <c r="K9" s="304"/>
      <c r="L9" s="304"/>
      <c r="M9" s="304"/>
      <c r="N9" s="305"/>
    </row>
    <row r="10" spans="1:16" ht="16.2" thickBot="1" x14ac:dyDescent="0.35">
      <c r="B10" s="4" t="s">
        <v>7</v>
      </c>
      <c r="C10" s="306">
        <v>70</v>
      </c>
      <c r="D10" s="306"/>
      <c r="E10" s="307"/>
      <c r="F10" s="20"/>
      <c r="G10" s="20"/>
      <c r="H10" s="20"/>
      <c r="I10" s="20"/>
      <c r="J10" s="20"/>
      <c r="K10" s="20"/>
      <c r="L10" s="20"/>
      <c r="M10" s="20"/>
      <c r="N10" s="21"/>
    </row>
    <row r="11" spans="1:16" ht="16.2" thickBot="1" x14ac:dyDescent="0.35">
      <c r="B11" s="6" t="s">
        <v>8</v>
      </c>
      <c r="C11" s="7">
        <v>41979</v>
      </c>
      <c r="D11" s="8"/>
      <c r="E11" s="8"/>
      <c r="F11" s="8"/>
      <c r="G11" s="8"/>
      <c r="H11" s="8"/>
      <c r="I11" s="8"/>
      <c r="J11" s="8"/>
      <c r="K11" s="8"/>
      <c r="L11" s="8"/>
      <c r="M11" s="8"/>
      <c r="N11" s="9"/>
    </row>
    <row r="12" spans="1:16" ht="15.6" x14ac:dyDescent="0.3">
      <c r="B12" s="5"/>
      <c r="C12" s="10"/>
      <c r="D12" s="11"/>
      <c r="E12" s="11"/>
      <c r="F12" s="11"/>
      <c r="G12" s="11"/>
      <c r="H12" s="11"/>
      <c r="I12" s="62"/>
      <c r="J12" s="62"/>
      <c r="K12" s="62"/>
      <c r="L12" s="62"/>
      <c r="M12" s="62"/>
      <c r="N12" s="11"/>
    </row>
    <row r="13" spans="1:16" x14ac:dyDescent="0.3">
      <c r="I13" s="62"/>
      <c r="J13" s="62"/>
      <c r="K13" s="62"/>
      <c r="L13" s="62"/>
      <c r="M13" s="62"/>
      <c r="N13" s="63"/>
    </row>
    <row r="14" spans="1:16" ht="45.75" customHeight="1" x14ac:dyDescent="0.3">
      <c r="B14" s="308" t="s">
        <v>62</v>
      </c>
      <c r="C14" s="308"/>
      <c r="D14" s="231" t="s">
        <v>11</v>
      </c>
      <c r="E14" s="231" t="s">
        <v>12</v>
      </c>
      <c r="F14" s="231" t="s">
        <v>27</v>
      </c>
      <c r="G14" s="49"/>
      <c r="I14" s="22"/>
      <c r="J14" s="22"/>
      <c r="K14" s="22"/>
      <c r="L14" s="22"/>
      <c r="M14" s="22"/>
      <c r="N14" s="63"/>
    </row>
    <row r="15" spans="1:16" x14ac:dyDescent="0.3">
      <c r="B15" s="308"/>
      <c r="C15" s="308"/>
      <c r="D15" s="231">
        <v>70</v>
      </c>
      <c r="E15" s="81">
        <v>1438825609</v>
      </c>
      <c r="F15" s="81">
        <v>689</v>
      </c>
      <c r="G15" s="50"/>
      <c r="I15" s="23"/>
      <c r="J15" s="23"/>
      <c r="K15" s="23"/>
      <c r="L15" s="23"/>
      <c r="M15" s="23"/>
      <c r="N15" s="63"/>
    </row>
    <row r="16" spans="1:16" x14ac:dyDescent="0.3">
      <c r="B16" s="308"/>
      <c r="C16" s="308"/>
      <c r="D16" s="231"/>
      <c r="E16" s="81"/>
      <c r="F16" s="81"/>
      <c r="G16" s="50"/>
      <c r="I16" s="23"/>
      <c r="J16" s="23"/>
      <c r="K16" s="23"/>
      <c r="L16" s="23"/>
      <c r="M16" s="23"/>
      <c r="N16" s="63"/>
    </row>
    <row r="17" spans="1:14" x14ac:dyDescent="0.3">
      <c r="B17" s="308"/>
      <c r="C17" s="308"/>
      <c r="D17" s="231"/>
      <c r="E17" s="81"/>
      <c r="F17" s="81"/>
      <c r="G17" s="50"/>
      <c r="I17" s="23"/>
      <c r="J17" s="23"/>
      <c r="K17" s="23"/>
      <c r="L17" s="23"/>
      <c r="M17" s="23"/>
      <c r="N17" s="63"/>
    </row>
    <row r="18" spans="1:14" x14ac:dyDescent="0.3">
      <c r="B18" s="308"/>
      <c r="C18" s="308"/>
      <c r="D18" s="231"/>
      <c r="E18" s="82"/>
      <c r="F18" s="81"/>
      <c r="G18" s="50"/>
      <c r="H18" s="13"/>
      <c r="I18" s="23"/>
      <c r="J18" s="23"/>
      <c r="K18" s="23"/>
      <c r="L18" s="23"/>
      <c r="M18" s="23"/>
      <c r="N18" s="12"/>
    </row>
    <row r="19" spans="1:14" x14ac:dyDescent="0.3">
      <c r="B19" s="308"/>
      <c r="C19" s="308"/>
      <c r="D19" s="231"/>
      <c r="E19" s="82"/>
      <c r="F19" s="81"/>
      <c r="G19" s="50"/>
      <c r="H19" s="13"/>
      <c r="I19" s="25"/>
      <c r="J19" s="25"/>
      <c r="K19" s="25"/>
      <c r="L19" s="25"/>
      <c r="M19" s="25"/>
      <c r="N19" s="12"/>
    </row>
    <row r="20" spans="1:14" x14ac:dyDescent="0.3">
      <c r="B20" s="308"/>
      <c r="C20" s="308"/>
      <c r="D20" s="231"/>
      <c r="E20" s="82"/>
      <c r="F20" s="81"/>
      <c r="G20" s="50"/>
      <c r="H20" s="13"/>
      <c r="I20" s="62"/>
      <c r="J20" s="62"/>
      <c r="K20" s="62"/>
      <c r="L20" s="62"/>
      <c r="M20" s="62"/>
      <c r="N20" s="12"/>
    </row>
    <row r="21" spans="1:14" x14ac:dyDescent="0.3">
      <c r="B21" s="308"/>
      <c r="C21" s="308"/>
      <c r="D21" s="231"/>
      <c r="E21" s="82"/>
      <c r="F21" s="81"/>
      <c r="G21" s="50"/>
      <c r="H21" s="13"/>
      <c r="I21" s="62"/>
      <c r="J21" s="62"/>
      <c r="K21" s="62"/>
      <c r="L21" s="62"/>
      <c r="M21" s="62"/>
      <c r="N21" s="12"/>
    </row>
    <row r="22" spans="1:14" ht="15" thickBot="1" x14ac:dyDescent="0.35">
      <c r="B22" s="309" t="s">
        <v>13</v>
      </c>
      <c r="C22" s="310"/>
      <c r="D22" s="231"/>
      <c r="E22" s="83">
        <f>SUM(E15:E21)</f>
        <v>1438825609</v>
      </c>
      <c r="F22" s="81">
        <f>SUM(F15:F21)</f>
        <v>689</v>
      </c>
      <c r="G22" s="50"/>
      <c r="H22" s="13"/>
      <c r="I22" s="62"/>
      <c r="J22" s="62"/>
      <c r="K22" s="62"/>
      <c r="L22" s="62"/>
      <c r="M22" s="62"/>
      <c r="N22" s="12"/>
    </row>
    <row r="23" spans="1:14" ht="29.4" thickBot="1" x14ac:dyDescent="0.35">
      <c r="A23" s="27"/>
      <c r="B23" s="33" t="s">
        <v>14</v>
      </c>
      <c r="C23" s="33" t="s">
        <v>63</v>
      </c>
      <c r="E23" s="22"/>
      <c r="F23" s="22"/>
      <c r="G23" s="22"/>
      <c r="H23" s="22"/>
      <c r="I23" s="2"/>
      <c r="J23" s="2"/>
      <c r="K23" s="2"/>
      <c r="L23" s="2"/>
      <c r="M23" s="2"/>
    </row>
    <row r="24" spans="1:14" ht="15" thickBot="1" x14ac:dyDescent="0.35">
      <c r="A24" s="28">
        <v>1</v>
      </c>
      <c r="C24" s="30">
        <f>+F22*80%</f>
        <v>551.20000000000005</v>
      </c>
      <c r="D24" s="26"/>
      <c r="E24" s="29">
        <f>E22</f>
        <v>1438825609</v>
      </c>
      <c r="F24" s="24"/>
      <c r="G24" s="24"/>
      <c r="H24" s="24"/>
      <c r="I24" s="14"/>
      <c r="J24" s="14"/>
      <c r="K24" s="14"/>
      <c r="L24" s="14"/>
      <c r="M24" s="14"/>
    </row>
    <row r="25" spans="1:14" x14ac:dyDescent="0.3">
      <c r="A25" s="54"/>
      <c r="C25" s="55"/>
      <c r="D25" s="23"/>
      <c r="E25" s="56"/>
      <c r="F25" s="24"/>
      <c r="G25" s="24"/>
      <c r="H25" s="24"/>
      <c r="I25" s="14"/>
      <c r="J25" s="14"/>
      <c r="K25" s="14"/>
      <c r="L25" s="14"/>
      <c r="M25" s="14"/>
    </row>
    <row r="26" spans="1:14" x14ac:dyDescent="0.3">
      <c r="A26" s="54"/>
      <c r="C26" s="55"/>
      <c r="D26" s="23"/>
      <c r="E26" s="56"/>
      <c r="F26" s="24"/>
      <c r="G26" s="24"/>
      <c r="H26" s="24"/>
      <c r="I26" s="14"/>
      <c r="J26" s="14"/>
      <c r="K26" s="14"/>
      <c r="L26" s="14"/>
      <c r="M26" s="14"/>
    </row>
    <row r="27" spans="1:14" x14ac:dyDescent="0.3">
      <c r="A27" s="54"/>
      <c r="B27" s="75" t="s">
        <v>94</v>
      </c>
      <c r="C27" s="59"/>
      <c r="D27" s="59"/>
      <c r="E27" s="59"/>
      <c r="F27" s="59"/>
      <c r="G27" s="59"/>
      <c r="H27" s="59"/>
      <c r="I27" s="62"/>
      <c r="J27" s="62"/>
      <c r="K27" s="62"/>
      <c r="L27" s="62"/>
      <c r="M27" s="62"/>
      <c r="N27" s="63"/>
    </row>
    <row r="28" spans="1:14" x14ac:dyDescent="0.3">
      <c r="A28" s="54"/>
      <c r="B28" s="59"/>
      <c r="C28" s="59"/>
      <c r="D28" s="59"/>
      <c r="E28" s="59"/>
      <c r="F28" s="59"/>
      <c r="G28" s="59"/>
      <c r="H28" s="59"/>
      <c r="I28" s="62"/>
      <c r="J28" s="62"/>
      <c r="K28" s="62"/>
      <c r="L28" s="62"/>
      <c r="M28" s="62"/>
      <c r="N28" s="63"/>
    </row>
    <row r="29" spans="1:14" x14ac:dyDescent="0.3">
      <c r="A29" s="54"/>
      <c r="B29" s="77" t="s">
        <v>31</v>
      </c>
      <c r="C29" s="77" t="s">
        <v>95</v>
      </c>
      <c r="D29" s="77" t="s">
        <v>96</v>
      </c>
      <c r="E29" s="59"/>
      <c r="F29" s="59"/>
      <c r="G29" s="59"/>
      <c r="H29" s="59"/>
      <c r="I29" s="62"/>
      <c r="J29" s="62"/>
      <c r="K29" s="62"/>
      <c r="L29" s="62"/>
      <c r="M29" s="62"/>
      <c r="N29" s="63"/>
    </row>
    <row r="30" spans="1:14" x14ac:dyDescent="0.3">
      <c r="A30" s="54"/>
      <c r="B30" s="74" t="s">
        <v>97</v>
      </c>
      <c r="C30" s="258" t="s">
        <v>95</v>
      </c>
      <c r="D30" s="74"/>
      <c r="E30" s="59"/>
      <c r="F30" s="59"/>
      <c r="G30" s="59"/>
      <c r="H30" s="59"/>
      <c r="I30" s="62"/>
      <c r="J30" s="62"/>
      <c r="K30" s="62"/>
      <c r="L30" s="62"/>
      <c r="M30" s="62"/>
      <c r="N30" s="63"/>
    </row>
    <row r="31" spans="1:14" x14ac:dyDescent="0.3">
      <c r="A31" s="54"/>
      <c r="B31" s="74" t="s">
        <v>98</v>
      </c>
      <c r="C31" s="258" t="s">
        <v>95</v>
      </c>
      <c r="D31" s="74"/>
      <c r="E31" s="59"/>
      <c r="F31" s="59"/>
      <c r="G31" s="59"/>
      <c r="H31" s="59"/>
      <c r="I31" s="62"/>
      <c r="J31" s="62"/>
      <c r="K31" s="62"/>
      <c r="L31" s="62"/>
      <c r="M31" s="62"/>
      <c r="N31" s="63"/>
    </row>
    <row r="32" spans="1:14" x14ac:dyDescent="0.3">
      <c r="A32" s="54"/>
      <c r="B32" s="74" t="s">
        <v>99</v>
      </c>
      <c r="C32" s="258" t="s">
        <v>95</v>
      </c>
      <c r="D32" s="74"/>
      <c r="E32" s="59"/>
      <c r="F32" s="59"/>
      <c r="G32" s="59"/>
      <c r="H32" s="59"/>
      <c r="I32" s="62"/>
      <c r="J32" s="62"/>
      <c r="K32" s="62"/>
      <c r="L32" s="62"/>
      <c r="M32" s="62"/>
      <c r="N32" s="63"/>
    </row>
    <row r="33" spans="1:18" x14ac:dyDescent="0.3">
      <c r="A33" s="54"/>
      <c r="B33" s="74" t="s">
        <v>100</v>
      </c>
      <c r="C33" s="258" t="s">
        <v>95</v>
      </c>
      <c r="D33" s="74"/>
      <c r="E33" s="59"/>
      <c r="F33" s="59"/>
      <c r="G33" s="59"/>
      <c r="H33" s="59"/>
      <c r="I33" s="62"/>
      <c r="J33" s="62"/>
      <c r="K33" s="62"/>
      <c r="L33" s="62"/>
      <c r="M33" s="62"/>
      <c r="N33" s="63"/>
    </row>
    <row r="34" spans="1:18" x14ac:dyDescent="0.3">
      <c r="A34" s="54"/>
      <c r="B34" s="59"/>
      <c r="C34" s="59"/>
      <c r="D34" s="59"/>
      <c r="E34" s="59"/>
      <c r="F34" s="59"/>
      <c r="G34" s="59"/>
      <c r="H34" s="59"/>
      <c r="I34" s="62"/>
      <c r="J34" s="62"/>
      <c r="K34" s="62"/>
      <c r="L34" s="62"/>
      <c r="M34" s="62"/>
      <c r="N34" s="63"/>
    </row>
    <row r="35" spans="1:18" x14ac:dyDescent="0.3">
      <c r="A35" s="54"/>
      <c r="B35" s="59"/>
      <c r="C35" s="59"/>
      <c r="D35" s="59"/>
      <c r="E35" s="59"/>
      <c r="F35" s="59"/>
      <c r="G35" s="59"/>
      <c r="H35" s="59"/>
      <c r="I35" s="62"/>
      <c r="J35" s="62"/>
      <c r="K35" s="62"/>
      <c r="L35" s="62"/>
      <c r="M35" s="62"/>
      <c r="N35" s="63"/>
    </row>
    <row r="36" spans="1:18" x14ac:dyDescent="0.3">
      <c r="A36" s="54"/>
      <c r="B36" s="75" t="s">
        <v>101</v>
      </c>
      <c r="C36" s="59"/>
      <c r="D36" s="59"/>
      <c r="E36" s="59"/>
      <c r="F36" s="59"/>
      <c r="G36" s="59"/>
      <c r="H36" s="59"/>
      <c r="I36" s="62"/>
      <c r="J36" s="62"/>
      <c r="K36" s="62"/>
      <c r="L36" s="62"/>
      <c r="M36" s="62"/>
      <c r="N36" s="63"/>
    </row>
    <row r="37" spans="1:18" x14ac:dyDescent="0.3">
      <c r="A37" s="54"/>
      <c r="B37" s="59"/>
      <c r="C37" s="59"/>
      <c r="D37" s="59"/>
      <c r="E37" s="59"/>
      <c r="F37" s="59"/>
      <c r="G37" s="59"/>
      <c r="H37" s="59"/>
      <c r="I37" s="62"/>
      <c r="J37" s="62"/>
      <c r="K37" s="62"/>
      <c r="L37" s="62"/>
      <c r="M37" s="62"/>
      <c r="N37" s="63"/>
    </row>
    <row r="38" spans="1:18" x14ac:dyDescent="0.3">
      <c r="A38" s="54"/>
      <c r="B38" s="59"/>
      <c r="C38" s="59"/>
      <c r="D38" s="59"/>
      <c r="E38" s="59"/>
      <c r="F38" s="59"/>
      <c r="G38" s="59"/>
      <c r="H38" s="59"/>
      <c r="I38" s="62"/>
      <c r="J38" s="62"/>
      <c r="K38" s="62"/>
      <c r="L38" s="62"/>
      <c r="M38" s="62"/>
      <c r="N38" s="63"/>
    </row>
    <row r="39" spans="1:18" x14ac:dyDescent="0.3">
      <c r="A39" s="54"/>
      <c r="B39" s="77" t="s">
        <v>31</v>
      </c>
      <c r="C39" s="77" t="s">
        <v>56</v>
      </c>
      <c r="D39" s="76" t="s">
        <v>49</v>
      </c>
      <c r="E39" s="76" t="s">
        <v>15</v>
      </c>
      <c r="F39" s="59"/>
      <c r="G39" s="59"/>
      <c r="H39" s="59"/>
      <c r="I39" s="62"/>
      <c r="J39" s="62"/>
      <c r="K39" s="62"/>
      <c r="L39" s="62"/>
      <c r="M39" s="62"/>
      <c r="N39" s="63"/>
    </row>
    <row r="40" spans="1:18" ht="27.6" x14ac:dyDescent="0.3">
      <c r="A40" s="54"/>
      <c r="B40" s="60" t="s">
        <v>102</v>
      </c>
      <c r="C40" s="61">
        <v>40</v>
      </c>
      <c r="D40" s="226">
        <v>0</v>
      </c>
      <c r="E40" s="264">
        <f>+D40+D41</f>
        <v>10</v>
      </c>
      <c r="F40" s="59"/>
      <c r="G40" s="59"/>
      <c r="H40" s="59"/>
      <c r="I40" s="62"/>
      <c r="J40" s="62"/>
      <c r="K40" s="62"/>
      <c r="L40" s="62"/>
      <c r="M40" s="62"/>
      <c r="N40" s="63"/>
    </row>
    <row r="41" spans="1:18" ht="55.2" x14ac:dyDescent="0.3">
      <c r="A41" s="54"/>
      <c r="B41" s="60" t="s">
        <v>103</v>
      </c>
      <c r="C41" s="61">
        <v>60</v>
      </c>
      <c r="D41" s="226">
        <v>10</v>
      </c>
      <c r="E41" s="265"/>
      <c r="F41" s="59"/>
      <c r="G41" s="59"/>
      <c r="H41" s="59"/>
      <c r="I41" s="62"/>
      <c r="J41" s="62"/>
      <c r="K41" s="62"/>
      <c r="L41" s="62"/>
      <c r="M41" s="62"/>
      <c r="N41" s="63"/>
    </row>
    <row r="42" spans="1:18" x14ac:dyDescent="0.3">
      <c r="A42" s="54"/>
      <c r="C42" s="55"/>
      <c r="D42" s="23"/>
      <c r="E42" s="56"/>
      <c r="F42" s="24"/>
      <c r="G42" s="24"/>
      <c r="H42" s="24"/>
      <c r="I42" s="14"/>
      <c r="J42" s="14"/>
      <c r="K42" s="14"/>
      <c r="L42" s="14"/>
      <c r="M42" s="14"/>
    </row>
    <row r="43" spans="1:18" x14ac:dyDescent="0.3">
      <c r="A43" s="54"/>
      <c r="C43" s="55"/>
      <c r="D43" s="23"/>
      <c r="E43" s="56"/>
      <c r="F43" s="24"/>
      <c r="G43" s="24"/>
      <c r="H43" s="24"/>
      <c r="I43" s="14"/>
      <c r="J43" s="14"/>
      <c r="K43" s="14"/>
      <c r="L43" s="14"/>
      <c r="M43" s="14"/>
    </row>
    <row r="44" spans="1:18" x14ac:dyDescent="0.3">
      <c r="A44" s="54"/>
      <c r="C44" s="55"/>
      <c r="D44" s="23"/>
      <c r="E44" s="56"/>
      <c r="F44" s="24"/>
      <c r="G44" s="24"/>
      <c r="H44" s="24"/>
      <c r="I44" s="14"/>
      <c r="J44" s="14"/>
      <c r="K44" s="14"/>
      <c r="L44" s="14"/>
      <c r="M44" s="14"/>
    </row>
    <row r="45" spans="1:18" ht="15" thickBot="1" x14ac:dyDescent="0.35">
      <c r="M45" s="311" t="s">
        <v>33</v>
      </c>
      <c r="N45" s="311"/>
    </row>
    <row r="46" spans="1:18" x14ac:dyDescent="0.3">
      <c r="B46" s="84" t="s">
        <v>28</v>
      </c>
      <c r="M46" s="39"/>
      <c r="N46" s="39"/>
    </row>
    <row r="47" spans="1:18" ht="15" thickBot="1" x14ac:dyDescent="0.35">
      <c r="M47" s="39"/>
      <c r="N47" s="39"/>
    </row>
    <row r="48" spans="1:18" s="62" customFormat="1" ht="109.5" customHeight="1" x14ac:dyDescent="0.3">
      <c r="B48" s="73" t="s">
        <v>104</v>
      </c>
      <c r="C48" s="73" t="s">
        <v>105</v>
      </c>
      <c r="D48" s="73" t="s">
        <v>106</v>
      </c>
      <c r="E48" s="73" t="s">
        <v>43</v>
      </c>
      <c r="F48" s="73" t="s">
        <v>21</v>
      </c>
      <c r="G48" s="73" t="s">
        <v>64</v>
      </c>
      <c r="H48" s="73" t="s">
        <v>16</v>
      </c>
      <c r="I48" s="73" t="s">
        <v>9</v>
      </c>
      <c r="J48" s="73" t="s">
        <v>29</v>
      </c>
      <c r="K48" s="73" t="s">
        <v>59</v>
      </c>
      <c r="L48" s="73" t="s">
        <v>19</v>
      </c>
      <c r="M48" s="58" t="s">
        <v>25</v>
      </c>
      <c r="N48" s="73" t="s">
        <v>115</v>
      </c>
      <c r="O48" s="73" t="s">
        <v>107</v>
      </c>
      <c r="P48" s="73" t="s">
        <v>34</v>
      </c>
      <c r="Q48" s="223" t="s">
        <v>10</v>
      </c>
      <c r="R48" s="223" t="s">
        <v>18</v>
      </c>
    </row>
    <row r="49" spans="1:26" s="112" customFormat="1" ht="47.25" customHeight="1" x14ac:dyDescent="0.3">
      <c r="A49" s="108">
        <v>1</v>
      </c>
      <c r="B49" s="155" t="s">
        <v>117</v>
      </c>
      <c r="C49" s="155" t="s">
        <v>117</v>
      </c>
      <c r="D49" s="155" t="s">
        <v>114</v>
      </c>
      <c r="E49" s="113">
        <v>354</v>
      </c>
      <c r="F49" s="156" t="s">
        <v>95</v>
      </c>
      <c r="G49" s="161"/>
      <c r="H49" s="157">
        <v>41542</v>
      </c>
      <c r="I49" s="157">
        <v>41988</v>
      </c>
      <c r="J49" s="114" t="s">
        <v>96</v>
      </c>
      <c r="K49" s="158">
        <f>(I49-H49)/30-2.5</f>
        <v>12.366666666666667</v>
      </c>
      <c r="L49" s="138">
        <v>2.5</v>
      </c>
      <c r="M49" s="113">
        <v>308</v>
      </c>
      <c r="N49" s="109">
        <v>0</v>
      </c>
      <c r="O49" s="115"/>
      <c r="P49" s="116">
        <v>1048126288</v>
      </c>
      <c r="Q49" s="116">
        <v>47</v>
      </c>
      <c r="R49" s="110"/>
      <c r="S49" s="111"/>
      <c r="T49" s="111"/>
      <c r="U49" s="111"/>
      <c r="V49" s="111"/>
      <c r="W49" s="111"/>
      <c r="X49" s="111"/>
      <c r="Y49" s="111"/>
      <c r="Z49" s="111"/>
    </row>
    <row r="50" spans="1:26" s="112" customFormat="1" ht="43.2" x14ac:dyDescent="0.3">
      <c r="A50" s="108">
        <v>1</v>
      </c>
      <c r="B50" s="155" t="s">
        <v>117</v>
      </c>
      <c r="C50" s="155" t="s">
        <v>117</v>
      </c>
      <c r="D50" s="155" t="s">
        <v>114</v>
      </c>
      <c r="E50" s="113">
        <v>329</v>
      </c>
      <c r="F50" s="156" t="s">
        <v>95</v>
      </c>
      <c r="G50" s="161"/>
      <c r="H50" s="157">
        <v>41507</v>
      </c>
      <c r="I50" s="157">
        <v>41988</v>
      </c>
      <c r="J50" s="114" t="s">
        <v>96</v>
      </c>
      <c r="K50" s="158">
        <f>(H49-H50)/30</f>
        <v>1.1666666666666667</v>
      </c>
      <c r="L50" s="158">
        <f>(I49-H49)/30</f>
        <v>14.866666666666667</v>
      </c>
      <c r="M50" s="113">
        <v>1057</v>
      </c>
      <c r="N50" s="109">
        <v>689</v>
      </c>
      <c r="O50" s="115"/>
      <c r="P50" s="116">
        <v>2756257652</v>
      </c>
      <c r="Q50" s="116">
        <v>49</v>
      </c>
      <c r="R50" s="110"/>
      <c r="S50" s="111"/>
      <c r="T50" s="111"/>
      <c r="U50" s="111"/>
      <c r="V50" s="111"/>
      <c r="W50" s="111"/>
      <c r="X50" s="111"/>
      <c r="Y50" s="111"/>
      <c r="Z50" s="111"/>
    </row>
    <row r="51" spans="1:26" s="112" customFormat="1" ht="43.2" x14ac:dyDescent="0.3">
      <c r="A51" s="108"/>
      <c r="B51" s="155" t="s">
        <v>117</v>
      </c>
      <c r="C51" s="155" t="s">
        <v>117</v>
      </c>
      <c r="D51" s="155" t="s">
        <v>248</v>
      </c>
      <c r="E51" s="113">
        <v>15</v>
      </c>
      <c r="F51" s="156" t="s">
        <v>95</v>
      </c>
      <c r="G51" s="161"/>
      <c r="H51" s="157">
        <v>40918</v>
      </c>
      <c r="I51" s="157">
        <v>41274</v>
      </c>
      <c r="J51" s="114" t="s">
        <v>96</v>
      </c>
      <c r="K51" s="158">
        <f>(I51-H51)/30</f>
        <v>11.866666666666667</v>
      </c>
      <c r="L51" s="158"/>
      <c r="M51" s="113">
        <v>30</v>
      </c>
      <c r="N51" s="109">
        <v>0</v>
      </c>
      <c r="O51" s="115"/>
      <c r="P51" s="116">
        <v>17092345</v>
      </c>
      <c r="Q51" s="116"/>
      <c r="R51" s="160" t="s">
        <v>249</v>
      </c>
      <c r="S51" s="111"/>
      <c r="T51" s="111"/>
      <c r="U51" s="111"/>
      <c r="V51" s="111"/>
      <c r="W51" s="111"/>
      <c r="X51" s="111"/>
      <c r="Y51" s="111"/>
      <c r="Z51" s="111"/>
    </row>
    <row r="52" spans="1:26" s="68" customFormat="1" ht="30.75" customHeight="1" x14ac:dyDescent="0.3">
      <c r="A52" s="31"/>
      <c r="B52" s="32" t="s">
        <v>15</v>
      </c>
      <c r="C52" s="70"/>
      <c r="D52" s="69"/>
      <c r="E52" s="93"/>
      <c r="F52" s="65"/>
      <c r="G52" s="65"/>
      <c r="H52" s="65"/>
      <c r="I52" s="66"/>
      <c r="J52" s="66"/>
      <c r="K52" s="136">
        <f>SUM(K49:K51)</f>
        <v>25.4</v>
      </c>
      <c r="L52" s="71" t="s">
        <v>116</v>
      </c>
      <c r="M52" s="78">
        <v>689</v>
      </c>
      <c r="N52" s="71" t="s">
        <v>120</v>
      </c>
      <c r="O52" s="15"/>
      <c r="P52" s="15"/>
      <c r="Q52" s="80"/>
      <c r="R52" s="137"/>
    </row>
    <row r="53" spans="1:26" s="16" customFormat="1" x14ac:dyDescent="0.3">
      <c r="E53" s="17"/>
      <c r="K53" s="85"/>
    </row>
    <row r="54" spans="1:26" s="16" customFormat="1" ht="21" customHeight="1" x14ac:dyDescent="0.3">
      <c r="B54" s="297" t="s">
        <v>26</v>
      </c>
      <c r="C54" s="297" t="s">
        <v>109</v>
      </c>
      <c r="D54" s="299" t="s">
        <v>32</v>
      </c>
      <c r="E54" s="299"/>
      <c r="H54" s="98"/>
      <c r="J54" s="107"/>
      <c r="K54" s="85"/>
    </row>
    <row r="55" spans="1:26" s="16" customFormat="1" ht="26.25" customHeight="1" x14ac:dyDescent="0.3">
      <c r="B55" s="298"/>
      <c r="C55" s="298"/>
      <c r="D55" s="230" t="s">
        <v>22</v>
      </c>
      <c r="E55" s="38" t="s">
        <v>23</v>
      </c>
      <c r="H55" s="98"/>
      <c r="J55" s="107"/>
      <c r="K55" s="105"/>
    </row>
    <row r="56" spans="1:26" s="16" customFormat="1" ht="30.6" customHeight="1" x14ac:dyDescent="0.3">
      <c r="B56" s="36" t="s">
        <v>20</v>
      </c>
      <c r="C56" s="37">
        <f>+K52</f>
        <v>25.4</v>
      </c>
      <c r="D56" s="34" t="s">
        <v>95</v>
      </c>
      <c r="E56" s="34"/>
      <c r="F56" s="18"/>
      <c r="G56" s="18"/>
      <c r="H56" s="99">
        <f>SUM(H54-H55)/30</f>
        <v>0</v>
      </c>
      <c r="I56" s="18"/>
      <c r="J56" s="99"/>
      <c r="K56" s="104"/>
      <c r="L56" s="18"/>
      <c r="M56" s="18"/>
    </row>
    <row r="57" spans="1:26" s="16" customFormat="1" ht="30" customHeight="1" x14ac:dyDescent="0.3">
      <c r="B57" s="36" t="s">
        <v>24</v>
      </c>
      <c r="C57" s="37">
        <f>+M52</f>
        <v>689</v>
      </c>
      <c r="D57" s="34" t="s">
        <v>95</v>
      </c>
      <c r="E57" s="35"/>
    </row>
    <row r="58" spans="1:26" s="16" customFormat="1" x14ac:dyDescent="0.3">
      <c r="B58" s="19"/>
      <c r="C58" s="300"/>
      <c r="D58" s="300"/>
      <c r="E58" s="300"/>
      <c r="F58" s="300"/>
      <c r="G58" s="300"/>
      <c r="H58" s="300"/>
      <c r="I58" s="300"/>
      <c r="J58" s="300"/>
      <c r="K58" s="300"/>
      <c r="L58" s="300"/>
      <c r="M58" s="300"/>
      <c r="N58" s="300"/>
    </row>
    <row r="59" spans="1:26" ht="28.2" customHeight="1" thickBot="1" x14ac:dyDescent="0.35"/>
    <row r="60" spans="1:26" ht="26.4" thickBot="1" x14ac:dyDescent="0.35">
      <c r="B60" s="301" t="s">
        <v>65</v>
      </c>
      <c r="C60" s="301"/>
      <c r="D60" s="301"/>
      <c r="E60" s="301"/>
      <c r="F60" s="301"/>
      <c r="G60" s="301"/>
      <c r="H60" s="301"/>
      <c r="I60" s="301"/>
      <c r="J60" s="301"/>
      <c r="K60" s="301"/>
      <c r="L60" s="301"/>
      <c r="M60" s="301"/>
      <c r="N60" s="301"/>
    </row>
    <row r="63" spans="1:26" ht="82.5" customHeight="1" x14ac:dyDescent="0.3">
      <c r="B63" s="228" t="s">
        <v>108</v>
      </c>
      <c r="C63" s="41" t="s">
        <v>2</v>
      </c>
      <c r="D63" s="41" t="s">
        <v>67</v>
      </c>
      <c r="E63" s="41" t="s">
        <v>66</v>
      </c>
      <c r="F63" s="41" t="s">
        <v>68</v>
      </c>
      <c r="G63" s="41" t="s">
        <v>69</v>
      </c>
      <c r="H63" s="41" t="s">
        <v>70</v>
      </c>
      <c r="I63" s="228" t="s">
        <v>110</v>
      </c>
      <c r="J63" s="41" t="s">
        <v>71</v>
      </c>
      <c r="K63" s="41" t="s">
        <v>72</v>
      </c>
      <c r="L63" s="41" t="s">
        <v>73</v>
      </c>
      <c r="M63" s="41" t="s">
        <v>74</v>
      </c>
      <c r="N63" s="53" t="s">
        <v>75</v>
      </c>
      <c r="O63" s="53" t="s">
        <v>76</v>
      </c>
      <c r="P63" s="268" t="s">
        <v>3</v>
      </c>
      <c r="Q63" s="270"/>
      <c r="R63" s="41" t="s">
        <v>17</v>
      </c>
    </row>
    <row r="64" spans="1:26" ht="105" customHeight="1" x14ac:dyDescent="0.3">
      <c r="B64" s="227" t="s">
        <v>243</v>
      </c>
      <c r="C64" s="227" t="s">
        <v>243</v>
      </c>
      <c r="D64" s="88"/>
      <c r="E64" s="86"/>
      <c r="F64" s="88"/>
      <c r="G64" s="89"/>
      <c r="H64" s="88"/>
      <c r="I64" s="88"/>
      <c r="J64" s="31" t="s">
        <v>95</v>
      </c>
      <c r="K64" s="86"/>
      <c r="L64" s="87"/>
      <c r="M64" s="87"/>
      <c r="N64" s="87"/>
      <c r="O64" s="87"/>
      <c r="P64" s="286" t="s">
        <v>251</v>
      </c>
      <c r="Q64" s="287"/>
      <c r="R64" s="166" t="s">
        <v>95</v>
      </c>
    </row>
    <row r="65" spans="2:17" ht="24" customHeight="1" x14ac:dyDescent="0.3">
      <c r="B65" s="100" t="s">
        <v>1</v>
      </c>
      <c r="H65" s="74"/>
      <c r="I65" s="74"/>
    </row>
    <row r="66" spans="2:17" x14ac:dyDescent="0.3">
      <c r="B66" s="100" t="s">
        <v>35</v>
      </c>
    </row>
    <row r="67" spans="2:17" x14ac:dyDescent="0.3">
      <c r="B67" s="100" t="s">
        <v>111</v>
      </c>
    </row>
    <row r="69" spans="2:17" ht="15" thickBot="1" x14ac:dyDescent="0.35"/>
    <row r="70" spans="2:17" ht="26.4" thickBot="1" x14ac:dyDescent="0.35">
      <c r="B70" s="271" t="s">
        <v>36</v>
      </c>
      <c r="C70" s="272"/>
      <c r="D70" s="272"/>
      <c r="E70" s="272"/>
      <c r="F70" s="272"/>
      <c r="G70" s="272"/>
      <c r="H70" s="272"/>
      <c r="I70" s="272"/>
      <c r="J70" s="272"/>
      <c r="K70" s="272"/>
      <c r="L70" s="272"/>
      <c r="M70" s="272"/>
      <c r="N70" s="273"/>
    </row>
    <row r="75" spans="2:17" ht="43.5" customHeight="1" x14ac:dyDescent="0.3">
      <c r="B75" s="266" t="s">
        <v>0</v>
      </c>
      <c r="C75" s="295" t="s">
        <v>37</v>
      </c>
      <c r="D75" s="295" t="s">
        <v>38</v>
      </c>
      <c r="E75" s="295" t="s">
        <v>77</v>
      </c>
      <c r="F75" s="295" t="s">
        <v>79</v>
      </c>
      <c r="G75" s="295" t="s">
        <v>80</v>
      </c>
      <c r="H75" s="295" t="s">
        <v>81</v>
      </c>
      <c r="I75" s="295" t="s">
        <v>78</v>
      </c>
      <c r="J75" s="295" t="s">
        <v>82</v>
      </c>
      <c r="K75" s="295"/>
      <c r="L75" s="295"/>
      <c r="M75" s="295" t="s">
        <v>86</v>
      </c>
      <c r="N75" s="295" t="s">
        <v>39</v>
      </c>
      <c r="O75" s="295" t="s">
        <v>40</v>
      </c>
      <c r="P75" s="295" t="s">
        <v>3</v>
      </c>
      <c r="Q75" s="295"/>
    </row>
    <row r="76" spans="2:17" ht="31.5" customHeight="1" x14ac:dyDescent="0.3">
      <c r="B76" s="267"/>
      <c r="C76" s="295"/>
      <c r="D76" s="295"/>
      <c r="E76" s="295"/>
      <c r="F76" s="295"/>
      <c r="G76" s="295"/>
      <c r="H76" s="295"/>
      <c r="I76" s="295"/>
      <c r="J76" s="90" t="s">
        <v>83</v>
      </c>
      <c r="K76" s="91" t="s">
        <v>84</v>
      </c>
      <c r="L76" s="92" t="s">
        <v>85</v>
      </c>
      <c r="M76" s="295"/>
      <c r="N76" s="295"/>
      <c r="O76" s="295"/>
      <c r="P76" s="295"/>
      <c r="Q76" s="295"/>
    </row>
    <row r="77" spans="2:17" ht="60.75" customHeight="1" x14ac:dyDescent="0.3">
      <c r="B77" s="134" t="s">
        <v>41</v>
      </c>
      <c r="C77" s="135">
        <v>345</v>
      </c>
      <c r="D77" s="129" t="s">
        <v>244</v>
      </c>
      <c r="E77" s="130">
        <v>1110524778</v>
      </c>
      <c r="F77" s="229" t="s">
        <v>181</v>
      </c>
      <c r="G77" s="229" t="s">
        <v>122</v>
      </c>
      <c r="H77" s="123">
        <v>41733</v>
      </c>
      <c r="I77" s="31" t="s">
        <v>123</v>
      </c>
      <c r="J77" s="131" t="s">
        <v>245</v>
      </c>
      <c r="K77" s="131" t="s">
        <v>246</v>
      </c>
      <c r="L77" s="131" t="s">
        <v>247</v>
      </c>
      <c r="M77" s="229" t="s">
        <v>95</v>
      </c>
      <c r="N77" s="229" t="s">
        <v>95</v>
      </c>
      <c r="O77" s="229" t="s">
        <v>95</v>
      </c>
      <c r="P77" s="312"/>
      <c r="Q77" s="312"/>
    </row>
    <row r="78" spans="2:17" ht="60.75" customHeight="1" x14ac:dyDescent="0.3">
      <c r="B78" s="134" t="s">
        <v>41</v>
      </c>
      <c r="C78" s="135">
        <v>344</v>
      </c>
      <c r="D78" s="129" t="s">
        <v>176</v>
      </c>
      <c r="E78" s="130">
        <v>1105677597</v>
      </c>
      <c r="F78" s="229" t="s">
        <v>126</v>
      </c>
      <c r="G78" s="229" t="s">
        <v>182</v>
      </c>
      <c r="H78" s="123">
        <v>41271</v>
      </c>
      <c r="I78" s="31" t="s">
        <v>123</v>
      </c>
      <c r="J78" s="131" t="s">
        <v>139</v>
      </c>
      <c r="K78" s="131" t="s">
        <v>183</v>
      </c>
      <c r="L78" s="131" t="s">
        <v>127</v>
      </c>
      <c r="M78" s="229" t="s">
        <v>95</v>
      </c>
      <c r="N78" s="229" t="s">
        <v>95</v>
      </c>
      <c r="O78" s="229" t="s">
        <v>95</v>
      </c>
      <c r="P78" s="313"/>
      <c r="Q78" s="314"/>
    </row>
    <row r="79" spans="2:17" ht="117" customHeight="1" x14ac:dyDescent="0.3">
      <c r="B79" s="134" t="s">
        <v>42</v>
      </c>
      <c r="C79" s="135">
        <v>172</v>
      </c>
      <c r="D79" s="129" t="s">
        <v>177</v>
      </c>
      <c r="E79" s="130">
        <v>1105677068</v>
      </c>
      <c r="F79" s="229" t="s">
        <v>126</v>
      </c>
      <c r="G79" s="229" t="s">
        <v>182</v>
      </c>
      <c r="H79" s="123">
        <v>40435</v>
      </c>
      <c r="I79" s="31" t="s">
        <v>112</v>
      </c>
      <c r="J79" s="131" t="s">
        <v>184</v>
      </c>
      <c r="K79" s="131" t="s">
        <v>186</v>
      </c>
      <c r="L79" s="131" t="s">
        <v>185</v>
      </c>
      <c r="M79" s="229" t="s">
        <v>95</v>
      </c>
      <c r="N79" s="229" t="s">
        <v>95</v>
      </c>
      <c r="O79" s="229" t="s">
        <v>95</v>
      </c>
      <c r="P79" s="313"/>
      <c r="Q79" s="314"/>
    </row>
    <row r="80" spans="2:17" ht="133.5" customHeight="1" x14ac:dyDescent="0.3">
      <c r="B80" s="134" t="s">
        <v>42</v>
      </c>
      <c r="C80" s="135">
        <v>172</v>
      </c>
      <c r="D80" s="130" t="s">
        <v>178</v>
      </c>
      <c r="E80" s="130">
        <v>1070605968</v>
      </c>
      <c r="F80" s="229" t="s">
        <v>126</v>
      </c>
      <c r="G80" s="229" t="s">
        <v>182</v>
      </c>
      <c r="H80" s="123">
        <v>41628</v>
      </c>
      <c r="I80" s="31" t="s">
        <v>112</v>
      </c>
      <c r="J80" s="131" t="s">
        <v>187</v>
      </c>
      <c r="K80" s="131" t="s">
        <v>188</v>
      </c>
      <c r="L80" s="131" t="s">
        <v>189</v>
      </c>
      <c r="M80" s="229" t="s">
        <v>95</v>
      </c>
      <c r="N80" s="229" t="s">
        <v>95</v>
      </c>
      <c r="O80" s="229" t="s">
        <v>95</v>
      </c>
      <c r="P80" s="313"/>
      <c r="Q80" s="314"/>
    </row>
    <row r="81" spans="2:17" ht="60.75" customHeight="1" x14ac:dyDescent="0.3">
      <c r="B81" s="134" t="s">
        <v>42</v>
      </c>
      <c r="C81" s="135">
        <v>172</v>
      </c>
      <c r="D81" s="129" t="s">
        <v>179</v>
      </c>
      <c r="E81" s="130">
        <v>1075238926</v>
      </c>
      <c r="F81" s="229" t="s">
        <v>126</v>
      </c>
      <c r="G81" s="229" t="s">
        <v>182</v>
      </c>
      <c r="H81" s="123">
        <v>41628</v>
      </c>
      <c r="I81" s="31" t="s">
        <v>112</v>
      </c>
      <c r="J81" s="131" t="s">
        <v>190</v>
      </c>
      <c r="K81" s="131" t="s">
        <v>191</v>
      </c>
      <c r="L81" s="131" t="s">
        <v>192</v>
      </c>
      <c r="M81" s="229" t="s">
        <v>95</v>
      </c>
      <c r="N81" s="229" t="s">
        <v>95</v>
      </c>
      <c r="O81" s="229" t="s">
        <v>95</v>
      </c>
      <c r="P81" s="313"/>
      <c r="Q81" s="314"/>
    </row>
    <row r="82" spans="2:17" ht="41.25" customHeight="1" x14ac:dyDescent="0.3">
      <c r="B82" s="134" t="s">
        <v>42</v>
      </c>
      <c r="C82" s="135">
        <v>173</v>
      </c>
      <c r="D82" s="130" t="s">
        <v>180</v>
      </c>
      <c r="E82" s="130">
        <v>65701877</v>
      </c>
      <c r="F82" s="229" t="s">
        <v>126</v>
      </c>
      <c r="G82" s="125" t="s">
        <v>193</v>
      </c>
      <c r="H82" s="123">
        <v>40894</v>
      </c>
      <c r="I82" s="31" t="s">
        <v>112</v>
      </c>
      <c r="J82" s="131" t="s">
        <v>195</v>
      </c>
      <c r="K82" s="149" t="s">
        <v>194</v>
      </c>
      <c r="L82" s="150" t="s">
        <v>169</v>
      </c>
      <c r="M82" s="74"/>
      <c r="N82" s="74"/>
      <c r="O82" s="74"/>
      <c r="P82" s="288"/>
      <c r="Q82" s="288"/>
    </row>
    <row r="84" spans="2:17" ht="15" thickBot="1" x14ac:dyDescent="0.35"/>
    <row r="85" spans="2:17" ht="26.4" thickBot="1" x14ac:dyDescent="0.35">
      <c r="B85" s="271" t="s">
        <v>44</v>
      </c>
      <c r="C85" s="272"/>
      <c r="D85" s="272"/>
      <c r="E85" s="272"/>
      <c r="F85" s="272"/>
      <c r="G85" s="272"/>
      <c r="H85" s="272"/>
      <c r="I85" s="272"/>
      <c r="J85" s="272"/>
      <c r="K85" s="272"/>
      <c r="L85" s="272"/>
      <c r="M85" s="272"/>
      <c r="N85" s="273"/>
    </row>
    <row r="88" spans="2:17" ht="46.2" customHeight="1" x14ac:dyDescent="0.3">
      <c r="B88" s="41" t="s">
        <v>31</v>
      </c>
      <c r="C88" s="41" t="s">
        <v>45</v>
      </c>
      <c r="D88" s="268" t="s">
        <v>3</v>
      </c>
      <c r="E88" s="270"/>
    </row>
    <row r="89" spans="2:17" ht="46.95" customHeight="1" x14ac:dyDescent="0.3">
      <c r="B89" s="42" t="s">
        <v>87</v>
      </c>
      <c r="C89" s="74" t="s">
        <v>95</v>
      </c>
      <c r="D89" s="288"/>
      <c r="E89" s="288"/>
    </row>
    <row r="92" spans="2:17" ht="25.8" x14ac:dyDescent="0.3">
      <c r="B92" s="289" t="s">
        <v>61</v>
      </c>
      <c r="C92" s="290"/>
      <c r="D92" s="290"/>
      <c r="E92" s="290"/>
      <c r="F92" s="290"/>
      <c r="G92" s="290"/>
      <c r="H92" s="290"/>
      <c r="I92" s="290"/>
      <c r="J92" s="290"/>
      <c r="K92" s="290"/>
      <c r="L92" s="290"/>
      <c r="M92" s="290"/>
      <c r="N92" s="290"/>
      <c r="O92" s="290"/>
      <c r="P92" s="290"/>
    </row>
    <row r="94" spans="2:17" ht="15" thickBot="1" x14ac:dyDescent="0.35"/>
    <row r="95" spans="2:17" ht="26.4" thickBot="1" x14ac:dyDescent="0.35">
      <c r="B95" s="271" t="s">
        <v>52</v>
      </c>
      <c r="C95" s="272"/>
      <c r="D95" s="272"/>
      <c r="E95" s="272"/>
      <c r="F95" s="272"/>
      <c r="G95" s="272"/>
      <c r="H95" s="272"/>
      <c r="I95" s="272"/>
      <c r="J95" s="272"/>
      <c r="K95" s="272"/>
      <c r="L95" s="272"/>
      <c r="M95" s="272"/>
      <c r="N95" s="273"/>
    </row>
    <row r="97" spans="1:26" ht="15" thickBot="1" x14ac:dyDescent="0.35">
      <c r="M97" s="39"/>
      <c r="N97" s="39"/>
    </row>
    <row r="98" spans="1:26" s="62" customFormat="1" ht="109.5" customHeight="1" x14ac:dyDescent="0.3">
      <c r="B98" s="73" t="s">
        <v>104</v>
      </c>
      <c r="C98" s="73" t="s">
        <v>105</v>
      </c>
      <c r="D98" s="73" t="s">
        <v>106</v>
      </c>
      <c r="E98" s="73" t="s">
        <v>43</v>
      </c>
      <c r="F98" s="73" t="s">
        <v>21</v>
      </c>
      <c r="G98" s="73" t="s">
        <v>64</v>
      </c>
      <c r="H98" s="73" t="s">
        <v>16</v>
      </c>
      <c r="I98" s="73" t="s">
        <v>9</v>
      </c>
      <c r="J98" s="73" t="s">
        <v>29</v>
      </c>
      <c r="K98" s="73" t="s">
        <v>59</v>
      </c>
      <c r="L98" s="73" t="s">
        <v>19</v>
      </c>
      <c r="M98" s="58" t="s">
        <v>25</v>
      </c>
      <c r="N98" s="73" t="s">
        <v>107</v>
      </c>
      <c r="O98" s="73" t="s">
        <v>34</v>
      </c>
      <c r="P98" s="223" t="s">
        <v>10</v>
      </c>
      <c r="Q98" s="223" t="s">
        <v>18</v>
      </c>
    </row>
    <row r="99" spans="1:26" s="68" customFormat="1" ht="43.2" x14ac:dyDescent="0.3">
      <c r="A99" s="31">
        <v>1</v>
      </c>
      <c r="B99" s="155" t="s">
        <v>117</v>
      </c>
      <c r="C99" s="155" t="s">
        <v>117</v>
      </c>
      <c r="D99" s="155" t="s">
        <v>114</v>
      </c>
      <c r="E99" s="93">
        <v>9</v>
      </c>
      <c r="F99" s="65" t="s">
        <v>95</v>
      </c>
      <c r="G99" s="65"/>
      <c r="H99" s="72">
        <v>40442</v>
      </c>
      <c r="I99" s="72">
        <v>40886</v>
      </c>
      <c r="J99" s="66" t="s">
        <v>96</v>
      </c>
      <c r="K99" s="259">
        <v>0</v>
      </c>
      <c r="L99" s="93"/>
      <c r="M99" s="93">
        <v>30</v>
      </c>
      <c r="N99" s="57"/>
      <c r="O99" s="15">
        <v>27354700</v>
      </c>
      <c r="P99" s="15">
        <v>253</v>
      </c>
      <c r="Q99" s="79" t="s">
        <v>162</v>
      </c>
      <c r="R99" s="67"/>
      <c r="S99" s="67"/>
      <c r="T99" s="67"/>
      <c r="U99" s="67"/>
      <c r="V99" s="67"/>
      <c r="W99" s="67"/>
      <c r="X99" s="67"/>
      <c r="Y99" s="67"/>
      <c r="Z99" s="67"/>
    </row>
    <row r="100" spans="1:26" s="68" customFormat="1" x14ac:dyDescent="0.3">
      <c r="A100" s="31"/>
      <c r="B100" s="32" t="s">
        <v>15</v>
      </c>
      <c r="C100" s="70"/>
      <c r="D100" s="69"/>
      <c r="E100" s="64"/>
      <c r="F100" s="65"/>
      <c r="G100" s="65"/>
      <c r="H100" s="65"/>
      <c r="I100" s="66"/>
      <c r="J100" s="66"/>
      <c r="K100" s="71" t="s">
        <v>116</v>
      </c>
      <c r="L100" s="71">
        <f>SUM(L99:L99)</f>
        <v>0</v>
      </c>
      <c r="M100" s="78">
        <v>0</v>
      </c>
      <c r="N100" s="71">
        <f>SUM(N99:N99)</f>
        <v>0</v>
      </c>
      <c r="O100" s="15"/>
      <c r="P100" s="15"/>
      <c r="Q100" s="80"/>
    </row>
    <row r="101" spans="1:26" x14ac:dyDescent="0.3">
      <c r="B101" s="16"/>
      <c r="C101" s="16"/>
      <c r="D101" s="16"/>
      <c r="E101" s="17"/>
      <c r="F101" s="16"/>
      <c r="G101" s="16"/>
      <c r="H101" s="16"/>
      <c r="I101" s="16"/>
      <c r="J101" s="16"/>
      <c r="K101" s="16"/>
      <c r="L101" s="16"/>
      <c r="M101" s="16"/>
      <c r="N101" s="16"/>
      <c r="O101" s="16"/>
      <c r="P101" s="16"/>
    </row>
    <row r="102" spans="1:26" ht="18" x14ac:dyDescent="0.3">
      <c r="B102" s="36" t="s">
        <v>30</v>
      </c>
      <c r="C102" s="45" t="str">
        <f>+K100</f>
        <v>0</v>
      </c>
      <c r="H102" s="103"/>
      <c r="I102" s="18"/>
      <c r="J102" s="18"/>
      <c r="K102" s="18"/>
      <c r="L102" s="18"/>
      <c r="M102" s="18"/>
      <c r="N102" s="16"/>
      <c r="O102" s="16"/>
      <c r="P102" s="16"/>
    </row>
    <row r="103" spans="1:26" x14ac:dyDescent="0.3">
      <c r="H103" s="103"/>
    </row>
    <row r="104" spans="1:26" ht="15" thickBot="1" x14ac:dyDescent="0.35">
      <c r="H104" s="103"/>
    </row>
    <row r="105" spans="1:26" ht="37.200000000000003" customHeight="1" thickBot="1" x14ac:dyDescent="0.35">
      <c r="B105" s="47" t="s">
        <v>47</v>
      </c>
      <c r="C105" s="48" t="s">
        <v>48</v>
      </c>
      <c r="D105" s="47" t="s">
        <v>49</v>
      </c>
      <c r="E105" s="48" t="s">
        <v>53</v>
      </c>
    </row>
    <row r="106" spans="1:26" ht="41.4" customHeight="1" x14ac:dyDescent="0.3">
      <c r="B106" s="40" t="s">
        <v>88</v>
      </c>
      <c r="C106" s="43">
        <v>20</v>
      </c>
      <c r="D106" s="45">
        <f>+L104</f>
        <v>0</v>
      </c>
      <c r="E106" s="291">
        <f>+D106+D107+D108</f>
        <v>0</v>
      </c>
    </row>
    <row r="107" spans="1:26" x14ac:dyDescent="0.3">
      <c r="B107" s="40" t="s">
        <v>89</v>
      </c>
      <c r="C107" s="34">
        <v>30</v>
      </c>
      <c r="D107" s="226">
        <v>0</v>
      </c>
      <c r="E107" s="292"/>
    </row>
    <row r="108" spans="1:26" ht="15" thickBot="1" x14ac:dyDescent="0.35">
      <c r="B108" s="40" t="s">
        <v>90</v>
      </c>
      <c r="C108" s="44">
        <v>40</v>
      </c>
      <c r="D108" s="44">
        <v>0</v>
      </c>
      <c r="E108" s="293"/>
    </row>
    <row r="110" spans="1:26" ht="15" thickBot="1" x14ac:dyDescent="0.35"/>
    <row r="111" spans="1:26" ht="26.4" thickBot="1" x14ac:dyDescent="0.35">
      <c r="B111" s="271" t="s">
        <v>50</v>
      </c>
      <c r="C111" s="272"/>
      <c r="D111" s="272"/>
      <c r="E111" s="272"/>
      <c r="F111" s="272"/>
      <c r="G111" s="272"/>
      <c r="H111" s="272"/>
      <c r="I111" s="272"/>
      <c r="J111" s="272"/>
      <c r="K111" s="272"/>
      <c r="L111" s="272"/>
      <c r="M111" s="272"/>
      <c r="N111" s="273"/>
    </row>
    <row r="113" spans="2:17" ht="33" customHeight="1" x14ac:dyDescent="0.3">
      <c r="B113" s="266" t="s">
        <v>0</v>
      </c>
      <c r="C113" s="266" t="s">
        <v>37</v>
      </c>
      <c r="D113" s="266" t="s">
        <v>38</v>
      </c>
      <c r="E113" s="266" t="s">
        <v>77</v>
      </c>
      <c r="F113" s="266" t="s">
        <v>79</v>
      </c>
      <c r="G113" s="266" t="s">
        <v>80</v>
      </c>
      <c r="H113" s="266" t="s">
        <v>81</v>
      </c>
      <c r="I113" s="266" t="s">
        <v>78</v>
      </c>
      <c r="J113" s="268" t="s">
        <v>82</v>
      </c>
      <c r="K113" s="269"/>
      <c r="L113" s="270"/>
      <c r="M113" s="266" t="s">
        <v>86</v>
      </c>
      <c r="N113" s="266" t="s">
        <v>39</v>
      </c>
      <c r="O113" s="266" t="s">
        <v>40</v>
      </c>
      <c r="P113" s="274" t="s">
        <v>3</v>
      </c>
      <c r="Q113" s="275"/>
    </row>
    <row r="114" spans="2:17" ht="72" customHeight="1" x14ac:dyDescent="0.3">
      <c r="B114" s="267"/>
      <c r="C114" s="267"/>
      <c r="D114" s="267"/>
      <c r="E114" s="267"/>
      <c r="F114" s="267"/>
      <c r="G114" s="267"/>
      <c r="H114" s="267"/>
      <c r="I114" s="267"/>
      <c r="J114" s="228" t="s">
        <v>83</v>
      </c>
      <c r="K114" s="228" t="s">
        <v>84</v>
      </c>
      <c r="L114" s="228" t="s">
        <v>85</v>
      </c>
      <c r="M114" s="267"/>
      <c r="N114" s="267"/>
      <c r="O114" s="267"/>
      <c r="P114" s="276"/>
      <c r="Q114" s="277"/>
    </row>
    <row r="115" spans="2:17" ht="33.6" customHeight="1" x14ac:dyDescent="0.3">
      <c r="B115" s="46" t="s">
        <v>217</v>
      </c>
      <c r="C115" s="46">
        <v>689</v>
      </c>
      <c r="D115" s="61" t="s">
        <v>220</v>
      </c>
      <c r="E115" s="61">
        <v>5888947</v>
      </c>
      <c r="F115" s="226" t="s">
        <v>221</v>
      </c>
      <c r="G115" s="229" t="s">
        <v>222</v>
      </c>
      <c r="H115" s="121">
        <v>39402</v>
      </c>
      <c r="I115" s="34" t="s">
        <v>112</v>
      </c>
      <c r="J115" s="128" t="s">
        <v>139</v>
      </c>
      <c r="K115" s="126" t="s">
        <v>234</v>
      </c>
      <c r="L115" s="126" t="s">
        <v>226</v>
      </c>
      <c r="M115" s="226" t="s">
        <v>95</v>
      </c>
      <c r="N115" s="226" t="s">
        <v>95</v>
      </c>
      <c r="O115" s="226" t="s">
        <v>95</v>
      </c>
      <c r="P115" s="224"/>
      <c r="Q115" s="225"/>
    </row>
    <row r="118" spans="2:17" ht="15" thickBot="1" x14ac:dyDescent="0.35"/>
    <row r="119" spans="2:17" ht="54" customHeight="1" x14ac:dyDescent="0.3">
      <c r="B119" s="76" t="s">
        <v>31</v>
      </c>
      <c r="C119" s="76" t="s">
        <v>47</v>
      </c>
      <c r="D119" s="228" t="s">
        <v>48</v>
      </c>
      <c r="E119" s="76" t="s">
        <v>49</v>
      </c>
      <c r="F119" s="48" t="s">
        <v>54</v>
      </c>
      <c r="G119" s="51"/>
    </row>
    <row r="120" spans="2:17" ht="120.75" customHeight="1" x14ac:dyDescent="0.2">
      <c r="B120" s="278" t="s">
        <v>51</v>
      </c>
      <c r="C120" s="1" t="s">
        <v>91</v>
      </c>
      <c r="D120" s="226">
        <v>25</v>
      </c>
      <c r="E120" s="226">
        <v>0</v>
      </c>
      <c r="F120" s="279">
        <f>+E120+E121+E122</f>
        <v>10</v>
      </c>
      <c r="G120" s="52"/>
    </row>
    <row r="121" spans="2:17" ht="76.2" customHeight="1" x14ac:dyDescent="0.2">
      <c r="B121" s="278"/>
      <c r="C121" s="1" t="s">
        <v>92</v>
      </c>
      <c r="D121" s="46">
        <v>25</v>
      </c>
      <c r="E121" s="226">
        <v>0</v>
      </c>
      <c r="F121" s="280"/>
      <c r="G121" s="52"/>
    </row>
    <row r="122" spans="2:17" ht="69" customHeight="1" x14ac:dyDescent="0.2">
      <c r="B122" s="278"/>
      <c r="C122" s="1" t="s">
        <v>93</v>
      </c>
      <c r="D122" s="226">
        <v>10</v>
      </c>
      <c r="E122" s="226">
        <v>10</v>
      </c>
      <c r="F122" s="281"/>
      <c r="G122" s="52"/>
    </row>
    <row r="123" spans="2:17" x14ac:dyDescent="0.3">
      <c r="C123" s="59"/>
    </row>
    <row r="126" spans="2:17" x14ac:dyDescent="0.3">
      <c r="B126" s="75" t="s">
        <v>55</v>
      </c>
    </row>
    <row r="129" spans="2:15" x14ac:dyDescent="0.3">
      <c r="B129" s="77" t="s">
        <v>31</v>
      </c>
      <c r="C129" s="77" t="s">
        <v>56</v>
      </c>
      <c r="D129" s="76" t="s">
        <v>49</v>
      </c>
      <c r="E129" s="76" t="s">
        <v>15</v>
      </c>
    </row>
    <row r="130" spans="2:15" ht="53.25" customHeight="1" x14ac:dyDescent="0.3">
      <c r="B130" s="60" t="s">
        <v>57</v>
      </c>
      <c r="C130" s="61">
        <v>40</v>
      </c>
      <c r="D130" s="226">
        <f>+E106</f>
        <v>0</v>
      </c>
      <c r="E130" s="264">
        <f>+D130+D131</f>
        <v>10</v>
      </c>
    </row>
    <row r="131" spans="2:15" ht="65.25" customHeight="1" x14ac:dyDescent="0.3">
      <c r="B131" s="60" t="s">
        <v>58</v>
      </c>
      <c r="C131" s="61">
        <v>60</v>
      </c>
      <c r="D131" s="226">
        <f>+F120</f>
        <v>10</v>
      </c>
      <c r="E131" s="265"/>
    </row>
    <row r="135" spans="2:15" x14ac:dyDescent="0.3">
      <c r="N135" s="117">
        <v>2726878471</v>
      </c>
    </row>
    <row r="136" spans="2:15" x14ac:dyDescent="0.3">
      <c r="N136" s="117">
        <v>465992085</v>
      </c>
    </row>
    <row r="137" spans="2:15" x14ac:dyDescent="0.3">
      <c r="N137" s="117">
        <v>18186240</v>
      </c>
    </row>
    <row r="138" spans="2:15" x14ac:dyDescent="0.3">
      <c r="N138" s="117">
        <v>335566238</v>
      </c>
    </row>
    <row r="139" spans="2:15" x14ac:dyDescent="0.3">
      <c r="N139" s="117">
        <v>9919767</v>
      </c>
    </row>
    <row r="140" spans="2:15" x14ac:dyDescent="0.3">
      <c r="N140" s="100">
        <v>20154604</v>
      </c>
    </row>
    <row r="141" spans="2:15" x14ac:dyDescent="0.3">
      <c r="N141" s="117">
        <f>SUM(N135:N140)</f>
        <v>3576697405</v>
      </c>
      <c r="O141" s="100">
        <v>3576697405</v>
      </c>
    </row>
  </sheetData>
  <mergeCells count="61">
    <mergeCell ref="P63:Q63"/>
    <mergeCell ref="C9:N9"/>
    <mergeCell ref="B2:P2"/>
    <mergeCell ref="B4:P4"/>
    <mergeCell ref="A5:L5"/>
    <mergeCell ref="C7:N7"/>
    <mergeCell ref="C8:N8"/>
    <mergeCell ref="B60:N60"/>
    <mergeCell ref="B70:N70"/>
    <mergeCell ref="C10:E10"/>
    <mergeCell ref="B14:C21"/>
    <mergeCell ref="B22:C22"/>
    <mergeCell ref="E40:E41"/>
    <mergeCell ref="M45:N45"/>
    <mergeCell ref="B54:B55"/>
    <mergeCell ref="C54:C55"/>
    <mergeCell ref="D54:E54"/>
    <mergeCell ref="C58:N58"/>
    <mergeCell ref="D88:E88"/>
    <mergeCell ref="G75:G76"/>
    <mergeCell ref="H75:H76"/>
    <mergeCell ref="I75:I76"/>
    <mergeCell ref="J75:L75"/>
    <mergeCell ref="D75:D76"/>
    <mergeCell ref="E75:E76"/>
    <mergeCell ref="F75:F76"/>
    <mergeCell ref="B85:N85"/>
    <mergeCell ref="M75:M76"/>
    <mergeCell ref="N75:N76"/>
    <mergeCell ref="B75:B76"/>
    <mergeCell ref="C75:C76"/>
    <mergeCell ref="D89:E89"/>
    <mergeCell ref="B92:P92"/>
    <mergeCell ref="B95:N95"/>
    <mergeCell ref="E106:E108"/>
    <mergeCell ref="B111:N111"/>
    <mergeCell ref="B120:B122"/>
    <mergeCell ref="F120:F122"/>
    <mergeCell ref="E130:E131"/>
    <mergeCell ref="G113:G114"/>
    <mergeCell ref="H113:H114"/>
    <mergeCell ref="B113:B114"/>
    <mergeCell ref="C113:C114"/>
    <mergeCell ref="D113:D114"/>
    <mergeCell ref="E113:E114"/>
    <mergeCell ref="F113:F114"/>
    <mergeCell ref="P64:Q64"/>
    <mergeCell ref="P78:Q78"/>
    <mergeCell ref="P79:Q79"/>
    <mergeCell ref="P80:Q80"/>
    <mergeCell ref="P81:Q81"/>
    <mergeCell ref="O75:O76"/>
    <mergeCell ref="P75:Q76"/>
    <mergeCell ref="P77:Q77"/>
    <mergeCell ref="P82:Q82"/>
    <mergeCell ref="I113:I114"/>
    <mergeCell ref="O113:O114"/>
    <mergeCell ref="P113:Q114"/>
    <mergeCell ref="J113:L113"/>
    <mergeCell ref="M113:M114"/>
    <mergeCell ref="N113:N114"/>
  </mergeCells>
  <dataValidations count="2">
    <dataValidation type="decimal" allowBlank="1" showInputMessage="1" showErrorMessage="1" sqref="WVH983047 WLL983047 C65543 IV65543 SR65543 ACN65543 AMJ65543 AWF65543 BGB65543 BPX65543 BZT65543 CJP65543 CTL65543 DDH65543 DND65543 DWZ65543 EGV65543 EQR65543 FAN65543 FKJ65543 FUF65543 GEB65543 GNX65543 GXT65543 HHP65543 HRL65543 IBH65543 ILD65543 IUZ65543 JEV65543 JOR65543 JYN65543 KIJ65543 KSF65543 LCB65543 LLX65543 LVT65543 MFP65543 MPL65543 MZH65543 NJD65543 NSZ65543 OCV65543 OMR65543 OWN65543 PGJ65543 PQF65543 QAB65543 QJX65543 QTT65543 RDP65543 RNL65543 RXH65543 SHD65543 SQZ65543 TAV65543 TKR65543 TUN65543 UEJ65543 UOF65543 UYB65543 VHX65543 VRT65543 WBP65543 WLL65543 WVH65543 C131079 IV131079 SR131079 ACN131079 AMJ131079 AWF131079 BGB131079 BPX131079 BZT131079 CJP131079 CTL131079 DDH131079 DND131079 DWZ131079 EGV131079 EQR131079 FAN131079 FKJ131079 FUF131079 GEB131079 GNX131079 GXT131079 HHP131079 HRL131079 IBH131079 ILD131079 IUZ131079 JEV131079 JOR131079 JYN131079 KIJ131079 KSF131079 LCB131079 LLX131079 LVT131079 MFP131079 MPL131079 MZH131079 NJD131079 NSZ131079 OCV131079 OMR131079 OWN131079 PGJ131079 PQF131079 QAB131079 QJX131079 QTT131079 RDP131079 RNL131079 RXH131079 SHD131079 SQZ131079 TAV131079 TKR131079 TUN131079 UEJ131079 UOF131079 UYB131079 VHX131079 VRT131079 WBP131079 WLL131079 WVH131079 C196615 IV196615 SR196615 ACN196615 AMJ196615 AWF196615 BGB196615 BPX196615 BZT196615 CJP196615 CTL196615 DDH196615 DND196615 DWZ196615 EGV196615 EQR196615 FAN196615 FKJ196615 FUF196615 GEB196615 GNX196615 GXT196615 HHP196615 HRL196615 IBH196615 ILD196615 IUZ196615 JEV196615 JOR196615 JYN196615 KIJ196615 KSF196615 LCB196615 LLX196615 LVT196615 MFP196615 MPL196615 MZH196615 NJD196615 NSZ196615 OCV196615 OMR196615 OWN196615 PGJ196615 PQF196615 QAB196615 QJX196615 QTT196615 RDP196615 RNL196615 RXH196615 SHD196615 SQZ196615 TAV196615 TKR196615 TUN196615 UEJ196615 UOF196615 UYB196615 VHX196615 VRT196615 WBP196615 WLL196615 WVH196615 C262151 IV262151 SR262151 ACN262151 AMJ262151 AWF262151 BGB262151 BPX262151 BZT262151 CJP262151 CTL262151 DDH262151 DND262151 DWZ262151 EGV262151 EQR262151 FAN262151 FKJ262151 FUF262151 GEB262151 GNX262151 GXT262151 HHP262151 HRL262151 IBH262151 ILD262151 IUZ262151 JEV262151 JOR262151 JYN262151 KIJ262151 KSF262151 LCB262151 LLX262151 LVT262151 MFP262151 MPL262151 MZH262151 NJD262151 NSZ262151 OCV262151 OMR262151 OWN262151 PGJ262151 PQF262151 QAB262151 QJX262151 QTT262151 RDP262151 RNL262151 RXH262151 SHD262151 SQZ262151 TAV262151 TKR262151 TUN262151 UEJ262151 UOF262151 UYB262151 VHX262151 VRT262151 WBP262151 WLL262151 WVH262151 C327687 IV327687 SR327687 ACN327687 AMJ327687 AWF327687 BGB327687 BPX327687 BZT327687 CJP327687 CTL327687 DDH327687 DND327687 DWZ327687 EGV327687 EQR327687 FAN327687 FKJ327687 FUF327687 GEB327687 GNX327687 GXT327687 HHP327687 HRL327687 IBH327687 ILD327687 IUZ327687 JEV327687 JOR327687 JYN327687 KIJ327687 KSF327687 LCB327687 LLX327687 LVT327687 MFP327687 MPL327687 MZH327687 NJD327687 NSZ327687 OCV327687 OMR327687 OWN327687 PGJ327687 PQF327687 QAB327687 QJX327687 QTT327687 RDP327687 RNL327687 RXH327687 SHD327687 SQZ327687 TAV327687 TKR327687 TUN327687 UEJ327687 UOF327687 UYB327687 VHX327687 VRT327687 WBP327687 WLL327687 WVH327687 C393223 IV393223 SR393223 ACN393223 AMJ393223 AWF393223 BGB393223 BPX393223 BZT393223 CJP393223 CTL393223 DDH393223 DND393223 DWZ393223 EGV393223 EQR393223 FAN393223 FKJ393223 FUF393223 GEB393223 GNX393223 GXT393223 HHP393223 HRL393223 IBH393223 ILD393223 IUZ393223 JEV393223 JOR393223 JYN393223 KIJ393223 KSF393223 LCB393223 LLX393223 LVT393223 MFP393223 MPL393223 MZH393223 NJD393223 NSZ393223 OCV393223 OMR393223 OWN393223 PGJ393223 PQF393223 QAB393223 QJX393223 QTT393223 RDP393223 RNL393223 RXH393223 SHD393223 SQZ393223 TAV393223 TKR393223 TUN393223 UEJ393223 UOF393223 UYB393223 VHX393223 VRT393223 WBP393223 WLL393223 WVH393223 C458759 IV458759 SR458759 ACN458759 AMJ458759 AWF458759 BGB458759 BPX458759 BZT458759 CJP458759 CTL458759 DDH458759 DND458759 DWZ458759 EGV458759 EQR458759 FAN458759 FKJ458759 FUF458759 GEB458759 GNX458759 GXT458759 HHP458759 HRL458759 IBH458759 ILD458759 IUZ458759 JEV458759 JOR458759 JYN458759 KIJ458759 KSF458759 LCB458759 LLX458759 LVT458759 MFP458759 MPL458759 MZH458759 NJD458759 NSZ458759 OCV458759 OMR458759 OWN458759 PGJ458759 PQF458759 QAB458759 QJX458759 QTT458759 RDP458759 RNL458759 RXH458759 SHD458759 SQZ458759 TAV458759 TKR458759 TUN458759 UEJ458759 UOF458759 UYB458759 VHX458759 VRT458759 WBP458759 WLL458759 WVH458759 C524295 IV524295 SR524295 ACN524295 AMJ524295 AWF524295 BGB524295 BPX524295 BZT524295 CJP524295 CTL524295 DDH524295 DND524295 DWZ524295 EGV524295 EQR524295 FAN524295 FKJ524295 FUF524295 GEB524295 GNX524295 GXT524295 HHP524295 HRL524295 IBH524295 ILD524295 IUZ524295 JEV524295 JOR524295 JYN524295 KIJ524295 KSF524295 LCB524295 LLX524295 LVT524295 MFP524295 MPL524295 MZH524295 NJD524295 NSZ524295 OCV524295 OMR524295 OWN524295 PGJ524295 PQF524295 QAB524295 QJX524295 QTT524295 RDP524295 RNL524295 RXH524295 SHD524295 SQZ524295 TAV524295 TKR524295 TUN524295 UEJ524295 UOF524295 UYB524295 VHX524295 VRT524295 WBP524295 WLL524295 WVH524295 C589831 IV589831 SR589831 ACN589831 AMJ589831 AWF589831 BGB589831 BPX589831 BZT589831 CJP589831 CTL589831 DDH589831 DND589831 DWZ589831 EGV589831 EQR589831 FAN589831 FKJ589831 FUF589831 GEB589831 GNX589831 GXT589831 HHP589831 HRL589831 IBH589831 ILD589831 IUZ589831 JEV589831 JOR589831 JYN589831 KIJ589831 KSF589831 LCB589831 LLX589831 LVT589831 MFP589831 MPL589831 MZH589831 NJD589831 NSZ589831 OCV589831 OMR589831 OWN589831 PGJ589831 PQF589831 QAB589831 QJX589831 QTT589831 RDP589831 RNL589831 RXH589831 SHD589831 SQZ589831 TAV589831 TKR589831 TUN589831 UEJ589831 UOF589831 UYB589831 VHX589831 VRT589831 WBP589831 WLL589831 WVH589831 C655367 IV655367 SR655367 ACN655367 AMJ655367 AWF655367 BGB655367 BPX655367 BZT655367 CJP655367 CTL655367 DDH655367 DND655367 DWZ655367 EGV655367 EQR655367 FAN655367 FKJ655367 FUF655367 GEB655367 GNX655367 GXT655367 HHP655367 HRL655367 IBH655367 ILD655367 IUZ655367 JEV655367 JOR655367 JYN655367 KIJ655367 KSF655367 LCB655367 LLX655367 LVT655367 MFP655367 MPL655367 MZH655367 NJD655367 NSZ655367 OCV655367 OMR655367 OWN655367 PGJ655367 PQF655367 QAB655367 QJX655367 QTT655367 RDP655367 RNL655367 RXH655367 SHD655367 SQZ655367 TAV655367 TKR655367 TUN655367 UEJ655367 UOF655367 UYB655367 VHX655367 VRT655367 WBP655367 WLL655367 WVH655367 C720903 IV720903 SR720903 ACN720903 AMJ720903 AWF720903 BGB720903 BPX720903 BZT720903 CJP720903 CTL720903 DDH720903 DND720903 DWZ720903 EGV720903 EQR720903 FAN720903 FKJ720903 FUF720903 GEB720903 GNX720903 GXT720903 HHP720903 HRL720903 IBH720903 ILD720903 IUZ720903 JEV720903 JOR720903 JYN720903 KIJ720903 KSF720903 LCB720903 LLX720903 LVT720903 MFP720903 MPL720903 MZH720903 NJD720903 NSZ720903 OCV720903 OMR720903 OWN720903 PGJ720903 PQF720903 QAB720903 QJX720903 QTT720903 RDP720903 RNL720903 RXH720903 SHD720903 SQZ720903 TAV720903 TKR720903 TUN720903 UEJ720903 UOF720903 UYB720903 VHX720903 VRT720903 WBP720903 WLL720903 WVH720903 C786439 IV786439 SR786439 ACN786439 AMJ786439 AWF786439 BGB786439 BPX786439 BZT786439 CJP786439 CTL786439 DDH786439 DND786439 DWZ786439 EGV786439 EQR786439 FAN786439 FKJ786439 FUF786439 GEB786439 GNX786439 GXT786439 HHP786439 HRL786439 IBH786439 ILD786439 IUZ786439 JEV786439 JOR786439 JYN786439 KIJ786439 KSF786439 LCB786439 LLX786439 LVT786439 MFP786439 MPL786439 MZH786439 NJD786439 NSZ786439 OCV786439 OMR786439 OWN786439 PGJ786439 PQF786439 QAB786439 QJX786439 QTT786439 RDP786439 RNL786439 RXH786439 SHD786439 SQZ786439 TAV786439 TKR786439 TUN786439 UEJ786439 UOF786439 UYB786439 VHX786439 VRT786439 WBP786439 WLL786439 WVH786439 C851975 IV851975 SR851975 ACN851975 AMJ851975 AWF851975 BGB851975 BPX851975 BZT851975 CJP851975 CTL851975 DDH851975 DND851975 DWZ851975 EGV851975 EQR851975 FAN851975 FKJ851975 FUF851975 GEB851975 GNX851975 GXT851975 HHP851975 HRL851975 IBH851975 ILD851975 IUZ851975 JEV851975 JOR851975 JYN851975 KIJ851975 KSF851975 LCB851975 LLX851975 LVT851975 MFP851975 MPL851975 MZH851975 NJD851975 NSZ851975 OCV851975 OMR851975 OWN851975 PGJ851975 PQF851975 QAB851975 QJX851975 QTT851975 RDP851975 RNL851975 RXH851975 SHD851975 SQZ851975 TAV851975 TKR851975 TUN851975 UEJ851975 UOF851975 UYB851975 VHX851975 VRT851975 WBP851975 WLL851975 WVH851975 C917511 IV917511 SR917511 ACN917511 AMJ917511 AWF917511 BGB917511 BPX917511 BZT917511 CJP917511 CTL917511 DDH917511 DND917511 DWZ917511 EGV917511 EQR917511 FAN917511 FKJ917511 FUF917511 GEB917511 GNX917511 GXT917511 HHP917511 HRL917511 IBH917511 ILD917511 IUZ917511 JEV917511 JOR917511 JYN917511 KIJ917511 KSF917511 LCB917511 LLX917511 LVT917511 MFP917511 MPL917511 MZH917511 NJD917511 NSZ917511 OCV917511 OMR917511 OWN917511 PGJ917511 PQF917511 QAB917511 QJX917511 QTT917511 RDP917511 RNL917511 RXH917511 SHD917511 SQZ917511 TAV917511 TKR917511 TUN917511 UEJ917511 UOF917511 UYB917511 VHX917511 VRT917511 WBP917511 WLL917511 WVH917511 C983047 IV983047 SR983047 ACN983047 AMJ983047 AWF983047 BGB983047 BPX983047 BZT983047 CJP983047 CTL983047 DDH983047 DND983047 DWZ983047 EGV983047 EQR983047 FAN983047 FKJ983047 FUF983047 GEB983047 GNX983047 GXT983047 HHP983047 HRL983047 IBH983047 ILD983047 IUZ983047 JEV983047 JOR983047 JYN983047 KIJ983047 KSF983047 LCB983047 LLX983047 LVT983047 MFP983047 MPL983047 MZH983047 NJD983047 NSZ983047 OCV983047 OMR983047 OWN983047 PGJ983047 PQF983047 QAB983047 QJX983047 QTT983047 RDP983047 RNL983047 RXH983047 SHD983047 SQZ983047 TAV983047 TKR983047 TUN983047 UEJ983047 UOF983047 UYB983047 VHX983047 VRT983047 WBP98304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7 A65543 IS65543 SO65543 ACK65543 AMG65543 AWC65543 BFY65543 BPU65543 BZQ65543 CJM65543 CTI65543 DDE65543 DNA65543 DWW65543 EGS65543 EQO65543 FAK65543 FKG65543 FUC65543 GDY65543 GNU65543 GXQ65543 HHM65543 HRI65543 IBE65543 ILA65543 IUW65543 JES65543 JOO65543 JYK65543 KIG65543 KSC65543 LBY65543 LLU65543 LVQ65543 MFM65543 MPI65543 MZE65543 NJA65543 NSW65543 OCS65543 OMO65543 OWK65543 PGG65543 PQC65543 PZY65543 QJU65543 QTQ65543 RDM65543 RNI65543 RXE65543 SHA65543 SQW65543 TAS65543 TKO65543 TUK65543 UEG65543 UOC65543 UXY65543 VHU65543 VRQ65543 WBM65543 WLI65543 WVE65543 A131079 IS131079 SO131079 ACK131079 AMG131079 AWC131079 BFY131079 BPU131079 BZQ131079 CJM131079 CTI131079 DDE131079 DNA131079 DWW131079 EGS131079 EQO131079 FAK131079 FKG131079 FUC131079 GDY131079 GNU131079 GXQ131079 HHM131079 HRI131079 IBE131079 ILA131079 IUW131079 JES131079 JOO131079 JYK131079 KIG131079 KSC131079 LBY131079 LLU131079 LVQ131079 MFM131079 MPI131079 MZE131079 NJA131079 NSW131079 OCS131079 OMO131079 OWK131079 PGG131079 PQC131079 PZY131079 QJU131079 QTQ131079 RDM131079 RNI131079 RXE131079 SHA131079 SQW131079 TAS131079 TKO131079 TUK131079 UEG131079 UOC131079 UXY131079 VHU131079 VRQ131079 WBM131079 WLI131079 WVE131079 A196615 IS196615 SO196615 ACK196615 AMG196615 AWC196615 BFY196615 BPU196615 BZQ196615 CJM196615 CTI196615 DDE196615 DNA196615 DWW196615 EGS196615 EQO196615 FAK196615 FKG196615 FUC196615 GDY196615 GNU196615 GXQ196615 HHM196615 HRI196615 IBE196615 ILA196615 IUW196615 JES196615 JOO196615 JYK196615 KIG196615 KSC196615 LBY196615 LLU196615 LVQ196615 MFM196615 MPI196615 MZE196615 NJA196615 NSW196615 OCS196615 OMO196615 OWK196615 PGG196615 PQC196615 PZY196615 QJU196615 QTQ196615 RDM196615 RNI196615 RXE196615 SHA196615 SQW196615 TAS196615 TKO196615 TUK196615 UEG196615 UOC196615 UXY196615 VHU196615 VRQ196615 WBM196615 WLI196615 WVE196615 A262151 IS262151 SO262151 ACK262151 AMG262151 AWC262151 BFY262151 BPU262151 BZQ262151 CJM262151 CTI262151 DDE262151 DNA262151 DWW262151 EGS262151 EQO262151 FAK262151 FKG262151 FUC262151 GDY262151 GNU262151 GXQ262151 HHM262151 HRI262151 IBE262151 ILA262151 IUW262151 JES262151 JOO262151 JYK262151 KIG262151 KSC262151 LBY262151 LLU262151 LVQ262151 MFM262151 MPI262151 MZE262151 NJA262151 NSW262151 OCS262151 OMO262151 OWK262151 PGG262151 PQC262151 PZY262151 QJU262151 QTQ262151 RDM262151 RNI262151 RXE262151 SHA262151 SQW262151 TAS262151 TKO262151 TUK262151 UEG262151 UOC262151 UXY262151 VHU262151 VRQ262151 WBM262151 WLI262151 WVE262151 A327687 IS327687 SO327687 ACK327687 AMG327687 AWC327687 BFY327687 BPU327687 BZQ327687 CJM327687 CTI327687 DDE327687 DNA327687 DWW327687 EGS327687 EQO327687 FAK327687 FKG327687 FUC327687 GDY327687 GNU327687 GXQ327687 HHM327687 HRI327687 IBE327687 ILA327687 IUW327687 JES327687 JOO327687 JYK327687 KIG327687 KSC327687 LBY327687 LLU327687 LVQ327687 MFM327687 MPI327687 MZE327687 NJA327687 NSW327687 OCS327687 OMO327687 OWK327687 PGG327687 PQC327687 PZY327687 QJU327687 QTQ327687 RDM327687 RNI327687 RXE327687 SHA327687 SQW327687 TAS327687 TKO327687 TUK327687 UEG327687 UOC327687 UXY327687 VHU327687 VRQ327687 WBM327687 WLI327687 WVE327687 A393223 IS393223 SO393223 ACK393223 AMG393223 AWC393223 BFY393223 BPU393223 BZQ393223 CJM393223 CTI393223 DDE393223 DNA393223 DWW393223 EGS393223 EQO393223 FAK393223 FKG393223 FUC393223 GDY393223 GNU393223 GXQ393223 HHM393223 HRI393223 IBE393223 ILA393223 IUW393223 JES393223 JOO393223 JYK393223 KIG393223 KSC393223 LBY393223 LLU393223 LVQ393223 MFM393223 MPI393223 MZE393223 NJA393223 NSW393223 OCS393223 OMO393223 OWK393223 PGG393223 PQC393223 PZY393223 QJU393223 QTQ393223 RDM393223 RNI393223 RXE393223 SHA393223 SQW393223 TAS393223 TKO393223 TUK393223 UEG393223 UOC393223 UXY393223 VHU393223 VRQ393223 WBM393223 WLI393223 WVE393223 A458759 IS458759 SO458759 ACK458759 AMG458759 AWC458759 BFY458759 BPU458759 BZQ458759 CJM458759 CTI458759 DDE458759 DNA458759 DWW458759 EGS458759 EQO458759 FAK458759 FKG458759 FUC458759 GDY458759 GNU458759 GXQ458759 HHM458759 HRI458759 IBE458759 ILA458759 IUW458759 JES458759 JOO458759 JYK458759 KIG458759 KSC458759 LBY458759 LLU458759 LVQ458759 MFM458759 MPI458759 MZE458759 NJA458759 NSW458759 OCS458759 OMO458759 OWK458759 PGG458759 PQC458759 PZY458759 QJU458759 QTQ458759 RDM458759 RNI458759 RXE458759 SHA458759 SQW458759 TAS458759 TKO458759 TUK458759 UEG458759 UOC458759 UXY458759 VHU458759 VRQ458759 WBM458759 WLI458759 WVE458759 A524295 IS524295 SO524295 ACK524295 AMG524295 AWC524295 BFY524295 BPU524295 BZQ524295 CJM524295 CTI524295 DDE524295 DNA524295 DWW524295 EGS524295 EQO524295 FAK524295 FKG524295 FUC524295 GDY524295 GNU524295 GXQ524295 HHM524295 HRI524295 IBE524295 ILA524295 IUW524295 JES524295 JOO524295 JYK524295 KIG524295 KSC524295 LBY524295 LLU524295 LVQ524295 MFM524295 MPI524295 MZE524295 NJA524295 NSW524295 OCS524295 OMO524295 OWK524295 PGG524295 PQC524295 PZY524295 QJU524295 QTQ524295 RDM524295 RNI524295 RXE524295 SHA524295 SQW524295 TAS524295 TKO524295 TUK524295 UEG524295 UOC524295 UXY524295 VHU524295 VRQ524295 WBM524295 WLI524295 WVE524295 A589831 IS589831 SO589831 ACK589831 AMG589831 AWC589831 BFY589831 BPU589831 BZQ589831 CJM589831 CTI589831 DDE589831 DNA589831 DWW589831 EGS589831 EQO589831 FAK589831 FKG589831 FUC589831 GDY589831 GNU589831 GXQ589831 HHM589831 HRI589831 IBE589831 ILA589831 IUW589831 JES589831 JOO589831 JYK589831 KIG589831 KSC589831 LBY589831 LLU589831 LVQ589831 MFM589831 MPI589831 MZE589831 NJA589831 NSW589831 OCS589831 OMO589831 OWK589831 PGG589831 PQC589831 PZY589831 QJU589831 QTQ589831 RDM589831 RNI589831 RXE589831 SHA589831 SQW589831 TAS589831 TKO589831 TUK589831 UEG589831 UOC589831 UXY589831 VHU589831 VRQ589831 WBM589831 WLI589831 WVE589831 A655367 IS655367 SO655367 ACK655367 AMG655367 AWC655367 BFY655367 BPU655367 BZQ655367 CJM655367 CTI655367 DDE655367 DNA655367 DWW655367 EGS655367 EQO655367 FAK655367 FKG655367 FUC655367 GDY655367 GNU655367 GXQ655367 HHM655367 HRI655367 IBE655367 ILA655367 IUW655367 JES655367 JOO655367 JYK655367 KIG655367 KSC655367 LBY655367 LLU655367 LVQ655367 MFM655367 MPI655367 MZE655367 NJA655367 NSW655367 OCS655367 OMO655367 OWK655367 PGG655367 PQC655367 PZY655367 QJU655367 QTQ655367 RDM655367 RNI655367 RXE655367 SHA655367 SQW655367 TAS655367 TKO655367 TUK655367 UEG655367 UOC655367 UXY655367 VHU655367 VRQ655367 WBM655367 WLI655367 WVE655367 A720903 IS720903 SO720903 ACK720903 AMG720903 AWC720903 BFY720903 BPU720903 BZQ720903 CJM720903 CTI720903 DDE720903 DNA720903 DWW720903 EGS720903 EQO720903 FAK720903 FKG720903 FUC720903 GDY720903 GNU720903 GXQ720903 HHM720903 HRI720903 IBE720903 ILA720903 IUW720903 JES720903 JOO720903 JYK720903 KIG720903 KSC720903 LBY720903 LLU720903 LVQ720903 MFM720903 MPI720903 MZE720903 NJA720903 NSW720903 OCS720903 OMO720903 OWK720903 PGG720903 PQC720903 PZY720903 QJU720903 QTQ720903 RDM720903 RNI720903 RXE720903 SHA720903 SQW720903 TAS720903 TKO720903 TUK720903 UEG720903 UOC720903 UXY720903 VHU720903 VRQ720903 WBM720903 WLI720903 WVE720903 A786439 IS786439 SO786439 ACK786439 AMG786439 AWC786439 BFY786439 BPU786439 BZQ786439 CJM786439 CTI786439 DDE786439 DNA786439 DWW786439 EGS786439 EQO786439 FAK786439 FKG786439 FUC786439 GDY786439 GNU786439 GXQ786439 HHM786439 HRI786439 IBE786439 ILA786439 IUW786439 JES786439 JOO786439 JYK786439 KIG786439 KSC786439 LBY786439 LLU786439 LVQ786439 MFM786439 MPI786439 MZE786439 NJA786439 NSW786439 OCS786439 OMO786439 OWK786439 PGG786439 PQC786439 PZY786439 QJU786439 QTQ786439 RDM786439 RNI786439 RXE786439 SHA786439 SQW786439 TAS786439 TKO786439 TUK786439 UEG786439 UOC786439 UXY786439 VHU786439 VRQ786439 WBM786439 WLI786439 WVE786439 A851975 IS851975 SO851975 ACK851975 AMG851975 AWC851975 BFY851975 BPU851975 BZQ851975 CJM851975 CTI851975 DDE851975 DNA851975 DWW851975 EGS851975 EQO851975 FAK851975 FKG851975 FUC851975 GDY851975 GNU851975 GXQ851975 HHM851975 HRI851975 IBE851975 ILA851975 IUW851975 JES851975 JOO851975 JYK851975 KIG851975 KSC851975 LBY851975 LLU851975 LVQ851975 MFM851975 MPI851975 MZE851975 NJA851975 NSW851975 OCS851975 OMO851975 OWK851975 PGG851975 PQC851975 PZY851975 QJU851975 QTQ851975 RDM851975 RNI851975 RXE851975 SHA851975 SQW851975 TAS851975 TKO851975 TUK851975 UEG851975 UOC851975 UXY851975 VHU851975 VRQ851975 WBM851975 WLI851975 WVE851975 A917511 IS917511 SO917511 ACK917511 AMG917511 AWC917511 BFY917511 BPU917511 BZQ917511 CJM917511 CTI917511 DDE917511 DNA917511 DWW917511 EGS917511 EQO917511 FAK917511 FKG917511 FUC917511 GDY917511 GNU917511 GXQ917511 HHM917511 HRI917511 IBE917511 ILA917511 IUW917511 JES917511 JOO917511 JYK917511 KIG917511 KSC917511 LBY917511 LLU917511 LVQ917511 MFM917511 MPI917511 MZE917511 NJA917511 NSW917511 OCS917511 OMO917511 OWK917511 PGG917511 PQC917511 PZY917511 QJU917511 QTQ917511 RDM917511 RNI917511 RXE917511 SHA917511 SQW917511 TAS917511 TKO917511 TUK917511 UEG917511 UOC917511 UXY917511 VHU917511 VRQ917511 WBM917511 WLI917511 WVE917511 A983047 IS983047 SO983047 ACK983047 AMG983047 AWC983047 BFY983047 BPU983047 BZQ983047 CJM983047 CTI983047 DDE983047 DNA983047 DWW983047 EGS983047 EQO983047 FAK983047 FKG983047 FUC983047 GDY983047 GNU983047 GXQ983047 HHM983047 HRI983047 IBE983047 ILA983047 IUW983047 JES983047 JOO983047 JYK983047 KIG983047 KSC983047 LBY983047 LLU983047 LVQ983047 MFM983047 MPI983047 MZE983047 NJA983047 NSW983047 OCS983047 OMO983047 OWK983047 PGG983047 PQC983047 PZY983047 QJU983047 QTQ983047 RDM983047 RNI983047 RXE983047 SHA983047 SQW983047 TAS983047 TKO983047 TUK983047 UEG983047 UOC983047 UXY983047 VHU983047 VRQ983047 WBM983047 WLI98304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3"/>
  <sheetViews>
    <sheetView zoomScale="50" zoomScaleNormal="50" workbookViewId="0">
      <selection activeCell="E40" sqref="E40:E41"/>
    </sheetView>
  </sheetViews>
  <sheetFormatPr baseColWidth="10" defaultRowHeight="14.4" x14ac:dyDescent="0.3"/>
  <cols>
    <col min="1" max="1" width="3.109375" style="100" bestFit="1" customWidth="1"/>
    <col min="2" max="2" width="52.6640625" style="100" customWidth="1"/>
    <col min="3" max="3" width="33.6640625" style="100" customWidth="1"/>
    <col min="4" max="4" width="26.6640625" style="100" customWidth="1"/>
    <col min="5" max="5" width="25" style="100" customWidth="1"/>
    <col min="6" max="6" width="21.44140625" style="100" customWidth="1"/>
    <col min="7" max="7" width="29.6640625" style="100" customWidth="1"/>
    <col min="8" max="8" width="23" style="100" customWidth="1"/>
    <col min="9" max="9" width="27.33203125" style="100" customWidth="1"/>
    <col min="10" max="10" width="28.33203125" style="100" customWidth="1"/>
    <col min="11" max="11" width="33" style="100" customWidth="1"/>
    <col min="12" max="12" width="23.88671875" style="100" customWidth="1"/>
    <col min="13" max="13" width="26.33203125" style="100" customWidth="1"/>
    <col min="14" max="14" width="22.109375" style="100" customWidth="1"/>
    <col min="15" max="15" width="26.109375" style="100" customWidth="1"/>
    <col min="16" max="16" width="19.5546875" style="100" bestFit="1" customWidth="1"/>
    <col min="17" max="17" width="36.88671875" style="100" customWidth="1"/>
    <col min="18" max="18" width="65.88671875" style="100" customWidth="1"/>
    <col min="19" max="22" width="6.44140625" style="100" customWidth="1"/>
    <col min="23" max="251" width="11.5546875" style="100"/>
    <col min="252" max="252" width="1" style="100" customWidth="1"/>
    <col min="253" max="253" width="4.33203125" style="100" customWidth="1"/>
    <col min="254" max="254" width="34.6640625" style="100" customWidth="1"/>
    <col min="255" max="255" width="0" style="100" hidden="1" customWidth="1"/>
    <col min="256" max="256" width="20" style="100" customWidth="1"/>
    <col min="257" max="257" width="20.88671875" style="100" customWidth="1"/>
    <col min="258" max="258" width="25" style="100" customWidth="1"/>
    <col min="259" max="259" width="18.6640625" style="100" customWidth="1"/>
    <col min="260" max="260" width="29.6640625" style="100" customWidth="1"/>
    <col min="261" max="261" width="13.44140625" style="100" customWidth="1"/>
    <col min="262" max="262" width="13.88671875" style="100" customWidth="1"/>
    <col min="263" max="267" width="16.5546875" style="100" customWidth="1"/>
    <col min="268" max="268" width="20.5546875" style="100" customWidth="1"/>
    <col min="269" max="269" width="21.109375" style="100" customWidth="1"/>
    <col min="270" max="270" width="9.5546875" style="100" customWidth="1"/>
    <col min="271" max="271" width="0.44140625" style="100" customWidth="1"/>
    <col min="272" max="278" width="6.44140625" style="100" customWidth="1"/>
    <col min="279" max="507" width="11.5546875" style="100"/>
    <col min="508" max="508" width="1" style="100" customWidth="1"/>
    <col min="509" max="509" width="4.33203125" style="100" customWidth="1"/>
    <col min="510" max="510" width="34.6640625" style="100" customWidth="1"/>
    <col min="511" max="511" width="0" style="100" hidden="1" customWidth="1"/>
    <col min="512" max="512" width="20" style="100" customWidth="1"/>
    <col min="513" max="513" width="20.88671875" style="100" customWidth="1"/>
    <col min="514" max="514" width="25" style="100" customWidth="1"/>
    <col min="515" max="515" width="18.6640625" style="100" customWidth="1"/>
    <col min="516" max="516" width="29.6640625" style="100" customWidth="1"/>
    <col min="517" max="517" width="13.44140625" style="100" customWidth="1"/>
    <col min="518" max="518" width="13.88671875" style="100" customWidth="1"/>
    <col min="519" max="523" width="16.5546875" style="100" customWidth="1"/>
    <col min="524" max="524" width="20.5546875" style="100" customWidth="1"/>
    <col min="525" max="525" width="21.109375" style="100" customWidth="1"/>
    <col min="526" max="526" width="9.5546875" style="100" customWidth="1"/>
    <col min="527" max="527" width="0.44140625" style="100" customWidth="1"/>
    <col min="528" max="534" width="6.44140625" style="100" customWidth="1"/>
    <col min="535" max="763" width="11.5546875" style="100"/>
    <col min="764" max="764" width="1" style="100" customWidth="1"/>
    <col min="765" max="765" width="4.33203125" style="100" customWidth="1"/>
    <col min="766" max="766" width="34.6640625" style="100" customWidth="1"/>
    <col min="767" max="767" width="0" style="100" hidden="1" customWidth="1"/>
    <col min="768" max="768" width="20" style="100" customWidth="1"/>
    <col min="769" max="769" width="20.88671875" style="100" customWidth="1"/>
    <col min="770" max="770" width="25" style="100" customWidth="1"/>
    <col min="771" max="771" width="18.6640625" style="100" customWidth="1"/>
    <col min="772" max="772" width="29.6640625" style="100" customWidth="1"/>
    <col min="773" max="773" width="13.44140625" style="100" customWidth="1"/>
    <col min="774" max="774" width="13.88671875" style="100" customWidth="1"/>
    <col min="775" max="779" width="16.5546875" style="100" customWidth="1"/>
    <col min="780" max="780" width="20.5546875" style="100" customWidth="1"/>
    <col min="781" max="781" width="21.109375" style="100" customWidth="1"/>
    <col min="782" max="782" width="9.5546875" style="100" customWidth="1"/>
    <col min="783" max="783" width="0.44140625" style="100" customWidth="1"/>
    <col min="784" max="790" width="6.44140625" style="100" customWidth="1"/>
    <col min="791" max="1019" width="11.5546875" style="100"/>
    <col min="1020" max="1020" width="1" style="100" customWidth="1"/>
    <col min="1021" max="1021" width="4.33203125" style="100" customWidth="1"/>
    <col min="1022" max="1022" width="34.6640625" style="100" customWidth="1"/>
    <col min="1023" max="1023" width="0" style="100" hidden="1" customWidth="1"/>
    <col min="1024" max="1024" width="20" style="100" customWidth="1"/>
    <col min="1025" max="1025" width="20.88671875" style="100" customWidth="1"/>
    <col min="1026" max="1026" width="25" style="100" customWidth="1"/>
    <col min="1027" max="1027" width="18.6640625" style="100" customWidth="1"/>
    <col min="1028" max="1028" width="29.6640625" style="100" customWidth="1"/>
    <col min="1029" max="1029" width="13.44140625" style="100" customWidth="1"/>
    <col min="1030" max="1030" width="13.88671875" style="100" customWidth="1"/>
    <col min="1031" max="1035" width="16.5546875" style="100" customWidth="1"/>
    <col min="1036" max="1036" width="20.5546875" style="100" customWidth="1"/>
    <col min="1037" max="1037" width="21.109375" style="100" customWidth="1"/>
    <col min="1038" max="1038" width="9.5546875" style="100" customWidth="1"/>
    <col min="1039" max="1039" width="0.44140625" style="100" customWidth="1"/>
    <col min="1040" max="1046" width="6.44140625" style="100" customWidth="1"/>
    <col min="1047" max="1275" width="11.5546875" style="100"/>
    <col min="1276" max="1276" width="1" style="100" customWidth="1"/>
    <col min="1277" max="1277" width="4.33203125" style="100" customWidth="1"/>
    <col min="1278" max="1278" width="34.6640625" style="100" customWidth="1"/>
    <col min="1279" max="1279" width="0" style="100" hidden="1" customWidth="1"/>
    <col min="1280" max="1280" width="20" style="100" customWidth="1"/>
    <col min="1281" max="1281" width="20.88671875" style="100" customWidth="1"/>
    <col min="1282" max="1282" width="25" style="100" customWidth="1"/>
    <col min="1283" max="1283" width="18.6640625" style="100" customWidth="1"/>
    <col min="1284" max="1284" width="29.6640625" style="100" customWidth="1"/>
    <col min="1285" max="1285" width="13.44140625" style="100" customWidth="1"/>
    <col min="1286" max="1286" width="13.88671875" style="100" customWidth="1"/>
    <col min="1287" max="1291" width="16.5546875" style="100" customWidth="1"/>
    <col min="1292" max="1292" width="20.5546875" style="100" customWidth="1"/>
    <col min="1293" max="1293" width="21.109375" style="100" customWidth="1"/>
    <col min="1294" max="1294" width="9.5546875" style="100" customWidth="1"/>
    <col min="1295" max="1295" width="0.44140625" style="100" customWidth="1"/>
    <col min="1296" max="1302" width="6.44140625" style="100" customWidth="1"/>
    <col min="1303" max="1531" width="11.5546875" style="100"/>
    <col min="1532" max="1532" width="1" style="100" customWidth="1"/>
    <col min="1533" max="1533" width="4.33203125" style="100" customWidth="1"/>
    <col min="1534" max="1534" width="34.6640625" style="100" customWidth="1"/>
    <col min="1535" max="1535" width="0" style="100" hidden="1" customWidth="1"/>
    <col min="1536" max="1536" width="20" style="100" customWidth="1"/>
    <col min="1537" max="1537" width="20.88671875" style="100" customWidth="1"/>
    <col min="1538" max="1538" width="25" style="100" customWidth="1"/>
    <col min="1539" max="1539" width="18.6640625" style="100" customWidth="1"/>
    <col min="1540" max="1540" width="29.6640625" style="100" customWidth="1"/>
    <col min="1541" max="1541" width="13.44140625" style="100" customWidth="1"/>
    <col min="1542" max="1542" width="13.88671875" style="100" customWidth="1"/>
    <col min="1543" max="1547" width="16.5546875" style="100" customWidth="1"/>
    <col min="1548" max="1548" width="20.5546875" style="100" customWidth="1"/>
    <col min="1549" max="1549" width="21.109375" style="100" customWidth="1"/>
    <col min="1550" max="1550" width="9.5546875" style="100" customWidth="1"/>
    <col min="1551" max="1551" width="0.44140625" style="100" customWidth="1"/>
    <col min="1552" max="1558" width="6.44140625" style="100" customWidth="1"/>
    <col min="1559" max="1787" width="11.5546875" style="100"/>
    <col min="1788" max="1788" width="1" style="100" customWidth="1"/>
    <col min="1789" max="1789" width="4.33203125" style="100" customWidth="1"/>
    <col min="1790" max="1790" width="34.6640625" style="100" customWidth="1"/>
    <col min="1791" max="1791" width="0" style="100" hidden="1" customWidth="1"/>
    <col min="1792" max="1792" width="20" style="100" customWidth="1"/>
    <col min="1793" max="1793" width="20.88671875" style="100" customWidth="1"/>
    <col min="1794" max="1794" width="25" style="100" customWidth="1"/>
    <col min="1795" max="1795" width="18.6640625" style="100" customWidth="1"/>
    <col min="1796" max="1796" width="29.6640625" style="100" customWidth="1"/>
    <col min="1797" max="1797" width="13.44140625" style="100" customWidth="1"/>
    <col min="1798" max="1798" width="13.88671875" style="100" customWidth="1"/>
    <col min="1799" max="1803" width="16.5546875" style="100" customWidth="1"/>
    <col min="1804" max="1804" width="20.5546875" style="100" customWidth="1"/>
    <col min="1805" max="1805" width="21.109375" style="100" customWidth="1"/>
    <col min="1806" max="1806" width="9.5546875" style="100" customWidth="1"/>
    <col min="1807" max="1807" width="0.44140625" style="100" customWidth="1"/>
    <col min="1808" max="1814" width="6.44140625" style="100" customWidth="1"/>
    <col min="1815" max="2043" width="11.5546875" style="100"/>
    <col min="2044" max="2044" width="1" style="100" customWidth="1"/>
    <col min="2045" max="2045" width="4.33203125" style="100" customWidth="1"/>
    <col min="2046" max="2046" width="34.6640625" style="100" customWidth="1"/>
    <col min="2047" max="2047" width="0" style="100" hidden="1" customWidth="1"/>
    <col min="2048" max="2048" width="20" style="100" customWidth="1"/>
    <col min="2049" max="2049" width="20.88671875" style="100" customWidth="1"/>
    <col min="2050" max="2050" width="25" style="100" customWidth="1"/>
    <col min="2051" max="2051" width="18.6640625" style="100" customWidth="1"/>
    <col min="2052" max="2052" width="29.6640625" style="100" customWidth="1"/>
    <col min="2053" max="2053" width="13.44140625" style="100" customWidth="1"/>
    <col min="2054" max="2054" width="13.88671875" style="100" customWidth="1"/>
    <col min="2055" max="2059" width="16.5546875" style="100" customWidth="1"/>
    <col min="2060" max="2060" width="20.5546875" style="100" customWidth="1"/>
    <col min="2061" max="2061" width="21.109375" style="100" customWidth="1"/>
    <col min="2062" max="2062" width="9.5546875" style="100" customWidth="1"/>
    <col min="2063" max="2063" width="0.44140625" style="100" customWidth="1"/>
    <col min="2064" max="2070" width="6.44140625" style="100" customWidth="1"/>
    <col min="2071" max="2299" width="11.5546875" style="100"/>
    <col min="2300" max="2300" width="1" style="100" customWidth="1"/>
    <col min="2301" max="2301" width="4.33203125" style="100" customWidth="1"/>
    <col min="2302" max="2302" width="34.6640625" style="100" customWidth="1"/>
    <col min="2303" max="2303" width="0" style="100" hidden="1" customWidth="1"/>
    <col min="2304" max="2304" width="20" style="100" customWidth="1"/>
    <col min="2305" max="2305" width="20.88671875" style="100" customWidth="1"/>
    <col min="2306" max="2306" width="25" style="100" customWidth="1"/>
    <col min="2307" max="2307" width="18.6640625" style="100" customWidth="1"/>
    <col min="2308" max="2308" width="29.6640625" style="100" customWidth="1"/>
    <col min="2309" max="2309" width="13.44140625" style="100" customWidth="1"/>
    <col min="2310" max="2310" width="13.88671875" style="100" customWidth="1"/>
    <col min="2311" max="2315" width="16.5546875" style="100" customWidth="1"/>
    <col min="2316" max="2316" width="20.5546875" style="100" customWidth="1"/>
    <col min="2317" max="2317" width="21.109375" style="100" customWidth="1"/>
    <col min="2318" max="2318" width="9.5546875" style="100" customWidth="1"/>
    <col min="2319" max="2319" width="0.44140625" style="100" customWidth="1"/>
    <col min="2320" max="2326" width="6.44140625" style="100" customWidth="1"/>
    <col min="2327" max="2555" width="11.5546875" style="100"/>
    <col min="2556" max="2556" width="1" style="100" customWidth="1"/>
    <col min="2557" max="2557" width="4.33203125" style="100" customWidth="1"/>
    <col min="2558" max="2558" width="34.6640625" style="100" customWidth="1"/>
    <col min="2559" max="2559" width="0" style="100" hidden="1" customWidth="1"/>
    <col min="2560" max="2560" width="20" style="100" customWidth="1"/>
    <col min="2561" max="2561" width="20.88671875" style="100" customWidth="1"/>
    <col min="2562" max="2562" width="25" style="100" customWidth="1"/>
    <col min="2563" max="2563" width="18.6640625" style="100" customWidth="1"/>
    <col min="2564" max="2564" width="29.6640625" style="100" customWidth="1"/>
    <col min="2565" max="2565" width="13.44140625" style="100" customWidth="1"/>
    <col min="2566" max="2566" width="13.88671875" style="100" customWidth="1"/>
    <col min="2567" max="2571" width="16.5546875" style="100" customWidth="1"/>
    <col min="2572" max="2572" width="20.5546875" style="100" customWidth="1"/>
    <col min="2573" max="2573" width="21.109375" style="100" customWidth="1"/>
    <col min="2574" max="2574" width="9.5546875" style="100" customWidth="1"/>
    <col min="2575" max="2575" width="0.44140625" style="100" customWidth="1"/>
    <col min="2576" max="2582" width="6.44140625" style="100" customWidth="1"/>
    <col min="2583" max="2811" width="11.5546875" style="100"/>
    <col min="2812" max="2812" width="1" style="100" customWidth="1"/>
    <col min="2813" max="2813" width="4.33203125" style="100" customWidth="1"/>
    <col min="2814" max="2814" width="34.6640625" style="100" customWidth="1"/>
    <col min="2815" max="2815" width="0" style="100" hidden="1" customWidth="1"/>
    <col min="2816" max="2816" width="20" style="100" customWidth="1"/>
    <col min="2817" max="2817" width="20.88671875" style="100" customWidth="1"/>
    <col min="2818" max="2818" width="25" style="100" customWidth="1"/>
    <col min="2819" max="2819" width="18.6640625" style="100" customWidth="1"/>
    <col min="2820" max="2820" width="29.6640625" style="100" customWidth="1"/>
    <col min="2821" max="2821" width="13.44140625" style="100" customWidth="1"/>
    <col min="2822" max="2822" width="13.88671875" style="100" customWidth="1"/>
    <col min="2823" max="2827" width="16.5546875" style="100" customWidth="1"/>
    <col min="2828" max="2828" width="20.5546875" style="100" customWidth="1"/>
    <col min="2829" max="2829" width="21.109375" style="100" customWidth="1"/>
    <col min="2830" max="2830" width="9.5546875" style="100" customWidth="1"/>
    <col min="2831" max="2831" width="0.44140625" style="100" customWidth="1"/>
    <col min="2832" max="2838" width="6.44140625" style="100" customWidth="1"/>
    <col min="2839" max="3067" width="11.5546875" style="100"/>
    <col min="3068" max="3068" width="1" style="100" customWidth="1"/>
    <col min="3069" max="3069" width="4.33203125" style="100" customWidth="1"/>
    <col min="3070" max="3070" width="34.6640625" style="100" customWidth="1"/>
    <col min="3071" max="3071" width="0" style="100" hidden="1" customWidth="1"/>
    <col min="3072" max="3072" width="20" style="100" customWidth="1"/>
    <col min="3073" max="3073" width="20.88671875" style="100" customWidth="1"/>
    <col min="3074" max="3074" width="25" style="100" customWidth="1"/>
    <col min="3075" max="3075" width="18.6640625" style="100" customWidth="1"/>
    <col min="3076" max="3076" width="29.6640625" style="100" customWidth="1"/>
    <col min="3077" max="3077" width="13.44140625" style="100" customWidth="1"/>
    <col min="3078" max="3078" width="13.88671875" style="100" customWidth="1"/>
    <col min="3079" max="3083" width="16.5546875" style="100" customWidth="1"/>
    <col min="3084" max="3084" width="20.5546875" style="100" customWidth="1"/>
    <col min="3085" max="3085" width="21.109375" style="100" customWidth="1"/>
    <col min="3086" max="3086" width="9.5546875" style="100" customWidth="1"/>
    <col min="3087" max="3087" width="0.44140625" style="100" customWidth="1"/>
    <col min="3088" max="3094" width="6.44140625" style="100" customWidth="1"/>
    <col min="3095" max="3323" width="11.5546875" style="100"/>
    <col min="3324" max="3324" width="1" style="100" customWidth="1"/>
    <col min="3325" max="3325" width="4.33203125" style="100" customWidth="1"/>
    <col min="3326" max="3326" width="34.6640625" style="100" customWidth="1"/>
    <col min="3327" max="3327" width="0" style="100" hidden="1" customWidth="1"/>
    <col min="3328" max="3328" width="20" style="100" customWidth="1"/>
    <col min="3329" max="3329" width="20.88671875" style="100" customWidth="1"/>
    <col min="3330" max="3330" width="25" style="100" customWidth="1"/>
    <col min="3331" max="3331" width="18.6640625" style="100" customWidth="1"/>
    <col min="3332" max="3332" width="29.6640625" style="100" customWidth="1"/>
    <col min="3333" max="3333" width="13.44140625" style="100" customWidth="1"/>
    <col min="3334" max="3334" width="13.88671875" style="100" customWidth="1"/>
    <col min="3335" max="3339" width="16.5546875" style="100" customWidth="1"/>
    <col min="3340" max="3340" width="20.5546875" style="100" customWidth="1"/>
    <col min="3341" max="3341" width="21.109375" style="100" customWidth="1"/>
    <col min="3342" max="3342" width="9.5546875" style="100" customWidth="1"/>
    <col min="3343" max="3343" width="0.44140625" style="100" customWidth="1"/>
    <col min="3344" max="3350" width="6.44140625" style="100" customWidth="1"/>
    <col min="3351" max="3579" width="11.5546875" style="100"/>
    <col min="3580" max="3580" width="1" style="100" customWidth="1"/>
    <col min="3581" max="3581" width="4.33203125" style="100" customWidth="1"/>
    <col min="3582" max="3582" width="34.6640625" style="100" customWidth="1"/>
    <col min="3583" max="3583" width="0" style="100" hidden="1" customWidth="1"/>
    <col min="3584" max="3584" width="20" style="100" customWidth="1"/>
    <col min="3585" max="3585" width="20.88671875" style="100" customWidth="1"/>
    <col min="3586" max="3586" width="25" style="100" customWidth="1"/>
    <col min="3587" max="3587" width="18.6640625" style="100" customWidth="1"/>
    <col min="3588" max="3588" width="29.6640625" style="100" customWidth="1"/>
    <col min="3589" max="3589" width="13.44140625" style="100" customWidth="1"/>
    <col min="3590" max="3590" width="13.88671875" style="100" customWidth="1"/>
    <col min="3591" max="3595" width="16.5546875" style="100" customWidth="1"/>
    <col min="3596" max="3596" width="20.5546875" style="100" customWidth="1"/>
    <col min="3597" max="3597" width="21.109375" style="100" customWidth="1"/>
    <col min="3598" max="3598" width="9.5546875" style="100" customWidth="1"/>
    <col min="3599" max="3599" width="0.44140625" style="100" customWidth="1"/>
    <col min="3600" max="3606" width="6.44140625" style="100" customWidth="1"/>
    <col min="3607" max="3835" width="11.5546875" style="100"/>
    <col min="3836" max="3836" width="1" style="100" customWidth="1"/>
    <col min="3837" max="3837" width="4.33203125" style="100" customWidth="1"/>
    <col min="3838" max="3838" width="34.6640625" style="100" customWidth="1"/>
    <col min="3839" max="3839" width="0" style="100" hidden="1" customWidth="1"/>
    <col min="3840" max="3840" width="20" style="100" customWidth="1"/>
    <col min="3841" max="3841" width="20.88671875" style="100" customWidth="1"/>
    <col min="3842" max="3842" width="25" style="100" customWidth="1"/>
    <col min="3843" max="3843" width="18.6640625" style="100" customWidth="1"/>
    <col min="3844" max="3844" width="29.6640625" style="100" customWidth="1"/>
    <col min="3845" max="3845" width="13.44140625" style="100" customWidth="1"/>
    <col min="3846" max="3846" width="13.88671875" style="100" customWidth="1"/>
    <col min="3847" max="3851" width="16.5546875" style="100" customWidth="1"/>
    <col min="3852" max="3852" width="20.5546875" style="100" customWidth="1"/>
    <col min="3853" max="3853" width="21.109375" style="100" customWidth="1"/>
    <col min="3854" max="3854" width="9.5546875" style="100" customWidth="1"/>
    <col min="3855" max="3855" width="0.44140625" style="100" customWidth="1"/>
    <col min="3856" max="3862" width="6.44140625" style="100" customWidth="1"/>
    <col min="3863" max="4091" width="11.5546875" style="100"/>
    <col min="4092" max="4092" width="1" style="100" customWidth="1"/>
    <col min="4093" max="4093" width="4.33203125" style="100" customWidth="1"/>
    <col min="4094" max="4094" width="34.6640625" style="100" customWidth="1"/>
    <col min="4095" max="4095" width="0" style="100" hidden="1" customWidth="1"/>
    <col min="4096" max="4096" width="20" style="100" customWidth="1"/>
    <col min="4097" max="4097" width="20.88671875" style="100" customWidth="1"/>
    <col min="4098" max="4098" width="25" style="100" customWidth="1"/>
    <col min="4099" max="4099" width="18.6640625" style="100" customWidth="1"/>
    <col min="4100" max="4100" width="29.6640625" style="100" customWidth="1"/>
    <col min="4101" max="4101" width="13.44140625" style="100" customWidth="1"/>
    <col min="4102" max="4102" width="13.88671875" style="100" customWidth="1"/>
    <col min="4103" max="4107" width="16.5546875" style="100" customWidth="1"/>
    <col min="4108" max="4108" width="20.5546875" style="100" customWidth="1"/>
    <col min="4109" max="4109" width="21.109375" style="100" customWidth="1"/>
    <col min="4110" max="4110" width="9.5546875" style="100" customWidth="1"/>
    <col min="4111" max="4111" width="0.44140625" style="100" customWidth="1"/>
    <col min="4112" max="4118" width="6.44140625" style="100" customWidth="1"/>
    <col min="4119" max="4347" width="11.5546875" style="100"/>
    <col min="4348" max="4348" width="1" style="100" customWidth="1"/>
    <col min="4349" max="4349" width="4.33203125" style="100" customWidth="1"/>
    <col min="4350" max="4350" width="34.6640625" style="100" customWidth="1"/>
    <col min="4351" max="4351" width="0" style="100" hidden="1" customWidth="1"/>
    <col min="4352" max="4352" width="20" style="100" customWidth="1"/>
    <col min="4353" max="4353" width="20.88671875" style="100" customWidth="1"/>
    <col min="4354" max="4354" width="25" style="100" customWidth="1"/>
    <col min="4355" max="4355" width="18.6640625" style="100" customWidth="1"/>
    <col min="4356" max="4356" width="29.6640625" style="100" customWidth="1"/>
    <col min="4357" max="4357" width="13.44140625" style="100" customWidth="1"/>
    <col min="4358" max="4358" width="13.88671875" style="100" customWidth="1"/>
    <col min="4359" max="4363" width="16.5546875" style="100" customWidth="1"/>
    <col min="4364" max="4364" width="20.5546875" style="100" customWidth="1"/>
    <col min="4365" max="4365" width="21.109375" style="100" customWidth="1"/>
    <col min="4366" max="4366" width="9.5546875" style="100" customWidth="1"/>
    <col min="4367" max="4367" width="0.44140625" style="100" customWidth="1"/>
    <col min="4368" max="4374" width="6.44140625" style="100" customWidth="1"/>
    <col min="4375" max="4603" width="11.5546875" style="100"/>
    <col min="4604" max="4604" width="1" style="100" customWidth="1"/>
    <col min="4605" max="4605" width="4.33203125" style="100" customWidth="1"/>
    <col min="4606" max="4606" width="34.6640625" style="100" customWidth="1"/>
    <col min="4607" max="4607" width="0" style="100" hidden="1" customWidth="1"/>
    <col min="4608" max="4608" width="20" style="100" customWidth="1"/>
    <col min="4609" max="4609" width="20.88671875" style="100" customWidth="1"/>
    <col min="4610" max="4610" width="25" style="100" customWidth="1"/>
    <col min="4611" max="4611" width="18.6640625" style="100" customWidth="1"/>
    <col min="4612" max="4612" width="29.6640625" style="100" customWidth="1"/>
    <col min="4613" max="4613" width="13.44140625" style="100" customWidth="1"/>
    <col min="4614" max="4614" width="13.88671875" style="100" customWidth="1"/>
    <col min="4615" max="4619" width="16.5546875" style="100" customWidth="1"/>
    <col min="4620" max="4620" width="20.5546875" style="100" customWidth="1"/>
    <col min="4621" max="4621" width="21.109375" style="100" customWidth="1"/>
    <col min="4622" max="4622" width="9.5546875" style="100" customWidth="1"/>
    <col min="4623" max="4623" width="0.44140625" style="100" customWidth="1"/>
    <col min="4624" max="4630" width="6.44140625" style="100" customWidth="1"/>
    <col min="4631" max="4859" width="11.5546875" style="100"/>
    <col min="4860" max="4860" width="1" style="100" customWidth="1"/>
    <col min="4861" max="4861" width="4.33203125" style="100" customWidth="1"/>
    <col min="4862" max="4862" width="34.6640625" style="100" customWidth="1"/>
    <col min="4863" max="4863" width="0" style="100" hidden="1" customWidth="1"/>
    <col min="4864" max="4864" width="20" style="100" customWidth="1"/>
    <col min="4865" max="4865" width="20.88671875" style="100" customWidth="1"/>
    <col min="4866" max="4866" width="25" style="100" customWidth="1"/>
    <col min="4867" max="4867" width="18.6640625" style="100" customWidth="1"/>
    <col min="4868" max="4868" width="29.6640625" style="100" customWidth="1"/>
    <col min="4869" max="4869" width="13.44140625" style="100" customWidth="1"/>
    <col min="4870" max="4870" width="13.88671875" style="100" customWidth="1"/>
    <col min="4871" max="4875" width="16.5546875" style="100" customWidth="1"/>
    <col min="4876" max="4876" width="20.5546875" style="100" customWidth="1"/>
    <col min="4877" max="4877" width="21.109375" style="100" customWidth="1"/>
    <col min="4878" max="4878" width="9.5546875" style="100" customWidth="1"/>
    <col min="4879" max="4879" width="0.44140625" style="100" customWidth="1"/>
    <col min="4880" max="4886" width="6.44140625" style="100" customWidth="1"/>
    <col min="4887" max="5115" width="11.5546875" style="100"/>
    <col min="5116" max="5116" width="1" style="100" customWidth="1"/>
    <col min="5117" max="5117" width="4.33203125" style="100" customWidth="1"/>
    <col min="5118" max="5118" width="34.6640625" style="100" customWidth="1"/>
    <col min="5119" max="5119" width="0" style="100" hidden="1" customWidth="1"/>
    <col min="5120" max="5120" width="20" style="100" customWidth="1"/>
    <col min="5121" max="5121" width="20.88671875" style="100" customWidth="1"/>
    <col min="5122" max="5122" width="25" style="100" customWidth="1"/>
    <col min="5123" max="5123" width="18.6640625" style="100" customWidth="1"/>
    <col min="5124" max="5124" width="29.6640625" style="100" customWidth="1"/>
    <col min="5125" max="5125" width="13.44140625" style="100" customWidth="1"/>
    <col min="5126" max="5126" width="13.88671875" style="100" customWidth="1"/>
    <col min="5127" max="5131" width="16.5546875" style="100" customWidth="1"/>
    <col min="5132" max="5132" width="20.5546875" style="100" customWidth="1"/>
    <col min="5133" max="5133" width="21.109375" style="100" customWidth="1"/>
    <col min="5134" max="5134" width="9.5546875" style="100" customWidth="1"/>
    <col min="5135" max="5135" width="0.44140625" style="100" customWidth="1"/>
    <col min="5136" max="5142" width="6.44140625" style="100" customWidth="1"/>
    <col min="5143" max="5371" width="11.5546875" style="100"/>
    <col min="5372" max="5372" width="1" style="100" customWidth="1"/>
    <col min="5373" max="5373" width="4.33203125" style="100" customWidth="1"/>
    <col min="5374" max="5374" width="34.6640625" style="100" customWidth="1"/>
    <col min="5375" max="5375" width="0" style="100" hidden="1" customWidth="1"/>
    <col min="5376" max="5376" width="20" style="100" customWidth="1"/>
    <col min="5377" max="5377" width="20.88671875" style="100" customWidth="1"/>
    <col min="5378" max="5378" width="25" style="100" customWidth="1"/>
    <col min="5379" max="5379" width="18.6640625" style="100" customWidth="1"/>
    <col min="5380" max="5380" width="29.6640625" style="100" customWidth="1"/>
    <col min="5381" max="5381" width="13.44140625" style="100" customWidth="1"/>
    <col min="5382" max="5382" width="13.88671875" style="100" customWidth="1"/>
    <col min="5383" max="5387" width="16.5546875" style="100" customWidth="1"/>
    <col min="5388" max="5388" width="20.5546875" style="100" customWidth="1"/>
    <col min="5389" max="5389" width="21.109375" style="100" customWidth="1"/>
    <col min="5390" max="5390" width="9.5546875" style="100" customWidth="1"/>
    <col min="5391" max="5391" width="0.44140625" style="100" customWidth="1"/>
    <col min="5392" max="5398" width="6.44140625" style="100" customWidth="1"/>
    <col min="5399" max="5627" width="11.5546875" style="100"/>
    <col min="5628" max="5628" width="1" style="100" customWidth="1"/>
    <col min="5629" max="5629" width="4.33203125" style="100" customWidth="1"/>
    <col min="5630" max="5630" width="34.6640625" style="100" customWidth="1"/>
    <col min="5631" max="5631" width="0" style="100" hidden="1" customWidth="1"/>
    <col min="5632" max="5632" width="20" style="100" customWidth="1"/>
    <col min="5633" max="5633" width="20.88671875" style="100" customWidth="1"/>
    <col min="5634" max="5634" width="25" style="100" customWidth="1"/>
    <col min="5635" max="5635" width="18.6640625" style="100" customWidth="1"/>
    <col min="5636" max="5636" width="29.6640625" style="100" customWidth="1"/>
    <col min="5637" max="5637" width="13.44140625" style="100" customWidth="1"/>
    <col min="5638" max="5638" width="13.88671875" style="100" customWidth="1"/>
    <col min="5639" max="5643" width="16.5546875" style="100" customWidth="1"/>
    <col min="5644" max="5644" width="20.5546875" style="100" customWidth="1"/>
    <col min="5645" max="5645" width="21.109375" style="100" customWidth="1"/>
    <col min="5646" max="5646" width="9.5546875" style="100" customWidth="1"/>
    <col min="5647" max="5647" width="0.44140625" style="100" customWidth="1"/>
    <col min="5648" max="5654" width="6.44140625" style="100" customWidth="1"/>
    <col min="5655" max="5883" width="11.5546875" style="100"/>
    <col min="5884" max="5884" width="1" style="100" customWidth="1"/>
    <col min="5885" max="5885" width="4.33203125" style="100" customWidth="1"/>
    <col min="5886" max="5886" width="34.6640625" style="100" customWidth="1"/>
    <col min="5887" max="5887" width="0" style="100" hidden="1" customWidth="1"/>
    <col min="5888" max="5888" width="20" style="100" customWidth="1"/>
    <col min="5889" max="5889" width="20.88671875" style="100" customWidth="1"/>
    <col min="5890" max="5890" width="25" style="100" customWidth="1"/>
    <col min="5891" max="5891" width="18.6640625" style="100" customWidth="1"/>
    <col min="5892" max="5892" width="29.6640625" style="100" customWidth="1"/>
    <col min="5893" max="5893" width="13.44140625" style="100" customWidth="1"/>
    <col min="5894" max="5894" width="13.88671875" style="100" customWidth="1"/>
    <col min="5895" max="5899" width="16.5546875" style="100" customWidth="1"/>
    <col min="5900" max="5900" width="20.5546875" style="100" customWidth="1"/>
    <col min="5901" max="5901" width="21.109375" style="100" customWidth="1"/>
    <col min="5902" max="5902" width="9.5546875" style="100" customWidth="1"/>
    <col min="5903" max="5903" width="0.44140625" style="100" customWidth="1"/>
    <col min="5904" max="5910" width="6.44140625" style="100" customWidth="1"/>
    <col min="5911" max="6139" width="11.5546875" style="100"/>
    <col min="6140" max="6140" width="1" style="100" customWidth="1"/>
    <col min="6141" max="6141" width="4.33203125" style="100" customWidth="1"/>
    <col min="6142" max="6142" width="34.6640625" style="100" customWidth="1"/>
    <col min="6143" max="6143" width="0" style="100" hidden="1" customWidth="1"/>
    <col min="6144" max="6144" width="20" style="100" customWidth="1"/>
    <col min="6145" max="6145" width="20.88671875" style="100" customWidth="1"/>
    <col min="6146" max="6146" width="25" style="100" customWidth="1"/>
    <col min="6147" max="6147" width="18.6640625" style="100" customWidth="1"/>
    <col min="6148" max="6148" width="29.6640625" style="100" customWidth="1"/>
    <col min="6149" max="6149" width="13.44140625" style="100" customWidth="1"/>
    <col min="6150" max="6150" width="13.88671875" style="100" customWidth="1"/>
    <col min="6151" max="6155" width="16.5546875" style="100" customWidth="1"/>
    <col min="6156" max="6156" width="20.5546875" style="100" customWidth="1"/>
    <col min="6157" max="6157" width="21.109375" style="100" customWidth="1"/>
    <col min="6158" max="6158" width="9.5546875" style="100" customWidth="1"/>
    <col min="6159" max="6159" width="0.44140625" style="100" customWidth="1"/>
    <col min="6160" max="6166" width="6.44140625" style="100" customWidth="1"/>
    <col min="6167" max="6395" width="11.5546875" style="100"/>
    <col min="6396" max="6396" width="1" style="100" customWidth="1"/>
    <col min="6397" max="6397" width="4.33203125" style="100" customWidth="1"/>
    <col min="6398" max="6398" width="34.6640625" style="100" customWidth="1"/>
    <col min="6399" max="6399" width="0" style="100" hidden="1" customWidth="1"/>
    <col min="6400" max="6400" width="20" style="100" customWidth="1"/>
    <col min="6401" max="6401" width="20.88671875" style="100" customWidth="1"/>
    <col min="6402" max="6402" width="25" style="100" customWidth="1"/>
    <col min="6403" max="6403" width="18.6640625" style="100" customWidth="1"/>
    <col min="6404" max="6404" width="29.6640625" style="100" customWidth="1"/>
    <col min="6405" max="6405" width="13.44140625" style="100" customWidth="1"/>
    <col min="6406" max="6406" width="13.88671875" style="100" customWidth="1"/>
    <col min="6407" max="6411" width="16.5546875" style="100" customWidth="1"/>
    <col min="6412" max="6412" width="20.5546875" style="100" customWidth="1"/>
    <col min="6413" max="6413" width="21.109375" style="100" customWidth="1"/>
    <col min="6414" max="6414" width="9.5546875" style="100" customWidth="1"/>
    <col min="6415" max="6415" width="0.44140625" style="100" customWidth="1"/>
    <col min="6416" max="6422" width="6.44140625" style="100" customWidth="1"/>
    <col min="6423" max="6651" width="11.5546875" style="100"/>
    <col min="6652" max="6652" width="1" style="100" customWidth="1"/>
    <col min="6653" max="6653" width="4.33203125" style="100" customWidth="1"/>
    <col min="6654" max="6654" width="34.6640625" style="100" customWidth="1"/>
    <col min="6655" max="6655" width="0" style="100" hidden="1" customWidth="1"/>
    <col min="6656" max="6656" width="20" style="100" customWidth="1"/>
    <col min="6657" max="6657" width="20.88671875" style="100" customWidth="1"/>
    <col min="6658" max="6658" width="25" style="100" customWidth="1"/>
    <col min="6659" max="6659" width="18.6640625" style="100" customWidth="1"/>
    <col min="6660" max="6660" width="29.6640625" style="100" customWidth="1"/>
    <col min="6661" max="6661" width="13.44140625" style="100" customWidth="1"/>
    <col min="6662" max="6662" width="13.88671875" style="100" customWidth="1"/>
    <col min="6663" max="6667" width="16.5546875" style="100" customWidth="1"/>
    <col min="6668" max="6668" width="20.5546875" style="100" customWidth="1"/>
    <col min="6669" max="6669" width="21.109375" style="100" customWidth="1"/>
    <col min="6670" max="6670" width="9.5546875" style="100" customWidth="1"/>
    <col min="6671" max="6671" width="0.44140625" style="100" customWidth="1"/>
    <col min="6672" max="6678" width="6.44140625" style="100" customWidth="1"/>
    <col min="6679" max="6907" width="11.5546875" style="100"/>
    <col min="6908" max="6908" width="1" style="100" customWidth="1"/>
    <col min="6909" max="6909" width="4.33203125" style="100" customWidth="1"/>
    <col min="6910" max="6910" width="34.6640625" style="100" customWidth="1"/>
    <col min="6911" max="6911" width="0" style="100" hidden="1" customWidth="1"/>
    <col min="6912" max="6912" width="20" style="100" customWidth="1"/>
    <col min="6913" max="6913" width="20.88671875" style="100" customWidth="1"/>
    <col min="6914" max="6914" width="25" style="100" customWidth="1"/>
    <col min="6915" max="6915" width="18.6640625" style="100" customWidth="1"/>
    <col min="6916" max="6916" width="29.6640625" style="100" customWidth="1"/>
    <col min="6917" max="6917" width="13.44140625" style="100" customWidth="1"/>
    <col min="6918" max="6918" width="13.88671875" style="100" customWidth="1"/>
    <col min="6919" max="6923" width="16.5546875" style="100" customWidth="1"/>
    <col min="6924" max="6924" width="20.5546875" style="100" customWidth="1"/>
    <col min="6925" max="6925" width="21.109375" style="100" customWidth="1"/>
    <col min="6926" max="6926" width="9.5546875" style="100" customWidth="1"/>
    <col min="6927" max="6927" width="0.44140625" style="100" customWidth="1"/>
    <col min="6928" max="6934" width="6.44140625" style="100" customWidth="1"/>
    <col min="6935" max="7163" width="11.5546875" style="100"/>
    <col min="7164" max="7164" width="1" style="100" customWidth="1"/>
    <col min="7165" max="7165" width="4.33203125" style="100" customWidth="1"/>
    <col min="7166" max="7166" width="34.6640625" style="100" customWidth="1"/>
    <col min="7167" max="7167" width="0" style="100" hidden="1" customWidth="1"/>
    <col min="7168" max="7168" width="20" style="100" customWidth="1"/>
    <col min="7169" max="7169" width="20.88671875" style="100" customWidth="1"/>
    <col min="7170" max="7170" width="25" style="100" customWidth="1"/>
    <col min="7171" max="7171" width="18.6640625" style="100" customWidth="1"/>
    <col min="7172" max="7172" width="29.6640625" style="100" customWidth="1"/>
    <col min="7173" max="7173" width="13.44140625" style="100" customWidth="1"/>
    <col min="7174" max="7174" width="13.88671875" style="100" customWidth="1"/>
    <col min="7175" max="7179" width="16.5546875" style="100" customWidth="1"/>
    <col min="7180" max="7180" width="20.5546875" style="100" customWidth="1"/>
    <col min="7181" max="7181" width="21.109375" style="100" customWidth="1"/>
    <col min="7182" max="7182" width="9.5546875" style="100" customWidth="1"/>
    <col min="7183" max="7183" width="0.44140625" style="100" customWidth="1"/>
    <col min="7184" max="7190" width="6.44140625" style="100" customWidth="1"/>
    <col min="7191" max="7419" width="11.5546875" style="100"/>
    <col min="7420" max="7420" width="1" style="100" customWidth="1"/>
    <col min="7421" max="7421" width="4.33203125" style="100" customWidth="1"/>
    <col min="7422" max="7422" width="34.6640625" style="100" customWidth="1"/>
    <col min="7423" max="7423" width="0" style="100" hidden="1" customWidth="1"/>
    <col min="7424" max="7424" width="20" style="100" customWidth="1"/>
    <col min="7425" max="7425" width="20.88671875" style="100" customWidth="1"/>
    <col min="7426" max="7426" width="25" style="100" customWidth="1"/>
    <col min="7427" max="7427" width="18.6640625" style="100" customWidth="1"/>
    <col min="7428" max="7428" width="29.6640625" style="100" customWidth="1"/>
    <col min="7429" max="7429" width="13.44140625" style="100" customWidth="1"/>
    <col min="7430" max="7430" width="13.88671875" style="100" customWidth="1"/>
    <col min="7431" max="7435" width="16.5546875" style="100" customWidth="1"/>
    <col min="7436" max="7436" width="20.5546875" style="100" customWidth="1"/>
    <col min="7437" max="7437" width="21.109375" style="100" customWidth="1"/>
    <col min="7438" max="7438" width="9.5546875" style="100" customWidth="1"/>
    <col min="7439" max="7439" width="0.44140625" style="100" customWidth="1"/>
    <col min="7440" max="7446" width="6.44140625" style="100" customWidth="1"/>
    <col min="7447" max="7675" width="11.5546875" style="100"/>
    <col min="7676" max="7676" width="1" style="100" customWidth="1"/>
    <col min="7677" max="7677" width="4.33203125" style="100" customWidth="1"/>
    <col min="7678" max="7678" width="34.6640625" style="100" customWidth="1"/>
    <col min="7679" max="7679" width="0" style="100" hidden="1" customWidth="1"/>
    <col min="7680" max="7680" width="20" style="100" customWidth="1"/>
    <col min="7681" max="7681" width="20.88671875" style="100" customWidth="1"/>
    <col min="7682" max="7682" width="25" style="100" customWidth="1"/>
    <col min="7683" max="7683" width="18.6640625" style="100" customWidth="1"/>
    <col min="7684" max="7684" width="29.6640625" style="100" customWidth="1"/>
    <col min="7685" max="7685" width="13.44140625" style="100" customWidth="1"/>
    <col min="7686" max="7686" width="13.88671875" style="100" customWidth="1"/>
    <col min="7687" max="7691" width="16.5546875" style="100" customWidth="1"/>
    <col min="7692" max="7692" width="20.5546875" style="100" customWidth="1"/>
    <col min="7693" max="7693" width="21.109375" style="100" customWidth="1"/>
    <col min="7694" max="7694" width="9.5546875" style="100" customWidth="1"/>
    <col min="7695" max="7695" width="0.44140625" style="100" customWidth="1"/>
    <col min="7696" max="7702" width="6.44140625" style="100" customWidth="1"/>
    <col min="7703" max="7931" width="11.5546875" style="100"/>
    <col min="7932" max="7932" width="1" style="100" customWidth="1"/>
    <col min="7933" max="7933" width="4.33203125" style="100" customWidth="1"/>
    <col min="7934" max="7934" width="34.6640625" style="100" customWidth="1"/>
    <col min="7935" max="7935" width="0" style="100" hidden="1" customWidth="1"/>
    <col min="7936" max="7936" width="20" style="100" customWidth="1"/>
    <col min="7937" max="7937" width="20.88671875" style="100" customWidth="1"/>
    <col min="7938" max="7938" width="25" style="100" customWidth="1"/>
    <col min="7939" max="7939" width="18.6640625" style="100" customWidth="1"/>
    <col min="7940" max="7940" width="29.6640625" style="100" customWidth="1"/>
    <col min="7941" max="7941" width="13.44140625" style="100" customWidth="1"/>
    <col min="7942" max="7942" width="13.88671875" style="100" customWidth="1"/>
    <col min="7943" max="7947" width="16.5546875" style="100" customWidth="1"/>
    <col min="7948" max="7948" width="20.5546875" style="100" customWidth="1"/>
    <col min="7949" max="7949" width="21.109375" style="100" customWidth="1"/>
    <col min="7950" max="7950" width="9.5546875" style="100" customWidth="1"/>
    <col min="7951" max="7951" width="0.44140625" style="100" customWidth="1"/>
    <col min="7952" max="7958" width="6.44140625" style="100" customWidth="1"/>
    <col min="7959" max="8187" width="11.5546875" style="100"/>
    <col min="8188" max="8188" width="1" style="100" customWidth="1"/>
    <col min="8189" max="8189" width="4.33203125" style="100" customWidth="1"/>
    <col min="8190" max="8190" width="34.6640625" style="100" customWidth="1"/>
    <col min="8191" max="8191" width="0" style="100" hidden="1" customWidth="1"/>
    <col min="8192" max="8192" width="20" style="100" customWidth="1"/>
    <col min="8193" max="8193" width="20.88671875" style="100" customWidth="1"/>
    <col min="8194" max="8194" width="25" style="100" customWidth="1"/>
    <col min="8195" max="8195" width="18.6640625" style="100" customWidth="1"/>
    <col min="8196" max="8196" width="29.6640625" style="100" customWidth="1"/>
    <col min="8197" max="8197" width="13.44140625" style="100" customWidth="1"/>
    <col min="8198" max="8198" width="13.88671875" style="100" customWidth="1"/>
    <col min="8199" max="8203" width="16.5546875" style="100" customWidth="1"/>
    <col min="8204" max="8204" width="20.5546875" style="100" customWidth="1"/>
    <col min="8205" max="8205" width="21.109375" style="100" customWidth="1"/>
    <col min="8206" max="8206" width="9.5546875" style="100" customWidth="1"/>
    <col min="8207" max="8207" width="0.44140625" style="100" customWidth="1"/>
    <col min="8208" max="8214" width="6.44140625" style="100" customWidth="1"/>
    <col min="8215" max="8443" width="11.5546875" style="100"/>
    <col min="8444" max="8444" width="1" style="100" customWidth="1"/>
    <col min="8445" max="8445" width="4.33203125" style="100" customWidth="1"/>
    <col min="8446" max="8446" width="34.6640625" style="100" customWidth="1"/>
    <col min="8447" max="8447" width="0" style="100" hidden="1" customWidth="1"/>
    <col min="8448" max="8448" width="20" style="100" customWidth="1"/>
    <col min="8449" max="8449" width="20.88671875" style="100" customWidth="1"/>
    <col min="8450" max="8450" width="25" style="100" customWidth="1"/>
    <col min="8451" max="8451" width="18.6640625" style="100" customWidth="1"/>
    <col min="8452" max="8452" width="29.6640625" style="100" customWidth="1"/>
    <col min="8453" max="8453" width="13.44140625" style="100" customWidth="1"/>
    <col min="8454" max="8454" width="13.88671875" style="100" customWidth="1"/>
    <col min="8455" max="8459" width="16.5546875" style="100" customWidth="1"/>
    <col min="8460" max="8460" width="20.5546875" style="100" customWidth="1"/>
    <col min="8461" max="8461" width="21.109375" style="100" customWidth="1"/>
    <col min="8462" max="8462" width="9.5546875" style="100" customWidth="1"/>
    <col min="8463" max="8463" width="0.44140625" style="100" customWidth="1"/>
    <col min="8464" max="8470" width="6.44140625" style="100" customWidth="1"/>
    <col min="8471" max="8699" width="11.5546875" style="100"/>
    <col min="8700" max="8700" width="1" style="100" customWidth="1"/>
    <col min="8701" max="8701" width="4.33203125" style="100" customWidth="1"/>
    <col min="8702" max="8702" width="34.6640625" style="100" customWidth="1"/>
    <col min="8703" max="8703" width="0" style="100" hidden="1" customWidth="1"/>
    <col min="8704" max="8704" width="20" style="100" customWidth="1"/>
    <col min="8705" max="8705" width="20.88671875" style="100" customWidth="1"/>
    <col min="8706" max="8706" width="25" style="100" customWidth="1"/>
    <col min="8707" max="8707" width="18.6640625" style="100" customWidth="1"/>
    <col min="8708" max="8708" width="29.6640625" style="100" customWidth="1"/>
    <col min="8709" max="8709" width="13.44140625" style="100" customWidth="1"/>
    <col min="8710" max="8710" width="13.88671875" style="100" customWidth="1"/>
    <col min="8711" max="8715" width="16.5546875" style="100" customWidth="1"/>
    <col min="8716" max="8716" width="20.5546875" style="100" customWidth="1"/>
    <col min="8717" max="8717" width="21.109375" style="100" customWidth="1"/>
    <col min="8718" max="8718" width="9.5546875" style="100" customWidth="1"/>
    <col min="8719" max="8719" width="0.44140625" style="100" customWidth="1"/>
    <col min="8720" max="8726" width="6.44140625" style="100" customWidth="1"/>
    <col min="8727" max="8955" width="11.5546875" style="100"/>
    <col min="8956" max="8956" width="1" style="100" customWidth="1"/>
    <col min="8957" max="8957" width="4.33203125" style="100" customWidth="1"/>
    <col min="8958" max="8958" width="34.6640625" style="100" customWidth="1"/>
    <col min="8959" max="8959" width="0" style="100" hidden="1" customWidth="1"/>
    <col min="8960" max="8960" width="20" style="100" customWidth="1"/>
    <col min="8961" max="8961" width="20.88671875" style="100" customWidth="1"/>
    <col min="8962" max="8962" width="25" style="100" customWidth="1"/>
    <col min="8963" max="8963" width="18.6640625" style="100" customWidth="1"/>
    <col min="8964" max="8964" width="29.6640625" style="100" customWidth="1"/>
    <col min="8965" max="8965" width="13.44140625" style="100" customWidth="1"/>
    <col min="8966" max="8966" width="13.88671875" style="100" customWidth="1"/>
    <col min="8967" max="8971" width="16.5546875" style="100" customWidth="1"/>
    <col min="8972" max="8972" width="20.5546875" style="100" customWidth="1"/>
    <col min="8973" max="8973" width="21.109375" style="100" customWidth="1"/>
    <col min="8974" max="8974" width="9.5546875" style="100" customWidth="1"/>
    <col min="8975" max="8975" width="0.44140625" style="100" customWidth="1"/>
    <col min="8976" max="8982" width="6.44140625" style="100" customWidth="1"/>
    <col min="8983" max="9211" width="11.5546875" style="100"/>
    <col min="9212" max="9212" width="1" style="100" customWidth="1"/>
    <col min="9213" max="9213" width="4.33203125" style="100" customWidth="1"/>
    <col min="9214" max="9214" width="34.6640625" style="100" customWidth="1"/>
    <col min="9215" max="9215" width="0" style="100" hidden="1" customWidth="1"/>
    <col min="9216" max="9216" width="20" style="100" customWidth="1"/>
    <col min="9217" max="9217" width="20.88671875" style="100" customWidth="1"/>
    <col min="9218" max="9218" width="25" style="100" customWidth="1"/>
    <col min="9219" max="9219" width="18.6640625" style="100" customWidth="1"/>
    <col min="9220" max="9220" width="29.6640625" style="100" customWidth="1"/>
    <col min="9221" max="9221" width="13.44140625" style="100" customWidth="1"/>
    <col min="9222" max="9222" width="13.88671875" style="100" customWidth="1"/>
    <col min="9223" max="9227" width="16.5546875" style="100" customWidth="1"/>
    <col min="9228" max="9228" width="20.5546875" style="100" customWidth="1"/>
    <col min="9229" max="9229" width="21.109375" style="100" customWidth="1"/>
    <col min="9230" max="9230" width="9.5546875" style="100" customWidth="1"/>
    <col min="9231" max="9231" width="0.44140625" style="100" customWidth="1"/>
    <col min="9232" max="9238" width="6.44140625" style="100" customWidth="1"/>
    <col min="9239" max="9467" width="11.5546875" style="100"/>
    <col min="9468" max="9468" width="1" style="100" customWidth="1"/>
    <col min="9469" max="9469" width="4.33203125" style="100" customWidth="1"/>
    <col min="9470" max="9470" width="34.6640625" style="100" customWidth="1"/>
    <col min="9471" max="9471" width="0" style="100" hidden="1" customWidth="1"/>
    <col min="9472" max="9472" width="20" style="100" customWidth="1"/>
    <col min="9473" max="9473" width="20.88671875" style="100" customWidth="1"/>
    <col min="9474" max="9474" width="25" style="100" customWidth="1"/>
    <col min="9475" max="9475" width="18.6640625" style="100" customWidth="1"/>
    <col min="9476" max="9476" width="29.6640625" style="100" customWidth="1"/>
    <col min="9477" max="9477" width="13.44140625" style="100" customWidth="1"/>
    <col min="9478" max="9478" width="13.88671875" style="100" customWidth="1"/>
    <col min="9479" max="9483" width="16.5546875" style="100" customWidth="1"/>
    <col min="9484" max="9484" width="20.5546875" style="100" customWidth="1"/>
    <col min="9485" max="9485" width="21.109375" style="100" customWidth="1"/>
    <col min="9486" max="9486" width="9.5546875" style="100" customWidth="1"/>
    <col min="9487" max="9487" width="0.44140625" style="100" customWidth="1"/>
    <col min="9488" max="9494" width="6.44140625" style="100" customWidth="1"/>
    <col min="9495" max="9723" width="11.5546875" style="100"/>
    <col min="9724" max="9724" width="1" style="100" customWidth="1"/>
    <col min="9725" max="9725" width="4.33203125" style="100" customWidth="1"/>
    <col min="9726" max="9726" width="34.6640625" style="100" customWidth="1"/>
    <col min="9727" max="9727" width="0" style="100" hidden="1" customWidth="1"/>
    <col min="9728" max="9728" width="20" style="100" customWidth="1"/>
    <col min="9729" max="9729" width="20.88671875" style="100" customWidth="1"/>
    <col min="9730" max="9730" width="25" style="100" customWidth="1"/>
    <col min="9731" max="9731" width="18.6640625" style="100" customWidth="1"/>
    <col min="9732" max="9732" width="29.6640625" style="100" customWidth="1"/>
    <col min="9733" max="9733" width="13.44140625" style="100" customWidth="1"/>
    <col min="9734" max="9734" width="13.88671875" style="100" customWidth="1"/>
    <col min="9735" max="9739" width="16.5546875" style="100" customWidth="1"/>
    <col min="9740" max="9740" width="20.5546875" style="100" customWidth="1"/>
    <col min="9741" max="9741" width="21.109375" style="100" customWidth="1"/>
    <col min="9742" max="9742" width="9.5546875" style="100" customWidth="1"/>
    <col min="9743" max="9743" width="0.44140625" style="100" customWidth="1"/>
    <col min="9744" max="9750" width="6.44140625" style="100" customWidth="1"/>
    <col min="9751" max="9979" width="11.5546875" style="100"/>
    <col min="9980" max="9980" width="1" style="100" customWidth="1"/>
    <col min="9981" max="9981" width="4.33203125" style="100" customWidth="1"/>
    <col min="9982" max="9982" width="34.6640625" style="100" customWidth="1"/>
    <col min="9983" max="9983" width="0" style="100" hidden="1" customWidth="1"/>
    <col min="9984" max="9984" width="20" style="100" customWidth="1"/>
    <col min="9985" max="9985" width="20.88671875" style="100" customWidth="1"/>
    <col min="9986" max="9986" width="25" style="100" customWidth="1"/>
    <col min="9987" max="9987" width="18.6640625" style="100" customWidth="1"/>
    <col min="9988" max="9988" width="29.6640625" style="100" customWidth="1"/>
    <col min="9989" max="9989" width="13.44140625" style="100" customWidth="1"/>
    <col min="9990" max="9990" width="13.88671875" style="100" customWidth="1"/>
    <col min="9991" max="9995" width="16.5546875" style="100" customWidth="1"/>
    <col min="9996" max="9996" width="20.5546875" style="100" customWidth="1"/>
    <col min="9997" max="9997" width="21.109375" style="100" customWidth="1"/>
    <col min="9998" max="9998" width="9.5546875" style="100" customWidth="1"/>
    <col min="9999" max="9999" width="0.44140625" style="100" customWidth="1"/>
    <col min="10000" max="10006" width="6.44140625" style="100" customWidth="1"/>
    <col min="10007" max="10235" width="11.5546875" style="100"/>
    <col min="10236" max="10236" width="1" style="100" customWidth="1"/>
    <col min="10237" max="10237" width="4.33203125" style="100" customWidth="1"/>
    <col min="10238" max="10238" width="34.6640625" style="100" customWidth="1"/>
    <col min="10239" max="10239" width="0" style="100" hidden="1" customWidth="1"/>
    <col min="10240" max="10240" width="20" style="100" customWidth="1"/>
    <col min="10241" max="10241" width="20.88671875" style="100" customWidth="1"/>
    <col min="10242" max="10242" width="25" style="100" customWidth="1"/>
    <col min="10243" max="10243" width="18.6640625" style="100" customWidth="1"/>
    <col min="10244" max="10244" width="29.6640625" style="100" customWidth="1"/>
    <col min="10245" max="10245" width="13.44140625" style="100" customWidth="1"/>
    <col min="10246" max="10246" width="13.88671875" style="100" customWidth="1"/>
    <col min="10247" max="10251" width="16.5546875" style="100" customWidth="1"/>
    <col min="10252" max="10252" width="20.5546875" style="100" customWidth="1"/>
    <col min="10253" max="10253" width="21.109375" style="100" customWidth="1"/>
    <col min="10254" max="10254" width="9.5546875" style="100" customWidth="1"/>
    <col min="10255" max="10255" width="0.44140625" style="100" customWidth="1"/>
    <col min="10256" max="10262" width="6.44140625" style="100" customWidth="1"/>
    <col min="10263" max="10491" width="11.5546875" style="100"/>
    <col min="10492" max="10492" width="1" style="100" customWidth="1"/>
    <col min="10493" max="10493" width="4.33203125" style="100" customWidth="1"/>
    <col min="10494" max="10494" width="34.6640625" style="100" customWidth="1"/>
    <col min="10495" max="10495" width="0" style="100" hidden="1" customWidth="1"/>
    <col min="10496" max="10496" width="20" style="100" customWidth="1"/>
    <col min="10497" max="10497" width="20.88671875" style="100" customWidth="1"/>
    <col min="10498" max="10498" width="25" style="100" customWidth="1"/>
    <col min="10499" max="10499" width="18.6640625" style="100" customWidth="1"/>
    <col min="10500" max="10500" width="29.6640625" style="100" customWidth="1"/>
    <col min="10501" max="10501" width="13.44140625" style="100" customWidth="1"/>
    <col min="10502" max="10502" width="13.88671875" style="100" customWidth="1"/>
    <col min="10503" max="10507" width="16.5546875" style="100" customWidth="1"/>
    <col min="10508" max="10508" width="20.5546875" style="100" customWidth="1"/>
    <col min="10509" max="10509" width="21.109375" style="100" customWidth="1"/>
    <col min="10510" max="10510" width="9.5546875" style="100" customWidth="1"/>
    <col min="10511" max="10511" width="0.44140625" style="100" customWidth="1"/>
    <col min="10512" max="10518" width="6.44140625" style="100" customWidth="1"/>
    <col min="10519" max="10747" width="11.5546875" style="100"/>
    <col min="10748" max="10748" width="1" style="100" customWidth="1"/>
    <col min="10749" max="10749" width="4.33203125" style="100" customWidth="1"/>
    <col min="10750" max="10750" width="34.6640625" style="100" customWidth="1"/>
    <col min="10751" max="10751" width="0" style="100" hidden="1" customWidth="1"/>
    <col min="10752" max="10752" width="20" style="100" customWidth="1"/>
    <col min="10753" max="10753" width="20.88671875" style="100" customWidth="1"/>
    <col min="10754" max="10754" width="25" style="100" customWidth="1"/>
    <col min="10755" max="10755" width="18.6640625" style="100" customWidth="1"/>
    <col min="10756" max="10756" width="29.6640625" style="100" customWidth="1"/>
    <col min="10757" max="10757" width="13.44140625" style="100" customWidth="1"/>
    <col min="10758" max="10758" width="13.88671875" style="100" customWidth="1"/>
    <col min="10759" max="10763" width="16.5546875" style="100" customWidth="1"/>
    <col min="10764" max="10764" width="20.5546875" style="100" customWidth="1"/>
    <col min="10765" max="10765" width="21.109375" style="100" customWidth="1"/>
    <col min="10766" max="10766" width="9.5546875" style="100" customWidth="1"/>
    <col min="10767" max="10767" width="0.44140625" style="100" customWidth="1"/>
    <col min="10768" max="10774" width="6.44140625" style="100" customWidth="1"/>
    <col min="10775" max="11003" width="11.5546875" style="100"/>
    <col min="11004" max="11004" width="1" style="100" customWidth="1"/>
    <col min="11005" max="11005" width="4.33203125" style="100" customWidth="1"/>
    <col min="11006" max="11006" width="34.6640625" style="100" customWidth="1"/>
    <col min="11007" max="11007" width="0" style="100" hidden="1" customWidth="1"/>
    <col min="11008" max="11008" width="20" style="100" customWidth="1"/>
    <col min="11009" max="11009" width="20.88671875" style="100" customWidth="1"/>
    <col min="11010" max="11010" width="25" style="100" customWidth="1"/>
    <col min="11011" max="11011" width="18.6640625" style="100" customWidth="1"/>
    <col min="11012" max="11012" width="29.6640625" style="100" customWidth="1"/>
    <col min="11013" max="11013" width="13.44140625" style="100" customWidth="1"/>
    <col min="11014" max="11014" width="13.88671875" style="100" customWidth="1"/>
    <col min="11015" max="11019" width="16.5546875" style="100" customWidth="1"/>
    <col min="11020" max="11020" width="20.5546875" style="100" customWidth="1"/>
    <col min="11021" max="11021" width="21.109375" style="100" customWidth="1"/>
    <col min="11022" max="11022" width="9.5546875" style="100" customWidth="1"/>
    <col min="11023" max="11023" width="0.44140625" style="100" customWidth="1"/>
    <col min="11024" max="11030" width="6.44140625" style="100" customWidth="1"/>
    <col min="11031" max="11259" width="11.5546875" style="100"/>
    <col min="11260" max="11260" width="1" style="100" customWidth="1"/>
    <col min="11261" max="11261" width="4.33203125" style="100" customWidth="1"/>
    <col min="11262" max="11262" width="34.6640625" style="100" customWidth="1"/>
    <col min="11263" max="11263" width="0" style="100" hidden="1" customWidth="1"/>
    <col min="11264" max="11264" width="20" style="100" customWidth="1"/>
    <col min="11265" max="11265" width="20.88671875" style="100" customWidth="1"/>
    <col min="11266" max="11266" width="25" style="100" customWidth="1"/>
    <col min="11267" max="11267" width="18.6640625" style="100" customWidth="1"/>
    <col min="11268" max="11268" width="29.6640625" style="100" customWidth="1"/>
    <col min="11269" max="11269" width="13.44140625" style="100" customWidth="1"/>
    <col min="11270" max="11270" width="13.88671875" style="100" customWidth="1"/>
    <col min="11271" max="11275" width="16.5546875" style="100" customWidth="1"/>
    <col min="11276" max="11276" width="20.5546875" style="100" customWidth="1"/>
    <col min="11277" max="11277" width="21.109375" style="100" customWidth="1"/>
    <col min="11278" max="11278" width="9.5546875" style="100" customWidth="1"/>
    <col min="11279" max="11279" width="0.44140625" style="100" customWidth="1"/>
    <col min="11280" max="11286" width="6.44140625" style="100" customWidth="1"/>
    <col min="11287" max="11515" width="11.5546875" style="100"/>
    <col min="11516" max="11516" width="1" style="100" customWidth="1"/>
    <col min="11517" max="11517" width="4.33203125" style="100" customWidth="1"/>
    <col min="11518" max="11518" width="34.6640625" style="100" customWidth="1"/>
    <col min="11519" max="11519" width="0" style="100" hidden="1" customWidth="1"/>
    <col min="11520" max="11520" width="20" style="100" customWidth="1"/>
    <col min="11521" max="11521" width="20.88671875" style="100" customWidth="1"/>
    <col min="11522" max="11522" width="25" style="100" customWidth="1"/>
    <col min="11523" max="11523" width="18.6640625" style="100" customWidth="1"/>
    <col min="11524" max="11524" width="29.6640625" style="100" customWidth="1"/>
    <col min="11525" max="11525" width="13.44140625" style="100" customWidth="1"/>
    <col min="11526" max="11526" width="13.88671875" style="100" customWidth="1"/>
    <col min="11527" max="11531" width="16.5546875" style="100" customWidth="1"/>
    <col min="11532" max="11532" width="20.5546875" style="100" customWidth="1"/>
    <col min="11533" max="11533" width="21.109375" style="100" customWidth="1"/>
    <col min="11534" max="11534" width="9.5546875" style="100" customWidth="1"/>
    <col min="11535" max="11535" width="0.44140625" style="100" customWidth="1"/>
    <col min="11536" max="11542" width="6.44140625" style="100" customWidth="1"/>
    <col min="11543" max="11771" width="11.5546875" style="100"/>
    <col min="11772" max="11772" width="1" style="100" customWidth="1"/>
    <col min="11773" max="11773" width="4.33203125" style="100" customWidth="1"/>
    <col min="11774" max="11774" width="34.6640625" style="100" customWidth="1"/>
    <col min="11775" max="11775" width="0" style="100" hidden="1" customWidth="1"/>
    <col min="11776" max="11776" width="20" style="100" customWidth="1"/>
    <col min="11777" max="11777" width="20.88671875" style="100" customWidth="1"/>
    <col min="11778" max="11778" width="25" style="100" customWidth="1"/>
    <col min="11779" max="11779" width="18.6640625" style="100" customWidth="1"/>
    <col min="11780" max="11780" width="29.6640625" style="100" customWidth="1"/>
    <col min="11781" max="11781" width="13.44140625" style="100" customWidth="1"/>
    <col min="11782" max="11782" width="13.88671875" style="100" customWidth="1"/>
    <col min="11783" max="11787" width="16.5546875" style="100" customWidth="1"/>
    <col min="11788" max="11788" width="20.5546875" style="100" customWidth="1"/>
    <col min="11789" max="11789" width="21.109375" style="100" customWidth="1"/>
    <col min="11790" max="11790" width="9.5546875" style="100" customWidth="1"/>
    <col min="11791" max="11791" width="0.44140625" style="100" customWidth="1"/>
    <col min="11792" max="11798" width="6.44140625" style="100" customWidth="1"/>
    <col min="11799" max="12027" width="11.5546875" style="100"/>
    <col min="12028" max="12028" width="1" style="100" customWidth="1"/>
    <col min="12029" max="12029" width="4.33203125" style="100" customWidth="1"/>
    <col min="12030" max="12030" width="34.6640625" style="100" customWidth="1"/>
    <col min="12031" max="12031" width="0" style="100" hidden="1" customWidth="1"/>
    <col min="12032" max="12032" width="20" style="100" customWidth="1"/>
    <col min="12033" max="12033" width="20.88671875" style="100" customWidth="1"/>
    <col min="12034" max="12034" width="25" style="100" customWidth="1"/>
    <col min="12035" max="12035" width="18.6640625" style="100" customWidth="1"/>
    <col min="12036" max="12036" width="29.6640625" style="100" customWidth="1"/>
    <col min="12037" max="12037" width="13.44140625" style="100" customWidth="1"/>
    <col min="12038" max="12038" width="13.88671875" style="100" customWidth="1"/>
    <col min="12039" max="12043" width="16.5546875" style="100" customWidth="1"/>
    <col min="12044" max="12044" width="20.5546875" style="100" customWidth="1"/>
    <col min="12045" max="12045" width="21.109375" style="100" customWidth="1"/>
    <col min="12046" max="12046" width="9.5546875" style="100" customWidth="1"/>
    <col min="12047" max="12047" width="0.44140625" style="100" customWidth="1"/>
    <col min="12048" max="12054" width="6.44140625" style="100" customWidth="1"/>
    <col min="12055" max="12283" width="11.5546875" style="100"/>
    <col min="12284" max="12284" width="1" style="100" customWidth="1"/>
    <col min="12285" max="12285" width="4.33203125" style="100" customWidth="1"/>
    <col min="12286" max="12286" width="34.6640625" style="100" customWidth="1"/>
    <col min="12287" max="12287" width="0" style="100" hidden="1" customWidth="1"/>
    <col min="12288" max="12288" width="20" style="100" customWidth="1"/>
    <col min="12289" max="12289" width="20.88671875" style="100" customWidth="1"/>
    <col min="12290" max="12290" width="25" style="100" customWidth="1"/>
    <col min="12291" max="12291" width="18.6640625" style="100" customWidth="1"/>
    <col min="12292" max="12292" width="29.6640625" style="100" customWidth="1"/>
    <col min="12293" max="12293" width="13.44140625" style="100" customWidth="1"/>
    <col min="12294" max="12294" width="13.88671875" style="100" customWidth="1"/>
    <col min="12295" max="12299" width="16.5546875" style="100" customWidth="1"/>
    <col min="12300" max="12300" width="20.5546875" style="100" customWidth="1"/>
    <col min="12301" max="12301" width="21.109375" style="100" customWidth="1"/>
    <col min="12302" max="12302" width="9.5546875" style="100" customWidth="1"/>
    <col min="12303" max="12303" width="0.44140625" style="100" customWidth="1"/>
    <col min="12304" max="12310" width="6.44140625" style="100" customWidth="1"/>
    <col min="12311" max="12539" width="11.5546875" style="100"/>
    <col min="12540" max="12540" width="1" style="100" customWidth="1"/>
    <col min="12541" max="12541" width="4.33203125" style="100" customWidth="1"/>
    <col min="12542" max="12542" width="34.6640625" style="100" customWidth="1"/>
    <col min="12543" max="12543" width="0" style="100" hidden="1" customWidth="1"/>
    <col min="12544" max="12544" width="20" style="100" customWidth="1"/>
    <col min="12545" max="12545" width="20.88671875" style="100" customWidth="1"/>
    <col min="12546" max="12546" width="25" style="100" customWidth="1"/>
    <col min="12547" max="12547" width="18.6640625" style="100" customWidth="1"/>
    <col min="12548" max="12548" width="29.6640625" style="100" customWidth="1"/>
    <col min="12549" max="12549" width="13.44140625" style="100" customWidth="1"/>
    <col min="12550" max="12550" width="13.88671875" style="100" customWidth="1"/>
    <col min="12551" max="12555" width="16.5546875" style="100" customWidth="1"/>
    <col min="12556" max="12556" width="20.5546875" style="100" customWidth="1"/>
    <col min="12557" max="12557" width="21.109375" style="100" customWidth="1"/>
    <col min="12558" max="12558" width="9.5546875" style="100" customWidth="1"/>
    <col min="12559" max="12559" width="0.44140625" style="100" customWidth="1"/>
    <col min="12560" max="12566" width="6.44140625" style="100" customWidth="1"/>
    <col min="12567" max="12795" width="11.5546875" style="100"/>
    <col min="12796" max="12796" width="1" style="100" customWidth="1"/>
    <col min="12797" max="12797" width="4.33203125" style="100" customWidth="1"/>
    <col min="12798" max="12798" width="34.6640625" style="100" customWidth="1"/>
    <col min="12799" max="12799" width="0" style="100" hidden="1" customWidth="1"/>
    <col min="12800" max="12800" width="20" style="100" customWidth="1"/>
    <col min="12801" max="12801" width="20.88671875" style="100" customWidth="1"/>
    <col min="12802" max="12802" width="25" style="100" customWidth="1"/>
    <col min="12803" max="12803" width="18.6640625" style="100" customWidth="1"/>
    <col min="12804" max="12804" width="29.6640625" style="100" customWidth="1"/>
    <col min="12805" max="12805" width="13.44140625" style="100" customWidth="1"/>
    <col min="12806" max="12806" width="13.88671875" style="100" customWidth="1"/>
    <col min="12807" max="12811" width="16.5546875" style="100" customWidth="1"/>
    <col min="12812" max="12812" width="20.5546875" style="100" customWidth="1"/>
    <col min="12813" max="12813" width="21.109375" style="100" customWidth="1"/>
    <col min="12814" max="12814" width="9.5546875" style="100" customWidth="1"/>
    <col min="12815" max="12815" width="0.44140625" style="100" customWidth="1"/>
    <col min="12816" max="12822" width="6.44140625" style="100" customWidth="1"/>
    <col min="12823" max="13051" width="11.5546875" style="100"/>
    <col min="13052" max="13052" width="1" style="100" customWidth="1"/>
    <col min="13053" max="13053" width="4.33203125" style="100" customWidth="1"/>
    <col min="13054" max="13054" width="34.6640625" style="100" customWidth="1"/>
    <col min="13055" max="13055" width="0" style="100" hidden="1" customWidth="1"/>
    <col min="13056" max="13056" width="20" style="100" customWidth="1"/>
    <col min="13057" max="13057" width="20.88671875" style="100" customWidth="1"/>
    <col min="13058" max="13058" width="25" style="100" customWidth="1"/>
    <col min="13059" max="13059" width="18.6640625" style="100" customWidth="1"/>
    <col min="13060" max="13060" width="29.6640625" style="100" customWidth="1"/>
    <col min="13061" max="13061" width="13.44140625" style="100" customWidth="1"/>
    <col min="13062" max="13062" width="13.88671875" style="100" customWidth="1"/>
    <col min="13063" max="13067" width="16.5546875" style="100" customWidth="1"/>
    <col min="13068" max="13068" width="20.5546875" style="100" customWidth="1"/>
    <col min="13069" max="13069" width="21.109375" style="100" customWidth="1"/>
    <col min="13070" max="13070" width="9.5546875" style="100" customWidth="1"/>
    <col min="13071" max="13071" width="0.44140625" style="100" customWidth="1"/>
    <col min="13072" max="13078" width="6.44140625" style="100" customWidth="1"/>
    <col min="13079" max="13307" width="11.5546875" style="100"/>
    <col min="13308" max="13308" width="1" style="100" customWidth="1"/>
    <col min="13309" max="13309" width="4.33203125" style="100" customWidth="1"/>
    <col min="13310" max="13310" width="34.6640625" style="100" customWidth="1"/>
    <col min="13311" max="13311" width="0" style="100" hidden="1" customWidth="1"/>
    <col min="13312" max="13312" width="20" style="100" customWidth="1"/>
    <col min="13313" max="13313" width="20.88671875" style="100" customWidth="1"/>
    <col min="13314" max="13314" width="25" style="100" customWidth="1"/>
    <col min="13315" max="13315" width="18.6640625" style="100" customWidth="1"/>
    <col min="13316" max="13316" width="29.6640625" style="100" customWidth="1"/>
    <col min="13317" max="13317" width="13.44140625" style="100" customWidth="1"/>
    <col min="13318" max="13318" width="13.88671875" style="100" customWidth="1"/>
    <col min="13319" max="13323" width="16.5546875" style="100" customWidth="1"/>
    <col min="13324" max="13324" width="20.5546875" style="100" customWidth="1"/>
    <col min="13325" max="13325" width="21.109375" style="100" customWidth="1"/>
    <col min="13326" max="13326" width="9.5546875" style="100" customWidth="1"/>
    <col min="13327" max="13327" width="0.44140625" style="100" customWidth="1"/>
    <col min="13328" max="13334" width="6.44140625" style="100" customWidth="1"/>
    <col min="13335" max="13563" width="11.5546875" style="100"/>
    <col min="13564" max="13564" width="1" style="100" customWidth="1"/>
    <col min="13565" max="13565" width="4.33203125" style="100" customWidth="1"/>
    <col min="13566" max="13566" width="34.6640625" style="100" customWidth="1"/>
    <col min="13567" max="13567" width="0" style="100" hidden="1" customWidth="1"/>
    <col min="13568" max="13568" width="20" style="100" customWidth="1"/>
    <col min="13569" max="13569" width="20.88671875" style="100" customWidth="1"/>
    <col min="13570" max="13570" width="25" style="100" customWidth="1"/>
    <col min="13571" max="13571" width="18.6640625" style="100" customWidth="1"/>
    <col min="13572" max="13572" width="29.6640625" style="100" customWidth="1"/>
    <col min="13573" max="13573" width="13.44140625" style="100" customWidth="1"/>
    <col min="13574" max="13574" width="13.88671875" style="100" customWidth="1"/>
    <col min="13575" max="13579" width="16.5546875" style="100" customWidth="1"/>
    <col min="13580" max="13580" width="20.5546875" style="100" customWidth="1"/>
    <col min="13581" max="13581" width="21.109375" style="100" customWidth="1"/>
    <col min="13582" max="13582" width="9.5546875" style="100" customWidth="1"/>
    <col min="13583" max="13583" width="0.44140625" style="100" customWidth="1"/>
    <col min="13584" max="13590" width="6.44140625" style="100" customWidth="1"/>
    <col min="13591" max="13819" width="11.5546875" style="100"/>
    <col min="13820" max="13820" width="1" style="100" customWidth="1"/>
    <col min="13821" max="13821" width="4.33203125" style="100" customWidth="1"/>
    <col min="13822" max="13822" width="34.6640625" style="100" customWidth="1"/>
    <col min="13823" max="13823" width="0" style="100" hidden="1" customWidth="1"/>
    <col min="13824" max="13824" width="20" style="100" customWidth="1"/>
    <col min="13825" max="13825" width="20.88671875" style="100" customWidth="1"/>
    <col min="13826" max="13826" width="25" style="100" customWidth="1"/>
    <col min="13827" max="13827" width="18.6640625" style="100" customWidth="1"/>
    <col min="13828" max="13828" width="29.6640625" style="100" customWidth="1"/>
    <col min="13829" max="13829" width="13.44140625" style="100" customWidth="1"/>
    <col min="13830" max="13830" width="13.88671875" style="100" customWidth="1"/>
    <col min="13831" max="13835" width="16.5546875" style="100" customWidth="1"/>
    <col min="13836" max="13836" width="20.5546875" style="100" customWidth="1"/>
    <col min="13837" max="13837" width="21.109375" style="100" customWidth="1"/>
    <col min="13838" max="13838" width="9.5546875" style="100" customWidth="1"/>
    <col min="13839" max="13839" width="0.44140625" style="100" customWidth="1"/>
    <col min="13840" max="13846" width="6.44140625" style="100" customWidth="1"/>
    <col min="13847" max="14075" width="11.5546875" style="100"/>
    <col min="14076" max="14076" width="1" style="100" customWidth="1"/>
    <col min="14077" max="14077" width="4.33203125" style="100" customWidth="1"/>
    <col min="14078" max="14078" width="34.6640625" style="100" customWidth="1"/>
    <col min="14079" max="14079" width="0" style="100" hidden="1" customWidth="1"/>
    <col min="14080" max="14080" width="20" style="100" customWidth="1"/>
    <col min="14081" max="14081" width="20.88671875" style="100" customWidth="1"/>
    <col min="14082" max="14082" width="25" style="100" customWidth="1"/>
    <col min="14083" max="14083" width="18.6640625" style="100" customWidth="1"/>
    <col min="14084" max="14084" width="29.6640625" style="100" customWidth="1"/>
    <col min="14085" max="14085" width="13.44140625" style="100" customWidth="1"/>
    <col min="14086" max="14086" width="13.88671875" style="100" customWidth="1"/>
    <col min="14087" max="14091" width="16.5546875" style="100" customWidth="1"/>
    <col min="14092" max="14092" width="20.5546875" style="100" customWidth="1"/>
    <col min="14093" max="14093" width="21.109375" style="100" customWidth="1"/>
    <col min="14094" max="14094" width="9.5546875" style="100" customWidth="1"/>
    <col min="14095" max="14095" width="0.44140625" style="100" customWidth="1"/>
    <col min="14096" max="14102" width="6.44140625" style="100" customWidth="1"/>
    <col min="14103" max="14331" width="11.5546875" style="100"/>
    <col min="14332" max="14332" width="1" style="100" customWidth="1"/>
    <col min="14333" max="14333" width="4.33203125" style="100" customWidth="1"/>
    <col min="14334" max="14334" width="34.6640625" style="100" customWidth="1"/>
    <col min="14335" max="14335" width="0" style="100" hidden="1" customWidth="1"/>
    <col min="14336" max="14336" width="20" style="100" customWidth="1"/>
    <col min="14337" max="14337" width="20.88671875" style="100" customWidth="1"/>
    <col min="14338" max="14338" width="25" style="100" customWidth="1"/>
    <col min="14339" max="14339" width="18.6640625" style="100" customWidth="1"/>
    <col min="14340" max="14340" width="29.6640625" style="100" customWidth="1"/>
    <col min="14341" max="14341" width="13.44140625" style="100" customWidth="1"/>
    <col min="14342" max="14342" width="13.88671875" style="100" customWidth="1"/>
    <col min="14343" max="14347" width="16.5546875" style="100" customWidth="1"/>
    <col min="14348" max="14348" width="20.5546875" style="100" customWidth="1"/>
    <col min="14349" max="14349" width="21.109375" style="100" customWidth="1"/>
    <col min="14350" max="14350" width="9.5546875" style="100" customWidth="1"/>
    <col min="14351" max="14351" width="0.44140625" style="100" customWidth="1"/>
    <col min="14352" max="14358" width="6.44140625" style="100" customWidth="1"/>
    <col min="14359" max="14587" width="11.5546875" style="100"/>
    <col min="14588" max="14588" width="1" style="100" customWidth="1"/>
    <col min="14589" max="14589" width="4.33203125" style="100" customWidth="1"/>
    <col min="14590" max="14590" width="34.6640625" style="100" customWidth="1"/>
    <col min="14591" max="14591" width="0" style="100" hidden="1" customWidth="1"/>
    <col min="14592" max="14592" width="20" style="100" customWidth="1"/>
    <col min="14593" max="14593" width="20.88671875" style="100" customWidth="1"/>
    <col min="14594" max="14594" width="25" style="100" customWidth="1"/>
    <col min="14595" max="14595" width="18.6640625" style="100" customWidth="1"/>
    <col min="14596" max="14596" width="29.6640625" style="100" customWidth="1"/>
    <col min="14597" max="14597" width="13.44140625" style="100" customWidth="1"/>
    <col min="14598" max="14598" width="13.88671875" style="100" customWidth="1"/>
    <col min="14599" max="14603" width="16.5546875" style="100" customWidth="1"/>
    <col min="14604" max="14604" width="20.5546875" style="100" customWidth="1"/>
    <col min="14605" max="14605" width="21.109375" style="100" customWidth="1"/>
    <col min="14606" max="14606" width="9.5546875" style="100" customWidth="1"/>
    <col min="14607" max="14607" width="0.44140625" style="100" customWidth="1"/>
    <col min="14608" max="14614" width="6.44140625" style="100" customWidth="1"/>
    <col min="14615" max="14843" width="11.5546875" style="100"/>
    <col min="14844" max="14844" width="1" style="100" customWidth="1"/>
    <col min="14845" max="14845" width="4.33203125" style="100" customWidth="1"/>
    <col min="14846" max="14846" width="34.6640625" style="100" customWidth="1"/>
    <col min="14847" max="14847" width="0" style="100" hidden="1" customWidth="1"/>
    <col min="14848" max="14848" width="20" style="100" customWidth="1"/>
    <col min="14849" max="14849" width="20.88671875" style="100" customWidth="1"/>
    <col min="14850" max="14850" width="25" style="100" customWidth="1"/>
    <col min="14851" max="14851" width="18.6640625" style="100" customWidth="1"/>
    <col min="14852" max="14852" width="29.6640625" style="100" customWidth="1"/>
    <col min="14853" max="14853" width="13.44140625" style="100" customWidth="1"/>
    <col min="14854" max="14854" width="13.88671875" style="100" customWidth="1"/>
    <col min="14855" max="14859" width="16.5546875" style="100" customWidth="1"/>
    <col min="14860" max="14860" width="20.5546875" style="100" customWidth="1"/>
    <col min="14861" max="14861" width="21.109375" style="100" customWidth="1"/>
    <col min="14862" max="14862" width="9.5546875" style="100" customWidth="1"/>
    <col min="14863" max="14863" width="0.44140625" style="100" customWidth="1"/>
    <col min="14864" max="14870" width="6.44140625" style="100" customWidth="1"/>
    <col min="14871" max="15099" width="11.5546875" style="100"/>
    <col min="15100" max="15100" width="1" style="100" customWidth="1"/>
    <col min="15101" max="15101" width="4.33203125" style="100" customWidth="1"/>
    <col min="15102" max="15102" width="34.6640625" style="100" customWidth="1"/>
    <col min="15103" max="15103" width="0" style="100" hidden="1" customWidth="1"/>
    <col min="15104" max="15104" width="20" style="100" customWidth="1"/>
    <col min="15105" max="15105" width="20.88671875" style="100" customWidth="1"/>
    <col min="15106" max="15106" width="25" style="100" customWidth="1"/>
    <col min="15107" max="15107" width="18.6640625" style="100" customWidth="1"/>
    <col min="15108" max="15108" width="29.6640625" style="100" customWidth="1"/>
    <col min="15109" max="15109" width="13.44140625" style="100" customWidth="1"/>
    <col min="15110" max="15110" width="13.88671875" style="100" customWidth="1"/>
    <col min="15111" max="15115" width="16.5546875" style="100" customWidth="1"/>
    <col min="15116" max="15116" width="20.5546875" style="100" customWidth="1"/>
    <col min="15117" max="15117" width="21.109375" style="100" customWidth="1"/>
    <col min="15118" max="15118" width="9.5546875" style="100" customWidth="1"/>
    <col min="15119" max="15119" width="0.44140625" style="100" customWidth="1"/>
    <col min="15120" max="15126" width="6.44140625" style="100" customWidth="1"/>
    <col min="15127" max="15355" width="11.5546875" style="100"/>
    <col min="15356" max="15356" width="1" style="100" customWidth="1"/>
    <col min="15357" max="15357" width="4.33203125" style="100" customWidth="1"/>
    <col min="15358" max="15358" width="34.6640625" style="100" customWidth="1"/>
    <col min="15359" max="15359" width="0" style="100" hidden="1" customWidth="1"/>
    <col min="15360" max="15360" width="20" style="100" customWidth="1"/>
    <col min="15361" max="15361" width="20.88671875" style="100" customWidth="1"/>
    <col min="15362" max="15362" width="25" style="100" customWidth="1"/>
    <col min="15363" max="15363" width="18.6640625" style="100" customWidth="1"/>
    <col min="15364" max="15364" width="29.6640625" style="100" customWidth="1"/>
    <col min="15365" max="15365" width="13.44140625" style="100" customWidth="1"/>
    <col min="15366" max="15366" width="13.88671875" style="100" customWidth="1"/>
    <col min="15367" max="15371" width="16.5546875" style="100" customWidth="1"/>
    <col min="15372" max="15372" width="20.5546875" style="100" customWidth="1"/>
    <col min="15373" max="15373" width="21.109375" style="100" customWidth="1"/>
    <col min="15374" max="15374" width="9.5546875" style="100" customWidth="1"/>
    <col min="15375" max="15375" width="0.44140625" style="100" customWidth="1"/>
    <col min="15376" max="15382" width="6.44140625" style="100" customWidth="1"/>
    <col min="15383" max="15611" width="11.5546875" style="100"/>
    <col min="15612" max="15612" width="1" style="100" customWidth="1"/>
    <col min="15613" max="15613" width="4.33203125" style="100" customWidth="1"/>
    <col min="15614" max="15614" width="34.6640625" style="100" customWidth="1"/>
    <col min="15615" max="15615" width="0" style="100" hidden="1" customWidth="1"/>
    <col min="15616" max="15616" width="20" style="100" customWidth="1"/>
    <col min="15617" max="15617" width="20.88671875" style="100" customWidth="1"/>
    <col min="15618" max="15618" width="25" style="100" customWidth="1"/>
    <col min="15619" max="15619" width="18.6640625" style="100" customWidth="1"/>
    <col min="15620" max="15620" width="29.6640625" style="100" customWidth="1"/>
    <col min="15621" max="15621" width="13.44140625" style="100" customWidth="1"/>
    <col min="15622" max="15622" width="13.88671875" style="100" customWidth="1"/>
    <col min="15623" max="15627" width="16.5546875" style="100" customWidth="1"/>
    <col min="15628" max="15628" width="20.5546875" style="100" customWidth="1"/>
    <col min="15629" max="15629" width="21.109375" style="100" customWidth="1"/>
    <col min="15630" max="15630" width="9.5546875" style="100" customWidth="1"/>
    <col min="15631" max="15631" width="0.44140625" style="100" customWidth="1"/>
    <col min="15632" max="15638" width="6.44140625" style="100" customWidth="1"/>
    <col min="15639" max="15867" width="11.5546875" style="100"/>
    <col min="15868" max="15868" width="1" style="100" customWidth="1"/>
    <col min="15869" max="15869" width="4.33203125" style="100" customWidth="1"/>
    <col min="15870" max="15870" width="34.6640625" style="100" customWidth="1"/>
    <col min="15871" max="15871" width="0" style="100" hidden="1" customWidth="1"/>
    <col min="15872" max="15872" width="20" style="100" customWidth="1"/>
    <col min="15873" max="15873" width="20.88671875" style="100" customWidth="1"/>
    <col min="15874" max="15874" width="25" style="100" customWidth="1"/>
    <col min="15875" max="15875" width="18.6640625" style="100" customWidth="1"/>
    <col min="15876" max="15876" width="29.6640625" style="100" customWidth="1"/>
    <col min="15877" max="15877" width="13.44140625" style="100" customWidth="1"/>
    <col min="15878" max="15878" width="13.88671875" style="100" customWidth="1"/>
    <col min="15879" max="15883" width="16.5546875" style="100" customWidth="1"/>
    <col min="15884" max="15884" width="20.5546875" style="100" customWidth="1"/>
    <col min="15885" max="15885" width="21.109375" style="100" customWidth="1"/>
    <col min="15886" max="15886" width="9.5546875" style="100" customWidth="1"/>
    <col min="15887" max="15887" width="0.44140625" style="100" customWidth="1"/>
    <col min="15888" max="15894" width="6.44140625" style="100" customWidth="1"/>
    <col min="15895" max="16123" width="11.5546875" style="100"/>
    <col min="16124" max="16124" width="1" style="100" customWidth="1"/>
    <col min="16125" max="16125" width="4.33203125" style="100" customWidth="1"/>
    <col min="16126" max="16126" width="34.6640625" style="100" customWidth="1"/>
    <col min="16127" max="16127" width="0" style="100" hidden="1" customWidth="1"/>
    <col min="16128" max="16128" width="20" style="100" customWidth="1"/>
    <col min="16129" max="16129" width="20.88671875" style="100" customWidth="1"/>
    <col min="16130" max="16130" width="25" style="100" customWidth="1"/>
    <col min="16131" max="16131" width="18.6640625" style="100" customWidth="1"/>
    <col min="16132" max="16132" width="29.6640625" style="100" customWidth="1"/>
    <col min="16133" max="16133" width="13.44140625" style="100" customWidth="1"/>
    <col min="16134" max="16134" width="13.88671875" style="100" customWidth="1"/>
    <col min="16135" max="16139" width="16.5546875" style="100" customWidth="1"/>
    <col min="16140" max="16140" width="20.5546875" style="100" customWidth="1"/>
    <col min="16141" max="16141" width="21.109375" style="100" customWidth="1"/>
    <col min="16142" max="16142" width="9.5546875" style="100" customWidth="1"/>
    <col min="16143" max="16143" width="0.44140625" style="100" customWidth="1"/>
    <col min="16144" max="16150" width="6.44140625" style="100" customWidth="1"/>
    <col min="16151" max="16371" width="11.5546875" style="100"/>
    <col min="16372" max="16384" width="11.44140625" style="100" customWidth="1"/>
  </cols>
  <sheetData>
    <row r="2" spans="1:16" ht="25.8" x14ac:dyDescent="0.3">
      <c r="B2" s="289" t="s">
        <v>60</v>
      </c>
      <c r="C2" s="290"/>
      <c r="D2" s="290"/>
      <c r="E2" s="290"/>
      <c r="F2" s="290"/>
      <c r="G2" s="290"/>
      <c r="H2" s="290"/>
      <c r="I2" s="290"/>
      <c r="J2" s="290"/>
      <c r="K2" s="290"/>
      <c r="L2" s="290"/>
      <c r="M2" s="290"/>
      <c r="N2" s="290"/>
      <c r="O2" s="290"/>
      <c r="P2" s="290"/>
    </row>
    <row r="4" spans="1:16" ht="25.8" x14ac:dyDescent="0.3">
      <c r="B4" s="302" t="s">
        <v>46</v>
      </c>
      <c r="C4" s="302"/>
      <c r="D4" s="302"/>
      <c r="E4" s="302"/>
      <c r="F4" s="302"/>
      <c r="G4" s="302"/>
      <c r="H4" s="302"/>
      <c r="I4" s="302"/>
      <c r="J4" s="302"/>
      <c r="K4" s="302"/>
      <c r="L4" s="302"/>
      <c r="M4" s="302"/>
      <c r="N4" s="302"/>
      <c r="O4" s="302"/>
      <c r="P4" s="302"/>
    </row>
    <row r="5" spans="1:16" s="59" customFormat="1" ht="39.75" customHeight="1" x14ac:dyDescent="0.4">
      <c r="A5" s="303" t="s">
        <v>113</v>
      </c>
      <c r="B5" s="303"/>
      <c r="C5" s="303"/>
      <c r="D5" s="303"/>
      <c r="E5" s="303"/>
      <c r="F5" s="303"/>
      <c r="G5" s="303"/>
      <c r="H5" s="303"/>
      <c r="I5" s="303"/>
      <c r="J5" s="303"/>
      <c r="K5" s="303"/>
      <c r="L5" s="303"/>
    </row>
    <row r="6" spans="1:16" ht="15" thickBot="1" x14ac:dyDescent="0.35"/>
    <row r="7" spans="1:16" ht="21.6" thickBot="1" x14ac:dyDescent="0.35">
      <c r="B7" s="3" t="s">
        <v>4</v>
      </c>
      <c r="C7" s="304" t="s">
        <v>117</v>
      </c>
      <c r="D7" s="304"/>
      <c r="E7" s="304"/>
      <c r="F7" s="304"/>
      <c r="G7" s="304"/>
      <c r="H7" s="304"/>
      <c r="I7" s="304"/>
      <c r="J7" s="304"/>
      <c r="K7" s="304"/>
      <c r="L7" s="304"/>
      <c r="M7" s="304"/>
      <c r="N7" s="305"/>
    </row>
    <row r="8" spans="1:16" ht="16.2" thickBot="1" x14ac:dyDescent="0.35">
      <c r="B8" s="4" t="s">
        <v>5</v>
      </c>
      <c r="C8" s="304"/>
      <c r="D8" s="304"/>
      <c r="E8" s="304"/>
      <c r="F8" s="304"/>
      <c r="G8" s="304"/>
      <c r="H8" s="304"/>
      <c r="I8" s="304"/>
      <c r="J8" s="304"/>
      <c r="K8" s="304"/>
      <c r="L8" s="304"/>
      <c r="M8" s="304"/>
      <c r="N8" s="305"/>
    </row>
    <row r="9" spans="1:16" ht="16.2" thickBot="1" x14ac:dyDescent="0.35">
      <c r="B9" s="4" t="s">
        <v>6</v>
      </c>
      <c r="C9" s="304"/>
      <c r="D9" s="304"/>
      <c r="E9" s="304"/>
      <c r="F9" s="304"/>
      <c r="G9" s="304"/>
      <c r="H9" s="304"/>
      <c r="I9" s="304"/>
      <c r="J9" s="304"/>
      <c r="K9" s="304"/>
      <c r="L9" s="304"/>
      <c r="M9" s="304"/>
      <c r="N9" s="305"/>
    </row>
    <row r="10" spans="1:16" ht="16.2" thickBot="1" x14ac:dyDescent="0.35">
      <c r="B10" s="4" t="s">
        <v>7</v>
      </c>
      <c r="C10" s="306">
        <v>12</v>
      </c>
      <c r="D10" s="306"/>
      <c r="E10" s="307"/>
      <c r="F10" s="20"/>
      <c r="G10" s="20"/>
      <c r="H10" s="20"/>
      <c r="I10" s="20"/>
      <c r="J10" s="20"/>
      <c r="K10" s="20"/>
      <c r="L10" s="20"/>
      <c r="M10" s="20"/>
      <c r="N10" s="21"/>
    </row>
    <row r="11" spans="1:16" ht="16.2" thickBot="1" x14ac:dyDescent="0.35">
      <c r="B11" s="6" t="s">
        <v>8</v>
      </c>
      <c r="C11" s="7">
        <v>41979</v>
      </c>
      <c r="D11" s="8"/>
      <c r="E11" s="8"/>
      <c r="F11" s="8"/>
      <c r="G11" s="8"/>
      <c r="H11" s="8"/>
      <c r="I11" s="8"/>
      <c r="J11" s="8"/>
      <c r="K11" s="8"/>
      <c r="L11" s="8"/>
      <c r="M11" s="8"/>
      <c r="N11" s="9"/>
    </row>
    <row r="12" spans="1:16" ht="15.6" x14ac:dyDescent="0.3">
      <c r="B12" s="5"/>
      <c r="C12" s="10"/>
      <c r="D12" s="11"/>
      <c r="E12" s="11"/>
      <c r="F12" s="11"/>
      <c r="G12" s="11"/>
      <c r="H12" s="11"/>
      <c r="I12" s="62"/>
      <c r="J12" s="62"/>
      <c r="K12" s="62"/>
      <c r="L12" s="62"/>
      <c r="M12" s="62"/>
      <c r="N12" s="11"/>
    </row>
    <row r="13" spans="1:16" x14ac:dyDescent="0.3">
      <c r="I13" s="62"/>
      <c r="J13" s="62"/>
      <c r="K13" s="62"/>
      <c r="L13" s="62"/>
      <c r="M13" s="62"/>
      <c r="N13" s="63"/>
    </row>
    <row r="14" spans="1:16" ht="45.75" customHeight="1" x14ac:dyDescent="0.3">
      <c r="B14" s="308" t="s">
        <v>62</v>
      </c>
      <c r="C14" s="308"/>
      <c r="D14" s="231" t="s">
        <v>11</v>
      </c>
      <c r="E14" s="231" t="s">
        <v>12</v>
      </c>
      <c r="F14" s="231" t="s">
        <v>27</v>
      </c>
      <c r="G14" s="49"/>
      <c r="I14" s="22"/>
      <c r="J14" s="22"/>
      <c r="K14" s="22"/>
      <c r="L14" s="22"/>
      <c r="M14" s="22"/>
      <c r="N14" s="63"/>
    </row>
    <row r="15" spans="1:16" x14ac:dyDescent="0.3">
      <c r="B15" s="308"/>
      <c r="C15" s="308"/>
      <c r="D15" s="231">
        <v>12</v>
      </c>
      <c r="E15" s="81">
        <v>939726450</v>
      </c>
      <c r="F15" s="81">
        <v>450</v>
      </c>
      <c r="G15" s="50"/>
      <c r="I15" s="23"/>
      <c r="J15" s="23"/>
      <c r="K15" s="23"/>
      <c r="L15" s="23"/>
      <c r="M15" s="23"/>
      <c r="N15" s="63"/>
    </row>
    <row r="16" spans="1:16" x14ac:dyDescent="0.3">
      <c r="B16" s="308"/>
      <c r="C16" s="308"/>
      <c r="D16" s="231"/>
      <c r="E16" s="81"/>
      <c r="F16" s="81"/>
      <c r="G16" s="50"/>
      <c r="I16" s="23"/>
      <c r="J16" s="23"/>
      <c r="K16" s="23"/>
      <c r="L16" s="23"/>
      <c r="M16" s="23"/>
      <c r="N16" s="63"/>
    </row>
    <row r="17" spans="1:14" x14ac:dyDescent="0.3">
      <c r="B17" s="308"/>
      <c r="C17" s="308"/>
      <c r="D17" s="231"/>
      <c r="E17" s="81"/>
      <c r="F17" s="81"/>
      <c r="G17" s="50"/>
      <c r="I17" s="23"/>
      <c r="J17" s="23"/>
      <c r="K17" s="23"/>
      <c r="L17" s="23"/>
      <c r="M17" s="23"/>
      <c r="N17" s="63"/>
    </row>
    <row r="18" spans="1:14" x14ac:dyDescent="0.3">
      <c r="B18" s="308"/>
      <c r="C18" s="308"/>
      <c r="D18" s="231"/>
      <c r="E18" s="82"/>
      <c r="F18" s="81"/>
      <c r="G18" s="50"/>
      <c r="H18" s="13"/>
      <c r="I18" s="23"/>
      <c r="J18" s="23"/>
      <c r="K18" s="23"/>
      <c r="L18" s="23"/>
      <c r="M18" s="23"/>
      <c r="N18" s="12"/>
    </row>
    <row r="19" spans="1:14" x14ac:dyDescent="0.3">
      <c r="B19" s="308"/>
      <c r="C19" s="308"/>
      <c r="D19" s="231"/>
      <c r="E19" s="82"/>
      <c r="F19" s="81"/>
      <c r="G19" s="50"/>
      <c r="H19" s="13"/>
      <c r="I19" s="25"/>
      <c r="J19" s="25"/>
      <c r="K19" s="25"/>
      <c r="L19" s="25"/>
      <c r="M19" s="25"/>
      <c r="N19" s="12"/>
    </row>
    <row r="20" spans="1:14" x14ac:dyDescent="0.3">
      <c r="B20" s="308"/>
      <c r="C20" s="308"/>
      <c r="D20" s="231"/>
      <c r="E20" s="82"/>
      <c r="F20" s="81"/>
      <c r="G20" s="50"/>
      <c r="H20" s="13"/>
      <c r="I20" s="62"/>
      <c r="J20" s="62"/>
      <c r="K20" s="62"/>
      <c r="L20" s="62"/>
      <c r="M20" s="62"/>
      <c r="N20" s="12"/>
    </row>
    <row r="21" spans="1:14" x14ac:dyDescent="0.3">
      <c r="B21" s="308"/>
      <c r="C21" s="308"/>
      <c r="D21" s="231"/>
      <c r="E21" s="82"/>
      <c r="F21" s="81"/>
      <c r="G21" s="50"/>
      <c r="H21" s="13"/>
      <c r="I21" s="62"/>
      <c r="J21" s="62"/>
      <c r="K21" s="62"/>
      <c r="L21" s="62"/>
      <c r="M21" s="62"/>
      <c r="N21" s="12"/>
    </row>
    <row r="22" spans="1:14" ht="15" thickBot="1" x14ac:dyDescent="0.35">
      <c r="B22" s="309" t="s">
        <v>13</v>
      </c>
      <c r="C22" s="310"/>
      <c r="D22" s="231"/>
      <c r="E22" s="83">
        <f>SUM(E15:E21)</f>
        <v>939726450</v>
      </c>
      <c r="F22" s="81">
        <f>SUM(F15:F21)</f>
        <v>450</v>
      </c>
      <c r="G22" s="50"/>
      <c r="H22" s="13"/>
      <c r="I22" s="62"/>
      <c r="J22" s="62"/>
      <c r="K22" s="62"/>
      <c r="L22" s="62"/>
      <c r="M22" s="62"/>
      <c r="N22" s="12"/>
    </row>
    <row r="23" spans="1:14" ht="29.4" thickBot="1" x14ac:dyDescent="0.35">
      <c r="A23" s="27"/>
      <c r="B23" s="33" t="s">
        <v>14</v>
      </c>
      <c r="C23" s="33" t="s">
        <v>63</v>
      </c>
      <c r="E23" s="22"/>
      <c r="F23" s="22"/>
      <c r="G23" s="22"/>
      <c r="H23" s="22"/>
      <c r="I23" s="2"/>
      <c r="J23" s="2"/>
      <c r="K23" s="2"/>
      <c r="L23" s="2"/>
      <c r="M23" s="2"/>
    </row>
    <row r="24" spans="1:14" ht="15" thickBot="1" x14ac:dyDescent="0.35">
      <c r="A24" s="28">
        <v>1</v>
      </c>
      <c r="C24" s="30">
        <f>+F22*80%</f>
        <v>360</v>
      </c>
      <c r="D24" s="26"/>
      <c r="E24" s="29">
        <f>E22</f>
        <v>939726450</v>
      </c>
      <c r="F24" s="24"/>
      <c r="G24" s="24"/>
      <c r="H24" s="24"/>
      <c r="I24" s="14"/>
      <c r="J24" s="14"/>
      <c r="K24" s="14"/>
      <c r="L24" s="14"/>
      <c r="M24" s="14"/>
    </row>
    <row r="25" spans="1:14" x14ac:dyDescent="0.3">
      <c r="A25" s="54"/>
      <c r="C25" s="55"/>
      <c r="D25" s="23"/>
      <c r="E25" s="56"/>
      <c r="F25" s="24"/>
      <c r="G25" s="24"/>
      <c r="H25" s="24"/>
      <c r="I25" s="14"/>
      <c r="J25" s="14"/>
      <c r="K25" s="14"/>
      <c r="L25" s="14"/>
      <c r="M25" s="14"/>
    </row>
    <row r="26" spans="1:14" x14ac:dyDescent="0.3">
      <c r="A26" s="54"/>
      <c r="C26" s="55"/>
      <c r="D26" s="23"/>
      <c r="E26" s="56"/>
      <c r="F26" s="24"/>
      <c r="G26" s="24"/>
      <c r="H26" s="24"/>
      <c r="I26" s="14"/>
      <c r="J26" s="14"/>
      <c r="K26" s="14"/>
      <c r="L26" s="14"/>
      <c r="M26" s="14"/>
    </row>
    <row r="27" spans="1:14" x14ac:dyDescent="0.3">
      <c r="A27" s="54"/>
      <c r="B27" s="75" t="s">
        <v>94</v>
      </c>
      <c r="C27" s="59"/>
      <c r="D27" s="59"/>
      <c r="E27" s="59"/>
      <c r="F27" s="59"/>
      <c r="G27" s="59"/>
      <c r="H27" s="59"/>
      <c r="I27" s="62"/>
      <c r="J27" s="62"/>
      <c r="K27" s="62"/>
      <c r="L27" s="62"/>
      <c r="M27" s="62"/>
      <c r="N27" s="63"/>
    </row>
    <row r="28" spans="1:14" x14ac:dyDescent="0.3">
      <c r="A28" s="54"/>
      <c r="B28" s="59"/>
      <c r="C28" s="59"/>
      <c r="D28" s="59"/>
      <c r="E28" s="59"/>
      <c r="F28" s="59"/>
      <c r="G28" s="59"/>
      <c r="H28" s="59"/>
      <c r="I28" s="62"/>
      <c r="J28" s="62"/>
      <c r="K28" s="62"/>
      <c r="L28" s="62"/>
      <c r="M28" s="62"/>
      <c r="N28" s="63"/>
    </row>
    <row r="29" spans="1:14" x14ac:dyDescent="0.3">
      <c r="A29" s="54"/>
      <c r="B29" s="77" t="s">
        <v>31</v>
      </c>
      <c r="C29" s="77" t="s">
        <v>95</v>
      </c>
      <c r="D29" s="77" t="s">
        <v>96</v>
      </c>
      <c r="E29" s="59"/>
      <c r="F29" s="59"/>
      <c r="G29" s="59"/>
      <c r="H29" s="59"/>
      <c r="I29" s="62"/>
      <c r="J29" s="62"/>
      <c r="K29" s="62"/>
      <c r="L29" s="62"/>
      <c r="M29" s="62"/>
      <c r="N29" s="63"/>
    </row>
    <row r="30" spans="1:14" x14ac:dyDescent="0.3">
      <c r="A30" s="54"/>
      <c r="B30" s="74" t="s">
        <v>97</v>
      </c>
      <c r="C30" s="74" t="s">
        <v>95</v>
      </c>
      <c r="D30" s="74"/>
      <c r="E30" s="59"/>
      <c r="F30" s="59"/>
      <c r="G30" s="59"/>
      <c r="H30" s="59"/>
      <c r="I30" s="62"/>
      <c r="J30" s="62"/>
      <c r="K30" s="62"/>
      <c r="L30" s="62"/>
      <c r="M30" s="62"/>
      <c r="N30" s="63"/>
    </row>
    <row r="31" spans="1:14" x14ac:dyDescent="0.3">
      <c r="A31" s="54"/>
      <c r="B31" s="74" t="s">
        <v>98</v>
      </c>
      <c r="C31" s="74" t="s">
        <v>95</v>
      </c>
      <c r="D31" s="74"/>
      <c r="E31" s="59"/>
      <c r="F31" s="59"/>
      <c r="G31" s="59"/>
      <c r="H31" s="59"/>
      <c r="I31" s="62"/>
      <c r="J31" s="62"/>
      <c r="K31" s="62"/>
      <c r="L31" s="62"/>
      <c r="M31" s="62"/>
      <c r="N31" s="63"/>
    </row>
    <row r="32" spans="1:14" x14ac:dyDescent="0.3">
      <c r="A32" s="54"/>
      <c r="B32" s="74" t="s">
        <v>99</v>
      </c>
      <c r="C32" s="74" t="s">
        <v>95</v>
      </c>
      <c r="D32" s="74"/>
      <c r="E32" s="59"/>
      <c r="F32" s="59"/>
      <c r="G32" s="59"/>
      <c r="H32" s="59"/>
      <c r="I32" s="62"/>
      <c r="J32" s="62"/>
      <c r="K32" s="62"/>
      <c r="L32" s="62"/>
      <c r="M32" s="62"/>
      <c r="N32" s="63"/>
    </row>
    <row r="33" spans="1:18" x14ac:dyDescent="0.3">
      <c r="A33" s="54"/>
      <c r="B33" s="74" t="s">
        <v>100</v>
      </c>
      <c r="C33" s="74" t="s">
        <v>95</v>
      </c>
      <c r="D33" s="74"/>
      <c r="E33" s="59"/>
      <c r="F33" s="59"/>
      <c r="G33" s="59"/>
      <c r="H33" s="59"/>
      <c r="I33" s="62"/>
      <c r="J33" s="62"/>
      <c r="K33" s="62"/>
      <c r="L33" s="62"/>
      <c r="M33" s="62"/>
      <c r="N33" s="63"/>
    </row>
    <row r="34" spans="1:18" x14ac:dyDescent="0.3">
      <c r="A34" s="54"/>
      <c r="B34" s="59"/>
      <c r="C34" s="59"/>
      <c r="D34" s="59"/>
      <c r="E34" s="59"/>
      <c r="F34" s="59"/>
      <c r="G34" s="59"/>
      <c r="H34" s="59"/>
      <c r="I34" s="62"/>
      <c r="J34" s="62"/>
      <c r="K34" s="62"/>
      <c r="L34" s="62"/>
      <c r="M34" s="62"/>
      <c r="N34" s="63"/>
    </row>
    <row r="35" spans="1:18" x14ac:dyDescent="0.3">
      <c r="A35" s="54"/>
      <c r="B35" s="59"/>
      <c r="C35" s="59"/>
      <c r="D35" s="59"/>
      <c r="E35" s="59"/>
      <c r="F35" s="59"/>
      <c r="G35" s="59"/>
      <c r="H35" s="59"/>
      <c r="I35" s="62"/>
      <c r="J35" s="62"/>
      <c r="K35" s="62"/>
      <c r="L35" s="62"/>
      <c r="M35" s="62"/>
      <c r="N35" s="63"/>
    </row>
    <row r="36" spans="1:18" x14ac:dyDescent="0.3">
      <c r="A36" s="54"/>
      <c r="B36" s="75" t="s">
        <v>101</v>
      </c>
      <c r="C36" s="59"/>
      <c r="D36" s="59"/>
      <c r="E36" s="59"/>
      <c r="F36" s="59"/>
      <c r="G36" s="59"/>
      <c r="H36" s="59"/>
      <c r="I36" s="62"/>
      <c r="J36" s="62"/>
      <c r="K36" s="62"/>
      <c r="L36" s="62"/>
      <c r="M36" s="62"/>
      <c r="N36" s="63"/>
    </row>
    <row r="37" spans="1:18" x14ac:dyDescent="0.3">
      <c r="A37" s="54"/>
      <c r="B37" s="59"/>
      <c r="C37" s="59"/>
      <c r="D37" s="59"/>
      <c r="E37" s="59"/>
      <c r="F37" s="59"/>
      <c r="G37" s="59"/>
      <c r="H37" s="59"/>
      <c r="I37" s="62"/>
      <c r="J37" s="62"/>
      <c r="K37" s="62"/>
      <c r="L37" s="62"/>
      <c r="M37" s="62"/>
      <c r="N37" s="63"/>
    </row>
    <row r="38" spans="1:18" x14ac:dyDescent="0.3">
      <c r="A38" s="54"/>
      <c r="B38" s="59"/>
      <c r="C38" s="59"/>
      <c r="D38" s="59"/>
      <c r="E38" s="59"/>
      <c r="F38" s="59"/>
      <c r="G38" s="59"/>
      <c r="H38" s="59"/>
      <c r="I38" s="62"/>
      <c r="J38" s="62"/>
      <c r="K38" s="62"/>
      <c r="L38" s="62"/>
      <c r="M38" s="62"/>
      <c r="N38" s="63"/>
    </row>
    <row r="39" spans="1:18" x14ac:dyDescent="0.3">
      <c r="A39" s="54"/>
      <c r="B39" s="77" t="s">
        <v>31</v>
      </c>
      <c r="C39" s="77" t="s">
        <v>56</v>
      </c>
      <c r="D39" s="76" t="s">
        <v>49</v>
      </c>
      <c r="E39" s="76" t="s">
        <v>15</v>
      </c>
      <c r="F39" s="59"/>
      <c r="G39" s="59"/>
      <c r="H39" s="59"/>
      <c r="I39" s="62"/>
      <c r="J39" s="62"/>
      <c r="K39" s="62"/>
      <c r="L39" s="62"/>
      <c r="M39" s="62"/>
      <c r="N39" s="63"/>
    </row>
    <row r="40" spans="1:18" ht="41.4" x14ac:dyDescent="0.3">
      <c r="A40" s="54"/>
      <c r="B40" s="60" t="s">
        <v>102</v>
      </c>
      <c r="C40" s="61">
        <v>40</v>
      </c>
      <c r="D40" s="226">
        <v>0</v>
      </c>
      <c r="E40" s="264">
        <f>+D40+D41</f>
        <v>10</v>
      </c>
      <c r="F40" s="59"/>
      <c r="G40" s="59"/>
      <c r="H40" s="59"/>
      <c r="I40" s="62"/>
      <c r="J40" s="62"/>
      <c r="K40" s="62"/>
      <c r="L40" s="62"/>
      <c r="M40" s="62"/>
      <c r="N40" s="63"/>
    </row>
    <row r="41" spans="1:18" ht="69" x14ac:dyDescent="0.3">
      <c r="A41" s="54"/>
      <c r="B41" s="60" t="s">
        <v>103</v>
      </c>
      <c r="C41" s="61">
        <v>60</v>
      </c>
      <c r="D41" s="226">
        <v>10</v>
      </c>
      <c r="E41" s="265"/>
      <c r="F41" s="59"/>
      <c r="G41" s="59"/>
      <c r="H41" s="59"/>
      <c r="I41" s="62"/>
      <c r="J41" s="62"/>
      <c r="K41" s="62"/>
      <c r="L41" s="62"/>
      <c r="M41" s="62"/>
      <c r="N41" s="63"/>
    </row>
    <row r="42" spans="1:18" x14ac:dyDescent="0.3">
      <c r="A42" s="54"/>
      <c r="C42" s="55"/>
      <c r="D42" s="23"/>
      <c r="E42" s="56"/>
      <c r="F42" s="24"/>
      <c r="G42" s="24"/>
      <c r="H42" s="24"/>
      <c r="I42" s="14"/>
      <c r="J42" s="14"/>
      <c r="K42" s="14"/>
      <c r="L42" s="14"/>
      <c r="M42" s="14"/>
    </row>
    <row r="43" spans="1:18" x14ac:dyDescent="0.3">
      <c r="A43" s="54"/>
      <c r="C43" s="55"/>
      <c r="D43" s="23"/>
      <c r="E43" s="56"/>
      <c r="F43" s="24"/>
      <c r="G43" s="24"/>
      <c r="H43" s="24"/>
      <c r="I43" s="14"/>
      <c r="J43" s="14"/>
      <c r="K43" s="14"/>
      <c r="L43" s="14"/>
      <c r="M43" s="14"/>
    </row>
    <row r="44" spans="1:18" x14ac:dyDescent="0.3">
      <c r="A44" s="54"/>
      <c r="C44" s="55"/>
      <c r="D44" s="23"/>
      <c r="E44" s="56"/>
      <c r="F44" s="24"/>
      <c r="G44" s="24"/>
      <c r="H44" s="24"/>
      <c r="I44" s="14"/>
      <c r="J44" s="14"/>
      <c r="K44" s="14"/>
      <c r="L44" s="14"/>
      <c r="M44" s="14"/>
    </row>
    <row r="45" spans="1:18" ht="15" thickBot="1" x14ac:dyDescent="0.35">
      <c r="M45" s="311" t="s">
        <v>33</v>
      </c>
      <c r="N45" s="311"/>
    </row>
    <row r="46" spans="1:18" x14ac:dyDescent="0.3">
      <c r="B46" s="84" t="s">
        <v>28</v>
      </c>
      <c r="M46" s="39"/>
      <c r="N46" s="39"/>
    </row>
    <row r="47" spans="1:18" ht="15" thickBot="1" x14ac:dyDescent="0.35">
      <c r="M47" s="39"/>
      <c r="N47" s="39"/>
    </row>
    <row r="48" spans="1:18" s="62" customFormat="1" ht="109.5" customHeight="1" x14ac:dyDescent="0.3">
      <c r="B48" s="73" t="s">
        <v>104</v>
      </c>
      <c r="C48" s="73" t="s">
        <v>105</v>
      </c>
      <c r="D48" s="73" t="s">
        <v>106</v>
      </c>
      <c r="E48" s="73" t="s">
        <v>43</v>
      </c>
      <c r="F48" s="73" t="s">
        <v>21</v>
      </c>
      <c r="G48" s="73" t="s">
        <v>64</v>
      </c>
      <c r="H48" s="73" t="s">
        <v>16</v>
      </c>
      <c r="I48" s="73" t="s">
        <v>9</v>
      </c>
      <c r="J48" s="73" t="s">
        <v>29</v>
      </c>
      <c r="K48" s="73" t="s">
        <v>59</v>
      </c>
      <c r="L48" s="73" t="s">
        <v>19</v>
      </c>
      <c r="M48" s="58" t="s">
        <v>25</v>
      </c>
      <c r="N48" s="73" t="s">
        <v>115</v>
      </c>
      <c r="O48" s="73" t="s">
        <v>107</v>
      </c>
      <c r="P48" s="73" t="s">
        <v>34</v>
      </c>
      <c r="Q48" s="223" t="s">
        <v>10</v>
      </c>
      <c r="R48" s="223" t="s">
        <v>18</v>
      </c>
    </row>
    <row r="49" spans="1:26" s="112" customFormat="1" ht="47.25" customHeight="1" x14ac:dyDescent="0.3">
      <c r="A49" s="108">
        <v>1</v>
      </c>
      <c r="B49" s="155" t="s">
        <v>117</v>
      </c>
      <c r="C49" s="155" t="s">
        <v>117</v>
      </c>
      <c r="D49" s="155" t="s">
        <v>114</v>
      </c>
      <c r="E49" s="113">
        <v>627</v>
      </c>
      <c r="F49" s="156" t="s">
        <v>95</v>
      </c>
      <c r="G49" s="161"/>
      <c r="H49" s="157">
        <v>41246</v>
      </c>
      <c r="I49" s="157">
        <v>41851</v>
      </c>
      <c r="J49" s="114" t="s">
        <v>96</v>
      </c>
      <c r="K49" s="164">
        <f t="shared" ref="K49" si="0">(I49-H49)/30</f>
        <v>20.166666666666668</v>
      </c>
      <c r="L49" s="113"/>
      <c r="M49" s="113">
        <v>152</v>
      </c>
      <c r="N49" s="109">
        <v>152</v>
      </c>
      <c r="O49" s="115"/>
      <c r="P49" s="116">
        <v>639506521</v>
      </c>
      <c r="Q49" s="116"/>
      <c r="R49" s="160" t="s">
        <v>121</v>
      </c>
      <c r="S49" s="111"/>
      <c r="T49" s="111"/>
      <c r="U49" s="111"/>
      <c r="V49" s="111"/>
      <c r="W49" s="111"/>
      <c r="X49" s="111"/>
      <c r="Y49" s="111"/>
      <c r="Z49" s="111"/>
    </row>
    <row r="50" spans="1:26" s="112" customFormat="1" ht="47.25" customHeight="1" x14ac:dyDescent="0.3">
      <c r="A50" s="108">
        <v>2</v>
      </c>
      <c r="B50" s="155" t="s">
        <v>117</v>
      </c>
      <c r="C50" s="155" t="s">
        <v>117</v>
      </c>
      <c r="D50" s="155" t="s">
        <v>114</v>
      </c>
      <c r="E50" s="113">
        <v>161</v>
      </c>
      <c r="F50" s="156" t="s">
        <v>95</v>
      </c>
      <c r="G50" s="161"/>
      <c r="H50" s="157">
        <v>41297</v>
      </c>
      <c r="I50" s="157">
        <v>41639</v>
      </c>
      <c r="J50" s="114" t="s">
        <v>96</v>
      </c>
      <c r="K50" s="164">
        <v>0</v>
      </c>
      <c r="L50" s="113"/>
      <c r="M50" s="113">
        <v>204</v>
      </c>
      <c r="N50" s="109">
        <v>37</v>
      </c>
      <c r="O50" s="115"/>
      <c r="P50" s="116">
        <v>163072857</v>
      </c>
      <c r="Q50" s="116"/>
      <c r="R50" s="160" t="s">
        <v>121</v>
      </c>
      <c r="S50" s="111"/>
      <c r="T50" s="111"/>
      <c r="U50" s="111"/>
      <c r="V50" s="111"/>
      <c r="W50" s="111"/>
      <c r="X50" s="111"/>
      <c r="Y50" s="111"/>
      <c r="Z50" s="111"/>
    </row>
    <row r="51" spans="1:26" s="112" customFormat="1" ht="43.2" x14ac:dyDescent="0.3">
      <c r="A51" s="108">
        <v>3</v>
      </c>
      <c r="B51" s="155" t="s">
        <v>117</v>
      </c>
      <c r="C51" s="155" t="s">
        <v>117</v>
      </c>
      <c r="D51" s="155" t="s">
        <v>114</v>
      </c>
      <c r="E51" s="113">
        <v>178</v>
      </c>
      <c r="F51" s="156" t="s">
        <v>95</v>
      </c>
      <c r="G51" s="161"/>
      <c r="H51" s="157">
        <v>41659</v>
      </c>
      <c r="I51" s="157">
        <v>41973</v>
      </c>
      <c r="J51" s="114" t="s">
        <v>96</v>
      </c>
      <c r="K51" s="138">
        <v>2.0329999999999999</v>
      </c>
      <c r="L51" s="113">
        <v>2.0329999999999999</v>
      </c>
      <c r="M51" s="113">
        <v>261</v>
      </c>
      <c r="N51" s="109">
        <v>261</v>
      </c>
      <c r="O51" s="115"/>
      <c r="P51" s="116">
        <v>275834314</v>
      </c>
      <c r="Q51" s="116">
        <v>48</v>
      </c>
      <c r="R51" s="160"/>
      <c r="S51" s="111"/>
      <c r="T51" s="111"/>
      <c r="U51" s="111"/>
      <c r="V51" s="111"/>
      <c r="W51" s="111"/>
      <c r="X51" s="111"/>
      <c r="Y51" s="111"/>
      <c r="Z51" s="111"/>
    </row>
    <row r="52" spans="1:26" s="112" customFormat="1" ht="43.2" x14ac:dyDescent="0.3">
      <c r="A52" s="108">
        <v>4</v>
      </c>
      <c r="B52" s="155" t="s">
        <v>117</v>
      </c>
      <c r="C52" s="155" t="s">
        <v>117</v>
      </c>
      <c r="D52" s="155" t="s">
        <v>253</v>
      </c>
      <c r="E52" s="113">
        <v>10</v>
      </c>
      <c r="F52" s="156" t="s">
        <v>95</v>
      </c>
      <c r="G52" s="161"/>
      <c r="H52" s="157">
        <v>40959</v>
      </c>
      <c r="I52" s="157">
        <v>41213</v>
      </c>
      <c r="J52" s="114" t="s">
        <v>96</v>
      </c>
      <c r="K52" s="138">
        <f>(I52-H52)/30</f>
        <v>8.4666666666666668</v>
      </c>
      <c r="L52" s="113"/>
      <c r="M52" s="113"/>
      <c r="N52" s="109"/>
      <c r="O52" s="115"/>
      <c r="P52" s="116"/>
      <c r="Q52" s="116"/>
      <c r="R52" s="160" t="s">
        <v>255</v>
      </c>
      <c r="S52" s="111"/>
      <c r="T52" s="111"/>
      <c r="U52" s="111"/>
      <c r="V52" s="111"/>
      <c r="W52" s="111"/>
      <c r="X52" s="111"/>
      <c r="Y52" s="111"/>
      <c r="Z52" s="111"/>
    </row>
    <row r="53" spans="1:26" s="68" customFormat="1" ht="24.75" customHeight="1" x14ac:dyDescent="0.3">
      <c r="A53" s="31"/>
      <c r="B53" s="32" t="s">
        <v>15</v>
      </c>
      <c r="C53" s="70"/>
      <c r="D53" s="69"/>
      <c r="E53" s="93"/>
      <c r="F53" s="65"/>
      <c r="G53" s="65"/>
      <c r="H53" s="65"/>
      <c r="I53" s="66"/>
      <c r="J53" s="66"/>
      <c r="K53" s="168" t="s">
        <v>254</v>
      </c>
      <c r="L53" s="71" t="s">
        <v>116</v>
      </c>
      <c r="M53" s="78">
        <v>689</v>
      </c>
      <c r="N53" s="71" t="s">
        <v>120</v>
      </c>
      <c r="O53" s="15"/>
      <c r="P53" s="15"/>
      <c r="Q53" s="80"/>
      <c r="R53" s="137"/>
    </row>
    <row r="54" spans="1:26" s="16" customFormat="1" x14ac:dyDescent="0.3">
      <c r="E54" s="17"/>
      <c r="K54" s="85"/>
    </row>
    <row r="55" spans="1:26" s="16" customFormat="1" ht="21" customHeight="1" x14ac:dyDescent="0.3">
      <c r="B55" s="297" t="s">
        <v>26</v>
      </c>
      <c r="C55" s="297" t="s">
        <v>109</v>
      </c>
      <c r="D55" s="299" t="s">
        <v>32</v>
      </c>
      <c r="E55" s="299"/>
      <c r="H55" s="107"/>
      <c r="I55" s="167"/>
      <c r="J55" s="107"/>
      <c r="K55" s="85"/>
      <c r="P55" s="118"/>
    </row>
    <row r="56" spans="1:26" s="16" customFormat="1" ht="26.25" customHeight="1" x14ac:dyDescent="0.3">
      <c r="B56" s="298"/>
      <c r="C56" s="298"/>
      <c r="D56" s="230" t="s">
        <v>22</v>
      </c>
      <c r="E56" s="38" t="s">
        <v>23</v>
      </c>
      <c r="H56" s="107"/>
      <c r="I56" s="167"/>
      <c r="J56" s="107"/>
      <c r="K56" s="105"/>
      <c r="P56" s="118"/>
    </row>
    <row r="57" spans="1:26" s="16" customFormat="1" ht="30.6" customHeight="1" x14ac:dyDescent="0.3">
      <c r="B57" s="36" t="s">
        <v>20</v>
      </c>
      <c r="C57" s="37" t="str">
        <f>+K53</f>
        <v>30.66</v>
      </c>
      <c r="D57" s="34" t="s">
        <v>95</v>
      </c>
      <c r="E57" s="34"/>
      <c r="F57" s="18"/>
      <c r="G57" s="18"/>
      <c r="H57" s="99">
        <f>SUM(H55-H56)/30</f>
        <v>0</v>
      </c>
      <c r="I57" s="18"/>
      <c r="J57" s="99"/>
      <c r="K57" s="104"/>
      <c r="L57" s="18"/>
      <c r="M57" s="18"/>
      <c r="P57" s="118"/>
    </row>
    <row r="58" spans="1:26" s="16" customFormat="1" ht="30" customHeight="1" x14ac:dyDescent="0.3">
      <c r="B58" s="36" t="s">
        <v>24</v>
      </c>
      <c r="C58" s="37">
        <f>+M53</f>
        <v>689</v>
      </c>
      <c r="D58" s="34" t="s">
        <v>95</v>
      </c>
      <c r="E58" s="35"/>
      <c r="P58" s="118"/>
      <c r="Q58" s="118"/>
    </row>
    <row r="59" spans="1:26" s="16" customFormat="1" x14ac:dyDescent="0.3">
      <c r="B59" s="19"/>
      <c r="C59" s="300"/>
      <c r="D59" s="300"/>
      <c r="E59" s="300"/>
      <c r="F59" s="300"/>
      <c r="G59" s="300"/>
      <c r="H59" s="300"/>
      <c r="I59" s="300"/>
      <c r="J59" s="300"/>
      <c r="K59" s="300"/>
      <c r="L59" s="300"/>
      <c r="M59" s="300"/>
      <c r="N59" s="300"/>
    </row>
    <row r="60" spans="1:26" ht="28.2" customHeight="1" thickBot="1" x14ac:dyDescent="0.35"/>
    <row r="61" spans="1:26" ht="26.4" thickBot="1" x14ac:dyDescent="0.35">
      <c r="B61" s="301" t="s">
        <v>65</v>
      </c>
      <c r="C61" s="301"/>
      <c r="D61" s="301"/>
      <c r="E61" s="301"/>
      <c r="F61" s="301"/>
      <c r="G61" s="301"/>
      <c r="H61" s="301"/>
      <c r="I61" s="301"/>
      <c r="J61" s="301"/>
      <c r="K61" s="301"/>
      <c r="L61" s="301"/>
      <c r="M61" s="301"/>
      <c r="N61" s="301"/>
    </row>
    <row r="64" spans="1:26" ht="82.5" customHeight="1" x14ac:dyDescent="0.3">
      <c r="B64" s="228" t="s">
        <v>108</v>
      </c>
      <c r="C64" s="41" t="s">
        <v>2</v>
      </c>
      <c r="D64" s="41" t="s">
        <v>67</v>
      </c>
      <c r="E64" s="41" t="s">
        <v>66</v>
      </c>
      <c r="F64" s="41" t="s">
        <v>68</v>
      </c>
      <c r="G64" s="41" t="s">
        <v>69</v>
      </c>
      <c r="H64" s="41" t="s">
        <v>70</v>
      </c>
      <c r="I64" s="228" t="s">
        <v>110</v>
      </c>
      <c r="J64" s="41" t="s">
        <v>71</v>
      </c>
      <c r="K64" s="41" t="s">
        <v>72</v>
      </c>
      <c r="L64" s="41" t="s">
        <v>73</v>
      </c>
      <c r="M64" s="41" t="s">
        <v>74</v>
      </c>
      <c r="N64" s="53" t="s">
        <v>75</v>
      </c>
      <c r="O64" s="53" t="s">
        <v>76</v>
      </c>
      <c r="P64" s="268" t="s">
        <v>3</v>
      </c>
      <c r="Q64" s="270"/>
      <c r="R64" s="41" t="s">
        <v>17</v>
      </c>
    </row>
    <row r="65" spans="2:18" ht="105" customHeight="1" x14ac:dyDescent="0.3">
      <c r="B65" s="227" t="s">
        <v>243</v>
      </c>
      <c r="C65" s="227" t="s">
        <v>243</v>
      </c>
      <c r="D65" s="88"/>
      <c r="E65" s="86"/>
      <c r="F65" s="88"/>
      <c r="G65" s="89"/>
      <c r="H65" s="88"/>
      <c r="I65" s="88"/>
      <c r="J65" s="31" t="s">
        <v>95</v>
      </c>
      <c r="K65" s="86"/>
      <c r="L65" s="87"/>
      <c r="M65" s="87"/>
      <c r="N65" s="87"/>
      <c r="O65" s="87"/>
      <c r="P65" s="286" t="s">
        <v>252</v>
      </c>
      <c r="Q65" s="287"/>
      <c r="R65" s="166" t="s">
        <v>95</v>
      </c>
    </row>
    <row r="66" spans="2:18" x14ac:dyDescent="0.3">
      <c r="B66" s="100" t="s">
        <v>1</v>
      </c>
      <c r="H66" s="74"/>
      <c r="I66" s="74"/>
    </row>
    <row r="67" spans="2:18" x14ac:dyDescent="0.3">
      <c r="B67" s="100" t="s">
        <v>35</v>
      </c>
    </row>
    <row r="68" spans="2:18" x14ac:dyDescent="0.3">
      <c r="B68" s="100" t="s">
        <v>111</v>
      </c>
    </row>
    <row r="70" spans="2:18" ht="15" thickBot="1" x14ac:dyDescent="0.35"/>
    <row r="71" spans="2:18" ht="26.4" thickBot="1" x14ac:dyDescent="0.35">
      <c r="B71" s="271" t="s">
        <v>36</v>
      </c>
      <c r="C71" s="272"/>
      <c r="D71" s="272"/>
      <c r="E71" s="272"/>
      <c r="F71" s="272"/>
      <c r="G71" s="272"/>
      <c r="H71" s="272"/>
      <c r="I71" s="272"/>
      <c r="J71" s="272"/>
      <c r="K71" s="272"/>
      <c r="L71" s="272"/>
      <c r="M71" s="272"/>
      <c r="N71" s="273"/>
    </row>
    <row r="76" spans="2:18" ht="43.5" customHeight="1" x14ac:dyDescent="0.3">
      <c r="B76" s="266" t="s">
        <v>0</v>
      </c>
      <c r="C76" s="295" t="s">
        <v>37</v>
      </c>
      <c r="D76" s="295" t="s">
        <v>38</v>
      </c>
      <c r="E76" s="295" t="s">
        <v>77</v>
      </c>
      <c r="F76" s="295" t="s">
        <v>79</v>
      </c>
      <c r="G76" s="295" t="s">
        <v>80</v>
      </c>
      <c r="H76" s="295" t="s">
        <v>81</v>
      </c>
      <c r="I76" s="295" t="s">
        <v>78</v>
      </c>
      <c r="J76" s="295" t="s">
        <v>82</v>
      </c>
      <c r="K76" s="295"/>
      <c r="L76" s="295"/>
      <c r="M76" s="295" t="s">
        <v>86</v>
      </c>
      <c r="N76" s="295" t="s">
        <v>39</v>
      </c>
      <c r="O76" s="295" t="s">
        <v>40</v>
      </c>
      <c r="P76" s="295" t="s">
        <v>3</v>
      </c>
      <c r="Q76" s="295"/>
    </row>
    <row r="77" spans="2:18" ht="31.5" customHeight="1" x14ac:dyDescent="0.3">
      <c r="B77" s="267"/>
      <c r="C77" s="295"/>
      <c r="D77" s="295"/>
      <c r="E77" s="295"/>
      <c r="F77" s="295"/>
      <c r="G77" s="295"/>
      <c r="H77" s="295"/>
      <c r="I77" s="295"/>
      <c r="J77" s="132" t="s">
        <v>83</v>
      </c>
      <c r="K77" s="133" t="s">
        <v>84</v>
      </c>
      <c r="L77" s="132" t="s">
        <v>85</v>
      </c>
      <c r="M77" s="295"/>
      <c r="N77" s="295"/>
      <c r="O77" s="295"/>
      <c r="P77" s="295"/>
      <c r="Q77" s="295"/>
    </row>
    <row r="78" spans="2:18" ht="81" customHeight="1" x14ac:dyDescent="0.3">
      <c r="B78" s="135" t="s">
        <v>41</v>
      </c>
      <c r="C78" s="135">
        <v>225</v>
      </c>
      <c r="D78" s="153" t="s">
        <v>196</v>
      </c>
      <c r="E78" s="151">
        <v>14011398</v>
      </c>
      <c r="F78" s="131" t="s">
        <v>201</v>
      </c>
      <c r="G78" s="131" t="s">
        <v>202</v>
      </c>
      <c r="H78" s="123">
        <v>40816</v>
      </c>
      <c r="I78" s="31" t="s">
        <v>123</v>
      </c>
      <c r="J78" s="154" t="s">
        <v>205</v>
      </c>
      <c r="K78" s="154" t="s">
        <v>204</v>
      </c>
      <c r="L78" s="154" t="s">
        <v>203</v>
      </c>
      <c r="M78" s="229" t="s">
        <v>95</v>
      </c>
      <c r="N78" s="229" t="s">
        <v>95</v>
      </c>
      <c r="O78" s="229" t="s">
        <v>95</v>
      </c>
      <c r="P78" s="318"/>
      <c r="Q78" s="318"/>
    </row>
    <row r="79" spans="2:18" ht="60.75" customHeight="1" x14ac:dyDescent="0.3">
      <c r="B79" s="135" t="s">
        <v>41</v>
      </c>
      <c r="C79" s="135">
        <v>225</v>
      </c>
      <c r="D79" s="153" t="s">
        <v>197</v>
      </c>
      <c r="E79" s="151">
        <v>38360151</v>
      </c>
      <c r="F79" s="229" t="s">
        <v>124</v>
      </c>
      <c r="G79" s="229" t="s">
        <v>128</v>
      </c>
      <c r="H79" s="123">
        <v>38702</v>
      </c>
      <c r="I79" s="31" t="s">
        <v>123</v>
      </c>
      <c r="J79" s="154" t="s">
        <v>139</v>
      </c>
      <c r="K79" s="154" t="s">
        <v>183</v>
      </c>
      <c r="L79" s="154" t="s">
        <v>172</v>
      </c>
      <c r="M79" s="229" t="s">
        <v>95</v>
      </c>
      <c r="N79" s="229" t="s">
        <v>95</v>
      </c>
      <c r="O79" s="229" t="s">
        <v>95</v>
      </c>
      <c r="P79" s="318"/>
      <c r="Q79" s="318"/>
    </row>
    <row r="80" spans="2:18" ht="60.75" customHeight="1" x14ac:dyDescent="0.3">
      <c r="B80" s="135" t="s">
        <v>42</v>
      </c>
      <c r="C80" s="135">
        <v>150</v>
      </c>
      <c r="D80" s="153" t="s">
        <v>198</v>
      </c>
      <c r="E80" s="151">
        <v>1108931729</v>
      </c>
      <c r="F80" s="229" t="s">
        <v>124</v>
      </c>
      <c r="G80" s="229" t="s">
        <v>182</v>
      </c>
      <c r="H80" s="123">
        <v>41628</v>
      </c>
      <c r="I80" s="31" t="s">
        <v>112</v>
      </c>
      <c r="J80" s="131" t="s">
        <v>207</v>
      </c>
      <c r="K80" s="131" t="s">
        <v>208</v>
      </c>
      <c r="L80" s="131" t="s">
        <v>209</v>
      </c>
      <c r="M80" s="229" t="s">
        <v>95</v>
      </c>
      <c r="N80" s="229" t="s">
        <v>95</v>
      </c>
      <c r="O80" s="229" t="s">
        <v>95</v>
      </c>
      <c r="P80" s="318"/>
      <c r="Q80" s="318"/>
    </row>
    <row r="81" spans="2:17" ht="60.75" customHeight="1" x14ac:dyDescent="0.3">
      <c r="B81" s="135" t="s">
        <v>42</v>
      </c>
      <c r="C81" s="135">
        <v>150</v>
      </c>
      <c r="D81" s="153" t="s">
        <v>199</v>
      </c>
      <c r="E81" s="151">
        <v>1110495335</v>
      </c>
      <c r="F81" s="229" t="s">
        <v>124</v>
      </c>
      <c r="G81" s="46" t="s">
        <v>193</v>
      </c>
      <c r="H81" s="123">
        <v>41621</v>
      </c>
      <c r="I81" s="31" t="s">
        <v>112</v>
      </c>
      <c r="J81" s="131" t="s">
        <v>210</v>
      </c>
      <c r="K81" s="131" t="s">
        <v>211</v>
      </c>
      <c r="L81" s="131" t="s">
        <v>206</v>
      </c>
      <c r="M81" s="229" t="s">
        <v>95</v>
      </c>
      <c r="N81" s="229" t="s">
        <v>95</v>
      </c>
      <c r="O81" s="229" t="s">
        <v>95</v>
      </c>
      <c r="P81" s="318"/>
      <c r="Q81" s="318"/>
    </row>
    <row r="82" spans="2:17" ht="44.25" customHeight="1" x14ac:dyDescent="0.3">
      <c r="B82" s="135" t="s">
        <v>42</v>
      </c>
      <c r="C82" s="135">
        <v>150</v>
      </c>
      <c r="D82" s="153" t="s">
        <v>200</v>
      </c>
      <c r="E82" s="151">
        <v>1105682773</v>
      </c>
      <c r="F82" s="229" t="s">
        <v>124</v>
      </c>
      <c r="G82" s="229" t="s">
        <v>182</v>
      </c>
      <c r="H82" s="123">
        <v>41271</v>
      </c>
      <c r="I82" s="31" t="s">
        <v>112</v>
      </c>
      <c r="J82" s="125" t="s">
        <v>212</v>
      </c>
      <c r="K82" s="127" t="s">
        <v>214</v>
      </c>
      <c r="L82" s="127" t="s">
        <v>213</v>
      </c>
      <c r="M82" s="229" t="s">
        <v>95</v>
      </c>
      <c r="N82" s="229" t="s">
        <v>95</v>
      </c>
      <c r="O82" s="229" t="s">
        <v>95</v>
      </c>
      <c r="P82" s="288"/>
      <c r="Q82" s="288"/>
    </row>
    <row r="83" spans="2:17" x14ac:dyDescent="0.3">
      <c r="B83" s="152"/>
      <c r="C83" s="152"/>
    </row>
    <row r="84" spans="2:17" ht="15" thickBot="1" x14ac:dyDescent="0.35"/>
    <row r="85" spans="2:17" ht="26.4" thickBot="1" x14ac:dyDescent="0.35">
      <c r="B85" s="271" t="s">
        <v>44</v>
      </c>
      <c r="C85" s="272"/>
      <c r="D85" s="272"/>
      <c r="E85" s="272"/>
      <c r="F85" s="272"/>
      <c r="G85" s="272"/>
      <c r="H85" s="272"/>
      <c r="I85" s="272"/>
      <c r="J85" s="272"/>
      <c r="K85" s="272"/>
      <c r="L85" s="272"/>
      <c r="M85" s="272"/>
      <c r="N85" s="273"/>
    </row>
    <row r="88" spans="2:17" ht="46.2" customHeight="1" x14ac:dyDescent="0.3">
      <c r="B88" s="41" t="s">
        <v>31</v>
      </c>
      <c r="C88" s="41" t="s">
        <v>45</v>
      </c>
      <c r="D88" s="268" t="s">
        <v>3</v>
      </c>
      <c r="E88" s="270"/>
    </row>
    <row r="89" spans="2:17" ht="46.95" customHeight="1" x14ac:dyDescent="0.3">
      <c r="B89" s="42" t="s">
        <v>87</v>
      </c>
      <c r="C89" s="74" t="s">
        <v>95</v>
      </c>
      <c r="D89" s="288"/>
      <c r="E89" s="288"/>
    </row>
    <row r="92" spans="2:17" ht="25.8" x14ac:dyDescent="0.3">
      <c r="B92" s="289" t="s">
        <v>61</v>
      </c>
      <c r="C92" s="290"/>
      <c r="D92" s="290"/>
      <c r="E92" s="290"/>
      <c r="F92" s="290"/>
      <c r="G92" s="290"/>
      <c r="H92" s="290"/>
      <c r="I92" s="290"/>
      <c r="J92" s="290"/>
      <c r="K92" s="290"/>
      <c r="L92" s="290"/>
      <c r="M92" s="290"/>
      <c r="N92" s="290"/>
      <c r="O92" s="290"/>
      <c r="P92" s="290"/>
    </row>
    <row r="94" spans="2:17" ht="15" thickBot="1" x14ac:dyDescent="0.35"/>
    <row r="95" spans="2:17" ht="26.4" thickBot="1" x14ac:dyDescent="0.35">
      <c r="B95" s="271" t="s">
        <v>52</v>
      </c>
      <c r="C95" s="272"/>
      <c r="D95" s="272"/>
      <c r="E95" s="272"/>
      <c r="F95" s="272"/>
      <c r="G95" s="272"/>
      <c r="H95" s="272"/>
      <c r="I95" s="272"/>
      <c r="J95" s="272"/>
      <c r="K95" s="272"/>
      <c r="L95" s="272"/>
      <c r="M95" s="272"/>
      <c r="N95" s="273"/>
    </row>
    <row r="97" spans="1:26" ht="15" thickBot="1" x14ac:dyDescent="0.35">
      <c r="M97" s="39"/>
      <c r="N97" s="39"/>
    </row>
    <row r="98" spans="1:26" s="62" customFormat="1" ht="109.5" customHeight="1" x14ac:dyDescent="0.3">
      <c r="B98" s="73" t="s">
        <v>104</v>
      </c>
      <c r="C98" s="73" t="s">
        <v>105</v>
      </c>
      <c r="D98" s="73" t="s">
        <v>106</v>
      </c>
      <c r="E98" s="73" t="s">
        <v>43</v>
      </c>
      <c r="F98" s="73" t="s">
        <v>21</v>
      </c>
      <c r="G98" s="73" t="s">
        <v>64</v>
      </c>
      <c r="H98" s="73" t="s">
        <v>16</v>
      </c>
      <c r="I98" s="73" t="s">
        <v>9</v>
      </c>
      <c r="J98" s="73" t="s">
        <v>29</v>
      </c>
      <c r="K98" s="73" t="s">
        <v>59</v>
      </c>
      <c r="L98" s="73" t="s">
        <v>19</v>
      </c>
      <c r="M98" s="58" t="s">
        <v>25</v>
      </c>
      <c r="N98" s="73" t="s">
        <v>107</v>
      </c>
      <c r="O98" s="73" t="s">
        <v>34</v>
      </c>
      <c r="P98" s="223" t="s">
        <v>10</v>
      </c>
      <c r="Q98" s="223" t="s">
        <v>18</v>
      </c>
    </row>
    <row r="99" spans="1:26" s="68" customFormat="1" ht="43.2" x14ac:dyDescent="0.3">
      <c r="A99" s="31">
        <v>1</v>
      </c>
      <c r="B99" s="155" t="s">
        <v>117</v>
      </c>
      <c r="C99" s="155" t="s">
        <v>117</v>
      </c>
      <c r="D99" s="155" t="s">
        <v>114</v>
      </c>
      <c r="E99" s="113">
        <v>9</v>
      </c>
      <c r="F99" s="156" t="s">
        <v>95</v>
      </c>
      <c r="G99" s="156"/>
      <c r="H99" s="260">
        <v>40442</v>
      </c>
      <c r="I99" s="260">
        <v>40886</v>
      </c>
      <c r="J99" s="114" t="s">
        <v>96</v>
      </c>
      <c r="K99" s="261">
        <v>0</v>
      </c>
      <c r="L99" s="93"/>
      <c r="M99" s="93">
        <v>30</v>
      </c>
      <c r="N99" s="57"/>
      <c r="O99" s="15">
        <v>27354700</v>
      </c>
      <c r="P99" s="15">
        <v>253</v>
      </c>
      <c r="Q99" s="79" t="s">
        <v>162</v>
      </c>
      <c r="R99" s="67"/>
      <c r="S99" s="67"/>
      <c r="T99" s="67"/>
      <c r="U99" s="67"/>
      <c r="V99" s="67"/>
      <c r="W99" s="67"/>
      <c r="X99" s="67"/>
      <c r="Y99" s="67"/>
      <c r="Z99" s="67"/>
    </row>
    <row r="100" spans="1:26" s="68" customFormat="1" x14ac:dyDescent="0.3">
      <c r="A100" s="31"/>
      <c r="B100" s="32" t="s">
        <v>15</v>
      </c>
      <c r="C100" s="70"/>
      <c r="D100" s="155"/>
      <c r="E100" s="262"/>
      <c r="F100" s="156"/>
      <c r="G100" s="156"/>
      <c r="H100" s="156"/>
      <c r="I100" s="114"/>
      <c r="J100" s="114"/>
      <c r="K100" s="263" t="s">
        <v>116</v>
      </c>
      <c r="L100" s="71">
        <f>SUM(L99:L99)</f>
        <v>0</v>
      </c>
      <c r="M100" s="78">
        <v>0</v>
      </c>
      <c r="N100" s="71">
        <f>SUM(N99:N99)</f>
        <v>0</v>
      </c>
      <c r="O100" s="15"/>
      <c r="P100" s="15"/>
      <c r="Q100" s="80"/>
    </row>
    <row r="101" spans="1:26" x14ac:dyDescent="0.3">
      <c r="B101" s="16"/>
      <c r="C101" s="16"/>
      <c r="D101" s="16"/>
      <c r="E101" s="17"/>
      <c r="F101" s="16"/>
      <c r="G101" s="16"/>
      <c r="H101" s="16"/>
      <c r="I101" s="16"/>
      <c r="J101" s="16"/>
      <c r="K101" s="16"/>
      <c r="L101" s="16"/>
      <c r="M101" s="16"/>
      <c r="N101" s="16"/>
      <c r="O101" s="16"/>
      <c r="P101" s="16"/>
    </row>
    <row r="102" spans="1:26" ht="18" x14ac:dyDescent="0.3">
      <c r="B102" s="36" t="s">
        <v>30</v>
      </c>
      <c r="C102" s="45" t="str">
        <f>+K100</f>
        <v>0</v>
      </c>
      <c r="H102" s="103"/>
      <c r="I102" s="18"/>
      <c r="J102" s="18"/>
      <c r="K102" s="18"/>
      <c r="L102" s="18"/>
      <c r="M102" s="18"/>
      <c r="N102" s="16"/>
      <c r="O102" s="16"/>
      <c r="P102" s="16"/>
    </row>
    <row r="103" spans="1:26" x14ac:dyDescent="0.3">
      <c r="H103" s="103"/>
    </row>
    <row r="104" spans="1:26" ht="15" thickBot="1" x14ac:dyDescent="0.35">
      <c r="H104" s="103"/>
    </row>
    <row r="105" spans="1:26" ht="37.200000000000003" customHeight="1" thickBot="1" x14ac:dyDescent="0.35">
      <c r="B105" s="47" t="s">
        <v>47</v>
      </c>
      <c r="C105" s="48" t="s">
        <v>48</v>
      </c>
      <c r="D105" s="47" t="s">
        <v>49</v>
      </c>
      <c r="E105" s="48" t="s">
        <v>53</v>
      </c>
    </row>
    <row r="106" spans="1:26" ht="41.4" customHeight="1" x14ac:dyDescent="0.3">
      <c r="B106" s="40" t="s">
        <v>88</v>
      </c>
      <c r="C106" s="43">
        <v>20</v>
      </c>
      <c r="D106" s="45">
        <f>+L104</f>
        <v>0</v>
      </c>
      <c r="E106" s="291">
        <f>+D106+D107+D108</f>
        <v>0</v>
      </c>
    </row>
    <row r="107" spans="1:26" x14ac:dyDescent="0.3">
      <c r="B107" s="40" t="s">
        <v>89</v>
      </c>
      <c r="C107" s="34">
        <v>30</v>
      </c>
      <c r="D107" s="226">
        <v>0</v>
      </c>
      <c r="E107" s="292"/>
    </row>
    <row r="108" spans="1:26" ht="15" thickBot="1" x14ac:dyDescent="0.35">
      <c r="B108" s="40" t="s">
        <v>90</v>
      </c>
      <c r="C108" s="44">
        <v>40</v>
      </c>
      <c r="D108" s="44">
        <v>0</v>
      </c>
      <c r="E108" s="293"/>
    </row>
    <row r="110" spans="1:26" ht="15" thickBot="1" x14ac:dyDescent="0.35"/>
    <row r="111" spans="1:26" ht="26.4" thickBot="1" x14ac:dyDescent="0.35">
      <c r="B111" s="271" t="s">
        <v>50</v>
      </c>
      <c r="C111" s="272"/>
      <c r="D111" s="272"/>
      <c r="E111" s="272"/>
      <c r="F111" s="272"/>
      <c r="G111" s="272"/>
      <c r="H111" s="272"/>
      <c r="I111" s="272"/>
      <c r="J111" s="272"/>
      <c r="K111" s="272"/>
      <c r="L111" s="272"/>
      <c r="M111" s="272"/>
      <c r="N111" s="273"/>
    </row>
    <row r="113" spans="2:17" ht="33" customHeight="1" x14ac:dyDescent="0.3">
      <c r="B113" s="266" t="s">
        <v>0</v>
      </c>
      <c r="C113" s="266" t="s">
        <v>37</v>
      </c>
      <c r="D113" s="266" t="s">
        <v>38</v>
      </c>
      <c r="E113" s="266" t="s">
        <v>77</v>
      </c>
      <c r="F113" s="266" t="s">
        <v>79</v>
      </c>
      <c r="G113" s="266" t="s">
        <v>80</v>
      </c>
      <c r="H113" s="266" t="s">
        <v>81</v>
      </c>
      <c r="I113" s="266" t="s">
        <v>78</v>
      </c>
      <c r="J113" s="268" t="s">
        <v>82</v>
      </c>
      <c r="K113" s="269"/>
      <c r="L113" s="270"/>
      <c r="M113" s="266" t="s">
        <v>86</v>
      </c>
      <c r="N113" s="266" t="s">
        <v>39</v>
      </c>
      <c r="O113" s="266" t="s">
        <v>40</v>
      </c>
      <c r="P113" s="274" t="s">
        <v>3</v>
      </c>
      <c r="Q113" s="275"/>
    </row>
    <row r="114" spans="2:17" ht="72" customHeight="1" x14ac:dyDescent="0.3">
      <c r="B114" s="267"/>
      <c r="C114" s="267"/>
      <c r="D114" s="267"/>
      <c r="E114" s="267"/>
      <c r="F114" s="267"/>
      <c r="G114" s="267"/>
      <c r="H114" s="267"/>
      <c r="I114" s="267"/>
      <c r="J114" s="228" t="s">
        <v>83</v>
      </c>
      <c r="K114" s="228" t="s">
        <v>84</v>
      </c>
      <c r="L114" s="228" t="s">
        <v>85</v>
      </c>
      <c r="M114" s="267"/>
      <c r="N114" s="267"/>
      <c r="O114" s="267"/>
      <c r="P114" s="276"/>
      <c r="Q114" s="277"/>
    </row>
    <row r="115" spans="2:17" ht="52.5" customHeight="1" x14ac:dyDescent="0.3">
      <c r="B115" s="46" t="s">
        <v>215</v>
      </c>
      <c r="C115" s="46">
        <v>450</v>
      </c>
      <c r="D115" s="129" t="s">
        <v>235</v>
      </c>
      <c r="E115" s="129">
        <v>52817563</v>
      </c>
      <c r="F115" s="229" t="s">
        <v>237</v>
      </c>
      <c r="G115" s="229" t="s">
        <v>202</v>
      </c>
      <c r="H115" s="123">
        <v>40596</v>
      </c>
      <c r="I115" s="31" t="s">
        <v>112</v>
      </c>
      <c r="J115" s="125" t="s">
        <v>228</v>
      </c>
      <c r="K115" s="125" t="s">
        <v>239</v>
      </c>
      <c r="L115" s="125" t="s">
        <v>238</v>
      </c>
      <c r="M115" s="226" t="s">
        <v>95</v>
      </c>
      <c r="N115" s="226" t="s">
        <v>95</v>
      </c>
      <c r="O115" s="226" t="s">
        <v>96</v>
      </c>
      <c r="P115" s="315" t="s">
        <v>504</v>
      </c>
      <c r="Q115" s="317"/>
    </row>
    <row r="116" spans="2:17" ht="117" customHeight="1" x14ac:dyDescent="0.3">
      <c r="B116" s="46" t="s">
        <v>216</v>
      </c>
      <c r="C116" s="46">
        <v>450</v>
      </c>
      <c r="D116" s="129" t="s">
        <v>236</v>
      </c>
      <c r="E116" s="129">
        <v>65827700</v>
      </c>
      <c r="F116" s="46" t="s">
        <v>230</v>
      </c>
      <c r="G116" s="125" t="s">
        <v>122</v>
      </c>
      <c r="H116" s="121">
        <v>38464</v>
      </c>
      <c r="I116" s="34" t="s">
        <v>123</v>
      </c>
      <c r="J116" s="125" t="s">
        <v>242</v>
      </c>
      <c r="K116" s="125" t="s">
        <v>240</v>
      </c>
      <c r="L116" s="127" t="s">
        <v>241</v>
      </c>
      <c r="M116" s="226" t="s">
        <v>95</v>
      </c>
      <c r="N116" s="226" t="s">
        <v>95</v>
      </c>
      <c r="O116" s="226" t="s">
        <v>96</v>
      </c>
      <c r="P116" s="315" t="s">
        <v>505</v>
      </c>
      <c r="Q116" s="316"/>
    </row>
    <row r="117" spans="2:17" ht="33.6" customHeight="1" x14ac:dyDescent="0.3">
      <c r="B117" s="46" t="s">
        <v>217</v>
      </c>
      <c r="C117" s="46">
        <v>450</v>
      </c>
      <c r="D117" s="61" t="s">
        <v>220</v>
      </c>
      <c r="E117" s="61">
        <v>5888947</v>
      </c>
      <c r="F117" s="226" t="s">
        <v>221</v>
      </c>
      <c r="G117" s="229" t="s">
        <v>222</v>
      </c>
      <c r="H117" s="121">
        <v>39402</v>
      </c>
      <c r="I117" s="34" t="s">
        <v>112</v>
      </c>
      <c r="J117" s="128" t="s">
        <v>139</v>
      </c>
      <c r="K117" s="126" t="s">
        <v>234</v>
      </c>
      <c r="L117" s="126" t="s">
        <v>226</v>
      </c>
      <c r="M117" s="226" t="s">
        <v>95</v>
      </c>
      <c r="N117" s="226" t="s">
        <v>95</v>
      </c>
      <c r="O117" s="226" t="s">
        <v>95</v>
      </c>
      <c r="P117" s="224"/>
      <c r="Q117" s="225"/>
    </row>
    <row r="120" spans="2:17" ht="15" thickBot="1" x14ac:dyDescent="0.35"/>
    <row r="121" spans="2:17" ht="54" customHeight="1" x14ac:dyDescent="0.3">
      <c r="B121" s="76" t="s">
        <v>31</v>
      </c>
      <c r="C121" s="76" t="s">
        <v>47</v>
      </c>
      <c r="D121" s="228" t="s">
        <v>48</v>
      </c>
      <c r="E121" s="76" t="s">
        <v>49</v>
      </c>
      <c r="F121" s="48" t="s">
        <v>54</v>
      </c>
      <c r="G121" s="51"/>
    </row>
    <row r="122" spans="2:17" ht="120.75" customHeight="1" x14ac:dyDescent="0.2">
      <c r="B122" s="278" t="s">
        <v>51</v>
      </c>
      <c r="C122" s="1" t="s">
        <v>91</v>
      </c>
      <c r="D122" s="226">
        <v>25</v>
      </c>
      <c r="E122" s="226">
        <v>0</v>
      </c>
      <c r="F122" s="279">
        <f>+E122+E123+E124</f>
        <v>10</v>
      </c>
      <c r="G122" s="52"/>
    </row>
    <row r="123" spans="2:17" ht="76.2" customHeight="1" x14ac:dyDescent="0.2">
      <c r="B123" s="278"/>
      <c r="C123" s="1" t="s">
        <v>92</v>
      </c>
      <c r="D123" s="46">
        <v>25</v>
      </c>
      <c r="E123" s="226">
        <v>0</v>
      </c>
      <c r="F123" s="280"/>
      <c r="G123" s="52"/>
    </row>
    <row r="124" spans="2:17" ht="69" customHeight="1" x14ac:dyDescent="0.2">
      <c r="B124" s="278"/>
      <c r="C124" s="1" t="s">
        <v>93</v>
      </c>
      <c r="D124" s="226">
        <v>10</v>
      </c>
      <c r="E124" s="226">
        <v>10</v>
      </c>
      <c r="F124" s="281"/>
      <c r="G124" s="52"/>
    </row>
    <row r="125" spans="2:17" x14ac:dyDescent="0.3">
      <c r="C125" s="59"/>
    </row>
    <row r="128" spans="2:17" x14ac:dyDescent="0.3">
      <c r="B128" s="75" t="s">
        <v>55</v>
      </c>
    </row>
    <row r="131" spans="2:15" x14ac:dyDescent="0.3">
      <c r="B131" s="77" t="s">
        <v>31</v>
      </c>
      <c r="C131" s="77" t="s">
        <v>56</v>
      </c>
      <c r="D131" s="76" t="s">
        <v>49</v>
      </c>
      <c r="E131" s="76" t="s">
        <v>15</v>
      </c>
    </row>
    <row r="132" spans="2:15" ht="53.25" customHeight="1" x14ac:dyDescent="0.3">
      <c r="B132" s="60" t="s">
        <v>57</v>
      </c>
      <c r="C132" s="61">
        <v>40</v>
      </c>
      <c r="D132" s="226">
        <f>+E106</f>
        <v>0</v>
      </c>
      <c r="E132" s="264">
        <f>+D132+D133</f>
        <v>10</v>
      </c>
    </row>
    <row r="133" spans="2:15" ht="65.25" customHeight="1" x14ac:dyDescent="0.3">
      <c r="B133" s="60" t="s">
        <v>58</v>
      </c>
      <c r="C133" s="61">
        <v>60</v>
      </c>
      <c r="D133" s="226">
        <f>+F122</f>
        <v>10</v>
      </c>
      <c r="E133" s="265"/>
    </row>
    <row r="137" spans="2:15" x14ac:dyDescent="0.3">
      <c r="N137" s="117">
        <v>2726878471</v>
      </c>
    </row>
    <row r="138" spans="2:15" x14ac:dyDescent="0.3">
      <c r="N138" s="117">
        <v>465992085</v>
      </c>
    </row>
    <row r="139" spans="2:15" x14ac:dyDescent="0.3">
      <c r="N139" s="117">
        <v>18186240</v>
      </c>
    </row>
    <row r="140" spans="2:15" x14ac:dyDescent="0.3">
      <c r="N140" s="117">
        <v>335566238</v>
      </c>
    </row>
    <row r="141" spans="2:15" x14ac:dyDescent="0.3">
      <c r="N141" s="117">
        <v>9919767</v>
      </c>
    </row>
    <row r="142" spans="2:15" x14ac:dyDescent="0.3">
      <c r="N142" s="100">
        <v>20154604</v>
      </c>
    </row>
    <row r="143" spans="2:15" x14ac:dyDescent="0.3">
      <c r="N143" s="117">
        <f>SUM(N137:N142)</f>
        <v>3576697405</v>
      </c>
      <c r="O143" s="100">
        <v>3576697405</v>
      </c>
    </row>
  </sheetData>
  <mergeCells count="62">
    <mergeCell ref="C9:N9"/>
    <mergeCell ref="B2:P2"/>
    <mergeCell ref="B4:P4"/>
    <mergeCell ref="A5:L5"/>
    <mergeCell ref="C7:N7"/>
    <mergeCell ref="C8:N8"/>
    <mergeCell ref="E76:E77"/>
    <mergeCell ref="F76:F77"/>
    <mergeCell ref="C10:E10"/>
    <mergeCell ref="B14:C21"/>
    <mergeCell ref="B22:C22"/>
    <mergeCell ref="E40:E41"/>
    <mergeCell ref="C59:N59"/>
    <mergeCell ref="B61:N61"/>
    <mergeCell ref="B76:B77"/>
    <mergeCell ref="C76:C77"/>
    <mergeCell ref="D76:D77"/>
    <mergeCell ref="M45:N45"/>
    <mergeCell ref="B55:B56"/>
    <mergeCell ref="C55:C56"/>
    <mergeCell ref="D55:E55"/>
    <mergeCell ref="P64:Q64"/>
    <mergeCell ref="P65:Q65"/>
    <mergeCell ref="B71:N71"/>
    <mergeCell ref="B95:N95"/>
    <mergeCell ref="O76:O77"/>
    <mergeCell ref="P76:Q77"/>
    <mergeCell ref="P78:Q78"/>
    <mergeCell ref="P79:Q79"/>
    <mergeCell ref="P80:Q80"/>
    <mergeCell ref="P81:Q81"/>
    <mergeCell ref="G76:G77"/>
    <mergeCell ref="H76:H77"/>
    <mergeCell ref="I76:I77"/>
    <mergeCell ref="J76:L76"/>
    <mergeCell ref="M76:M77"/>
    <mergeCell ref="N76:N77"/>
    <mergeCell ref="P82:Q82"/>
    <mergeCell ref="B85:N85"/>
    <mergeCell ref="D88:E88"/>
    <mergeCell ref="D89:E89"/>
    <mergeCell ref="B92:P92"/>
    <mergeCell ref="E106:E108"/>
    <mergeCell ref="B111:N111"/>
    <mergeCell ref="B113:B114"/>
    <mergeCell ref="C113:C114"/>
    <mergeCell ref="D113:D114"/>
    <mergeCell ref="E113:E114"/>
    <mergeCell ref="F113:F114"/>
    <mergeCell ref="G113:G114"/>
    <mergeCell ref="H113:H114"/>
    <mergeCell ref="I113:I114"/>
    <mergeCell ref="P116:Q116"/>
    <mergeCell ref="B122:B124"/>
    <mergeCell ref="F122:F124"/>
    <mergeCell ref="E132:E133"/>
    <mergeCell ref="J113:L113"/>
    <mergeCell ref="M113:M114"/>
    <mergeCell ref="N113:N114"/>
    <mergeCell ref="O113:O114"/>
    <mergeCell ref="P113:Q114"/>
    <mergeCell ref="P115:Q115"/>
  </mergeCells>
  <dataValidations count="2">
    <dataValidation type="list" allowBlank="1" showInputMessage="1" showErrorMessage="1" sqref="WVE983049 A65545 IS65545 SO65545 ACK65545 AMG65545 AWC65545 BFY65545 BPU65545 BZQ65545 CJM65545 CTI65545 DDE65545 DNA65545 DWW65545 EGS65545 EQO65545 FAK65545 FKG65545 FUC65545 GDY65545 GNU65545 GXQ65545 HHM65545 HRI65545 IBE65545 ILA65545 IUW65545 JES65545 JOO65545 JYK65545 KIG65545 KSC65545 LBY65545 LLU65545 LVQ65545 MFM65545 MPI65545 MZE65545 NJA65545 NSW65545 OCS65545 OMO65545 OWK65545 PGG65545 PQC65545 PZY65545 QJU65545 QTQ65545 RDM65545 RNI65545 RXE65545 SHA65545 SQW65545 TAS65545 TKO65545 TUK65545 UEG65545 UOC65545 UXY65545 VHU65545 VRQ65545 WBM65545 WLI65545 WVE65545 A131081 IS131081 SO131081 ACK131081 AMG131081 AWC131081 BFY131081 BPU131081 BZQ131081 CJM131081 CTI131081 DDE131081 DNA131081 DWW131081 EGS131081 EQO131081 FAK131081 FKG131081 FUC131081 GDY131081 GNU131081 GXQ131081 HHM131081 HRI131081 IBE131081 ILA131081 IUW131081 JES131081 JOO131081 JYK131081 KIG131081 KSC131081 LBY131081 LLU131081 LVQ131081 MFM131081 MPI131081 MZE131081 NJA131081 NSW131081 OCS131081 OMO131081 OWK131081 PGG131081 PQC131081 PZY131081 QJU131081 QTQ131081 RDM131081 RNI131081 RXE131081 SHA131081 SQW131081 TAS131081 TKO131081 TUK131081 UEG131081 UOC131081 UXY131081 VHU131081 VRQ131081 WBM131081 WLI131081 WVE131081 A196617 IS196617 SO196617 ACK196617 AMG196617 AWC196617 BFY196617 BPU196617 BZQ196617 CJM196617 CTI196617 DDE196617 DNA196617 DWW196617 EGS196617 EQO196617 FAK196617 FKG196617 FUC196617 GDY196617 GNU196617 GXQ196617 HHM196617 HRI196617 IBE196617 ILA196617 IUW196617 JES196617 JOO196617 JYK196617 KIG196617 KSC196617 LBY196617 LLU196617 LVQ196617 MFM196617 MPI196617 MZE196617 NJA196617 NSW196617 OCS196617 OMO196617 OWK196617 PGG196617 PQC196617 PZY196617 QJU196617 QTQ196617 RDM196617 RNI196617 RXE196617 SHA196617 SQW196617 TAS196617 TKO196617 TUK196617 UEG196617 UOC196617 UXY196617 VHU196617 VRQ196617 WBM196617 WLI196617 WVE196617 A262153 IS262153 SO262153 ACK262153 AMG262153 AWC262153 BFY262153 BPU262153 BZQ262153 CJM262153 CTI262153 DDE262153 DNA262153 DWW262153 EGS262153 EQO262153 FAK262153 FKG262153 FUC262153 GDY262153 GNU262153 GXQ262153 HHM262153 HRI262153 IBE262153 ILA262153 IUW262153 JES262153 JOO262153 JYK262153 KIG262153 KSC262153 LBY262153 LLU262153 LVQ262153 MFM262153 MPI262153 MZE262153 NJA262153 NSW262153 OCS262153 OMO262153 OWK262153 PGG262153 PQC262153 PZY262153 QJU262153 QTQ262153 RDM262153 RNI262153 RXE262153 SHA262153 SQW262153 TAS262153 TKO262153 TUK262153 UEG262153 UOC262153 UXY262153 VHU262153 VRQ262153 WBM262153 WLI262153 WVE262153 A327689 IS327689 SO327689 ACK327689 AMG327689 AWC327689 BFY327689 BPU327689 BZQ327689 CJM327689 CTI327689 DDE327689 DNA327689 DWW327689 EGS327689 EQO327689 FAK327689 FKG327689 FUC327689 GDY327689 GNU327689 GXQ327689 HHM327689 HRI327689 IBE327689 ILA327689 IUW327689 JES327689 JOO327689 JYK327689 KIG327689 KSC327689 LBY327689 LLU327689 LVQ327689 MFM327689 MPI327689 MZE327689 NJA327689 NSW327689 OCS327689 OMO327689 OWK327689 PGG327689 PQC327689 PZY327689 QJU327689 QTQ327689 RDM327689 RNI327689 RXE327689 SHA327689 SQW327689 TAS327689 TKO327689 TUK327689 UEG327689 UOC327689 UXY327689 VHU327689 VRQ327689 WBM327689 WLI327689 WVE327689 A393225 IS393225 SO393225 ACK393225 AMG393225 AWC393225 BFY393225 BPU393225 BZQ393225 CJM393225 CTI393225 DDE393225 DNA393225 DWW393225 EGS393225 EQO393225 FAK393225 FKG393225 FUC393225 GDY393225 GNU393225 GXQ393225 HHM393225 HRI393225 IBE393225 ILA393225 IUW393225 JES393225 JOO393225 JYK393225 KIG393225 KSC393225 LBY393225 LLU393225 LVQ393225 MFM393225 MPI393225 MZE393225 NJA393225 NSW393225 OCS393225 OMO393225 OWK393225 PGG393225 PQC393225 PZY393225 QJU393225 QTQ393225 RDM393225 RNI393225 RXE393225 SHA393225 SQW393225 TAS393225 TKO393225 TUK393225 UEG393225 UOC393225 UXY393225 VHU393225 VRQ393225 WBM393225 WLI393225 WVE393225 A458761 IS458761 SO458761 ACK458761 AMG458761 AWC458761 BFY458761 BPU458761 BZQ458761 CJM458761 CTI458761 DDE458761 DNA458761 DWW458761 EGS458761 EQO458761 FAK458761 FKG458761 FUC458761 GDY458761 GNU458761 GXQ458761 HHM458761 HRI458761 IBE458761 ILA458761 IUW458761 JES458761 JOO458761 JYK458761 KIG458761 KSC458761 LBY458761 LLU458761 LVQ458761 MFM458761 MPI458761 MZE458761 NJA458761 NSW458761 OCS458761 OMO458761 OWK458761 PGG458761 PQC458761 PZY458761 QJU458761 QTQ458761 RDM458761 RNI458761 RXE458761 SHA458761 SQW458761 TAS458761 TKO458761 TUK458761 UEG458761 UOC458761 UXY458761 VHU458761 VRQ458761 WBM458761 WLI458761 WVE458761 A524297 IS524297 SO524297 ACK524297 AMG524297 AWC524297 BFY524297 BPU524297 BZQ524297 CJM524297 CTI524297 DDE524297 DNA524297 DWW524297 EGS524297 EQO524297 FAK524297 FKG524297 FUC524297 GDY524297 GNU524297 GXQ524297 HHM524297 HRI524297 IBE524297 ILA524297 IUW524297 JES524297 JOO524297 JYK524297 KIG524297 KSC524297 LBY524297 LLU524297 LVQ524297 MFM524297 MPI524297 MZE524297 NJA524297 NSW524297 OCS524297 OMO524297 OWK524297 PGG524297 PQC524297 PZY524297 QJU524297 QTQ524297 RDM524297 RNI524297 RXE524297 SHA524297 SQW524297 TAS524297 TKO524297 TUK524297 UEG524297 UOC524297 UXY524297 VHU524297 VRQ524297 WBM524297 WLI524297 WVE524297 A589833 IS589833 SO589833 ACK589833 AMG589833 AWC589833 BFY589833 BPU589833 BZQ589833 CJM589833 CTI589833 DDE589833 DNA589833 DWW589833 EGS589833 EQO589833 FAK589833 FKG589833 FUC589833 GDY589833 GNU589833 GXQ589833 HHM589833 HRI589833 IBE589833 ILA589833 IUW589833 JES589833 JOO589833 JYK589833 KIG589833 KSC589833 LBY589833 LLU589833 LVQ589833 MFM589833 MPI589833 MZE589833 NJA589833 NSW589833 OCS589833 OMO589833 OWK589833 PGG589833 PQC589833 PZY589833 QJU589833 QTQ589833 RDM589833 RNI589833 RXE589833 SHA589833 SQW589833 TAS589833 TKO589833 TUK589833 UEG589833 UOC589833 UXY589833 VHU589833 VRQ589833 WBM589833 WLI589833 WVE589833 A655369 IS655369 SO655369 ACK655369 AMG655369 AWC655369 BFY655369 BPU655369 BZQ655369 CJM655369 CTI655369 DDE655369 DNA655369 DWW655369 EGS655369 EQO655369 FAK655369 FKG655369 FUC655369 GDY655369 GNU655369 GXQ655369 HHM655369 HRI655369 IBE655369 ILA655369 IUW655369 JES655369 JOO655369 JYK655369 KIG655369 KSC655369 LBY655369 LLU655369 LVQ655369 MFM655369 MPI655369 MZE655369 NJA655369 NSW655369 OCS655369 OMO655369 OWK655369 PGG655369 PQC655369 PZY655369 QJU655369 QTQ655369 RDM655369 RNI655369 RXE655369 SHA655369 SQW655369 TAS655369 TKO655369 TUK655369 UEG655369 UOC655369 UXY655369 VHU655369 VRQ655369 WBM655369 WLI655369 WVE655369 A720905 IS720905 SO720905 ACK720905 AMG720905 AWC720905 BFY720905 BPU720905 BZQ720905 CJM720905 CTI720905 DDE720905 DNA720905 DWW720905 EGS720905 EQO720905 FAK720905 FKG720905 FUC720905 GDY720905 GNU720905 GXQ720905 HHM720905 HRI720905 IBE720905 ILA720905 IUW720905 JES720905 JOO720905 JYK720905 KIG720905 KSC720905 LBY720905 LLU720905 LVQ720905 MFM720905 MPI720905 MZE720905 NJA720905 NSW720905 OCS720905 OMO720905 OWK720905 PGG720905 PQC720905 PZY720905 QJU720905 QTQ720905 RDM720905 RNI720905 RXE720905 SHA720905 SQW720905 TAS720905 TKO720905 TUK720905 UEG720905 UOC720905 UXY720905 VHU720905 VRQ720905 WBM720905 WLI720905 WVE720905 A786441 IS786441 SO786441 ACK786441 AMG786441 AWC786441 BFY786441 BPU786441 BZQ786441 CJM786441 CTI786441 DDE786441 DNA786441 DWW786441 EGS786441 EQO786441 FAK786441 FKG786441 FUC786441 GDY786441 GNU786441 GXQ786441 HHM786441 HRI786441 IBE786441 ILA786441 IUW786441 JES786441 JOO786441 JYK786441 KIG786441 KSC786441 LBY786441 LLU786441 LVQ786441 MFM786441 MPI786441 MZE786441 NJA786441 NSW786441 OCS786441 OMO786441 OWK786441 PGG786441 PQC786441 PZY786441 QJU786441 QTQ786441 RDM786441 RNI786441 RXE786441 SHA786441 SQW786441 TAS786441 TKO786441 TUK786441 UEG786441 UOC786441 UXY786441 VHU786441 VRQ786441 WBM786441 WLI786441 WVE786441 A851977 IS851977 SO851977 ACK851977 AMG851977 AWC851977 BFY851977 BPU851977 BZQ851977 CJM851977 CTI851977 DDE851977 DNA851977 DWW851977 EGS851977 EQO851977 FAK851977 FKG851977 FUC851977 GDY851977 GNU851977 GXQ851977 HHM851977 HRI851977 IBE851977 ILA851977 IUW851977 JES851977 JOO851977 JYK851977 KIG851977 KSC851977 LBY851977 LLU851977 LVQ851977 MFM851977 MPI851977 MZE851977 NJA851977 NSW851977 OCS851977 OMO851977 OWK851977 PGG851977 PQC851977 PZY851977 QJU851977 QTQ851977 RDM851977 RNI851977 RXE851977 SHA851977 SQW851977 TAS851977 TKO851977 TUK851977 UEG851977 UOC851977 UXY851977 VHU851977 VRQ851977 WBM851977 WLI851977 WVE851977 A917513 IS917513 SO917513 ACK917513 AMG917513 AWC917513 BFY917513 BPU917513 BZQ917513 CJM917513 CTI917513 DDE917513 DNA917513 DWW917513 EGS917513 EQO917513 FAK917513 FKG917513 FUC917513 GDY917513 GNU917513 GXQ917513 HHM917513 HRI917513 IBE917513 ILA917513 IUW917513 JES917513 JOO917513 JYK917513 KIG917513 KSC917513 LBY917513 LLU917513 LVQ917513 MFM917513 MPI917513 MZE917513 NJA917513 NSW917513 OCS917513 OMO917513 OWK917513 PGG917513 PQC917513 PZY917513 QJU917513 QTQ917513 RDM917513 RNI917513 RXE917513 SHA917513 SQW917513 TAS917513 TKO917513 TUK917513 UEG917513 UOC917513 UXY917513 VHU917513 VRQ917513 WBM917513 WLI917513 WVE917513 A983049 IS983049 SO983049 ACK983049 AMG983049 AWC983049 BFY983049 BPU983049 BZQ983049 CJM983049 CTI983049 DDE983049 DNA983049 DWW983049 EGS983049 EQO983049 FAK983049 FKG983049 FUC983049 GDY983049 GNU983049 GXQ983049 HHM983049 HRI983049 IBE983049 ILA983049 IUW983049 JES983049 JOO983049 JYK983049 KIG983049 KSC983049 LBY983049 LLU983049 LVQ983049 MFM983049 MPI983049 MZE983049 NJA983049 NSW983049 OCS983049 OMO983049 OWK983049 PGG983049 PQC983049 PZY983049 QJU983049 QTQ983049 RDM983049 RNI983049 RXE983049 SHA983049 SQW983049 TAS983049 TKO983049 TUK983049 UEG983049 UOC983049 UXY983049 VHU983049 VRQ983049 WBM983049 WLI98304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9 WLL983049 C65545 IV65545 SR65545 ACN65545 AMJ65545 AWF65545 BGB65545 BPX65545 BZT65545 CJP65545 CTL65545 DDH65545 DND65545 DWZ65545 EGV65545 EQR65545 FAN65545 FKJ65545 FUF65545 GEB65545 GNX65545 GXT65545 HHP65545 HRL65545 IBH65545 ILD65545 IUZ65545 JEV65545 JOR65545 JYN65545 KIJ65545 KSF65545 LCB65545 LLX65545 LVT65545 MFP65545 MPL65545 MZH65545 NJD65545 NSZ65545 OCV65545 OMR65545 OWN65545 PGJ65545 PQF65545 QAB65545 QJX65545 QTT65545 RDP65545 RNL65545 RXH65545 SHD65545 SQZ65545 TAV65545 TKR65545 TUN65545 UEJ65545 UOF65545 UYB65545 VHX65545 VRT65545 WBP65545 WLL65545 WVH65545 C131081 IV131081 SR131081 ACN131081 AMJ131081 AWF131081 BGB131081 BPX131081 BZT131081 CJP131081 CTL131081 DDH131081 DND131081 DWZ131081 EGV131081 EQR131081 FAN131081 FKJ131081 FUF131081 GEB131081 GNX131081 GXT131081 HHP131081 HRL131081 IBH131081 ILD131081 IUZ131081 JEV131081 JOR131081 JYN131081 KIJ131081 KSF131081 LCB131081 LLX131081 LVT131081 MFP131081 MPL131081 MZH131081 NJD131081 NSZ131081 OCV131081 OMR131081 OWN131081 PGJ131081 PQF131081 QAB131081 QJX131081 QTT131081 RDP131081 RNL131081 RXH131081 SHD131081 SQZ131081 TAV131081 TKR131081 TUN131081 UEJ131081 UOF131081 UYB131081 VHX131081 VRT131081 WBP131081 WLL131081 WVH131081 C196617 IV196617 SR196617 ACN196617 AMJ196617 AWF196617 BGB196617 BPX196617 BZT196617 CJP196617 CTL196617 DDH196617 DND196617 DWZ196617 EGV196617 EQR196617 FAN196617 FKJ196617 FUF196617 GEB196617 GNX196617 GXT196617 HHP196617 HRL196617 IBH196617 ILD196617 IUZ196617 JEV196617 JOR196617 JYN196617 KIJ196617 KSF196617 LCB196617 LLX196617 LVT196617 MFP196617 MPL196617 MZH196617 NJD196617 NSZ196617 OCV196617 OMR196617 OWN196617 PGJ196617 PQF196617 QAB196617 QJX196617 QTT196617 RDP196617 RNL196617 RXH196617 SHD196617 SQZ196617 TAV196617 TKR196617 TUN196617 UEJ196617 UOF196617 UYB196617 VHX196617 VRT196617 WBP196617 WLL196617 WVH196617 C262153 IV262153 SR262153 ACN262153 AMJ262153 AWF262153 BGB262153 BPX262153 BZT262153 CJP262153 CTL262153 DDH262153 DND262153 DWZ262153 EGV262153 EQR262153 FAN262153 FKJ262153 FUF262153 GEB262153 GNX262153 GXT262153 HHP262153 HRL262153 IBH262153 ILD262153 IUZ262153 JEV262153 JOR262153 JYN262153 KIJ262153 KSF262153 LCB262153 LLX262153 LVT262153 MFP262153 MPL262153 MZH262153 NJD262153 NSZ262153 OCV262153 OMR262153 OWN262153 PGJ262153 PQF262153 QAB262153 QJX262153 QTT262153 RDP262153 RNL262153 RXH262153 SHD262153 SQZ262153 TAV262153 TKR262153 TUN262153 UEJ262153 UOF262153 UYB262153 VHX262153 VRT262153 WBP262153 WLL262153 WVH262153 C327689 IV327689 SR327689 ACN327689 AMJ327689 AWF327689 BGB327689 BPX327689 BZT327689 CJP327689 CTL327689 DDH327689 DND327689 DWZ327689 EGV327689 EQR327689 FAN327689 FKJ327689 FUF327689 GEB327689 GNX327689 GXT327689 HHP327689 HRL327689 IBH327689 ILD327689 IUZ327689 JEV327689 JOR327689 JYN327689 KIJ327689 KSF327689 LCB327689 LLX327689 LVT327689 MFP327689 MPL327689 MZH327689 NJD327689 NSZ327689 OCV327689 OMR327689 OWN327689 PGJ327689 PQF327689 QAB327689 QJX327689 QTT327689 RDP327689 RNL327689 RXH327689 SHD327689 SQZ327689 TAV327689 TKR327689 TUN327689 UEJ327689 UOF327689 UYB327689 VHX327689 VRT327689 WBP327689 WLL327689 WVH327689 C393225 IV393225 SR393225 ACN393225 AMJ393225 AWF393225 BGB393225 BPX393225 BZT393225 CJP393225 CTL393225 DDH393225 DND393225 DWZ393225 EGV393225 EQR393225 FAN393225 FKJ393225 FUF393225 GEB393225 GNX393225 GXT393225 HHP393225 HRL393225 IBH393225 ILD393225 IUZ393225 JEV393225 JOR393225 JYN393225 KIJ393225 KSF393225 LCB393225 LLX393225 LVT393225 MFP393225 MPL393225 MZH393225 NJD393225 NSZ393225 OCV393225 OMR393225 OWN393225 PGJ393225 PQF393225 QAB393225 QJX393225 QTT393225 RDP393225 RNL393225 RXH393225 SHD393225 SQZ393225 TAV393225 TKR393225 TUN393225 UEJ393225 UOF393225 UYB393225 VHX393225 VRT393225 WBP393225 WLL393225 WVH393225 C458761 IV458761 SR458761 ACN458761 AMJ458761 AWF458761 BGB458761 BPX458761 BZT458761 CJP458761 CTL458761 DDH458761 DND458761 DWZ458761 EGV458761 EQR458761 FAN458761 FKJ458761 FUF458761 GEB458761 GNX458761 GXT458761 HHP458761 HRL458761 IBH458761 ILD458761 IUZ458761 JEV458761 JOR458761 JYN458761 KIJ458761 KSF458761 LCB458761 LLX458761 LVT458761 MFP458761 MPL458761 MZH458761 NJD458761 NSZ458761 OCV458761 OMR458761 OWN458761 PGJ458761 PQF458761 QAB458761 QJX458761 QTT458761 RDP458761 RNL458761 RXH458761 SHD458761 SQZ458761 TAV458761 TKR458761 TUN458761 UEJ458761 UOF458761 UYB458761 VHX458761 VRT458761 WBP458761 WLL458761 WVH458761 C524297 IV524297 SR524297 ACN524297 AMJ524297 AWF524297 BGB524297 BPX524297 BZT524297 CJP524297 CTL524297 DDH524297 DND524297 DWZ524297 EGV524297 EQR524297 FAN524297 FKJ524297 FUF524297 GEB524297 GNX524297 GXT524297 HHP524297 HRL524297 IBH524297 ILD524297 IUZ524297 JEV524297 JOR524297 JYN524297 KIJ524297 KSF524297 LCB524297 LLX524297 LVT524297 MFP524297 MPL524297 MZH524297 NJD524297 NSZ524297 OCV524297 OMR524297 OWN524297 PGJ524297 PQF524297 QAB524297 QJX524297 QTT524297 RDP524297 RNL524297 RXH524297 SHD524297 SQZ524297 TAV524297 TKR524297 TUN524297 UEJ524297 UOF524297 UYB524297 VHX524297 VRT524297 WBP524297 WLL524297 WVH524297 C589833 IV589833 SR589833 ACN589833 AMJ589833 AWF589833 BGB589833 BPX589833 BZT589833 CJP589833 CTL589833 DDH589833 DND589833 DWZ589833 EGV589833 EQR589833 FAN589833 FKJ589833 FUF589833 GEB589833 GNX589833 GXT589833 HHP589833 HRL589833 IBH589833 ILD589833 IUZ589833 JEV589833 JOR589833 JYN589833 KIJ589833 KSF589833 LCB589833 LLX589833 LVT589833 MFP589833 MPL589833 MZH589833 NJD589833 NSZ589833 OCV589833 OMR589833 OWN589833 PGJ589833 PQF589833 QAB589833 QJX589833 QTT589833 RDP589833 RNL589833 RXH589833 SHD589833 SQZ589833 TAV589833 TKR589833 TUN589833 UEJ589833 UOF589833 UYB589833 VHX589833 VRT589833 WBP589833 WLL589833 WVH589833 C655369 IV655369 SR655369 ACN655369 AMJ655369 AWF655369 BGB655369 BPX655369 BZT655369 CJP655369 CTL655369 DDH655369 DND655369 DWZ655369 EGV655369 EQR655369 FAN655369 FKJ655369 FUF655369 GEB655369 GNX655369 GXT655369 HHP655369 HRL655369 IBH655369 ILD655369 IUZ655369 JEV655369 JOR655369 JYN655369 KIJ655369 KSF655369 LCB655369 LLX655369 LVT655369 MFP655369 MPL655369 MZH655369 NJD655369 NSZ655369 OCV655369 OMR655369 OWN655369 PGJ655369 PQF655369 QAB655369 QJX655369 QTT655369 RDP655369 RNL655369 RXH655369 SHD655369 SQZ655369 TAV655369 TKR655369 TUN655369 UEJ655369 UOF655369 UYB655369 VHX655369 VRT655369 WBP655369 WLL655369 WVH655369 C720905 IV720905 SR720905 ACN720905 AMJ720905 AWF720905 BGB720905 BPX720905 BZT720905 CJP720905 CTL720905 DDH720905 DND720905 DWZ720905 EGV720905 EQR720905 FAN720905 FKJ720905 FUF720905 GEB720905 GNX720905 GXT720905 HHP720905 HRL720905 IBH720905 ILD720905 IUZ720905 JEV720905 JOR720905 JYN720905 KIJ720905 KSF720905 LCB720905 LLX720905 LVT720905 MFP720905 MPL720905 MZH720905 NJD720905 NSZ720905 OCV720905 OMR720905 OWN720905 PGJ720905 PQF720905 QAB720905 QJX720905 QTT720905 RDP720905 RNL720905 RXH720905 SHD720905 SQZ720905 TAV720905 TKR720905 TUN720905 UEJ720905 UOF720905 UYB720905 VHX720905 VRT720905 WBP720905 WLL720905 WVH720905 C786441 IV786441 SR786441 ACN786441 AMJ786441 AWF786441 BGB786441 BPX786441 BZT786441 CJP786441 CTL786441 DDH786441 DND786441 DWZ786441 EGV786441 EQR786441 FAN786441 FKJ786441 FUF786441 GEB786441 GNX786441 GXT786441 HHP786441 HRL786441 IBH786441 ILD786441 IUZ786441 JEV786441 JOR786441 JYN786441 KIJ786441 KSF786441 LCB786441 LLX786441 LVT786441 MFP786441 MPL786441 MZH786441 NJD786441 NSZ786441 OCV786441 OMR786441 OWN786441 PGJ786441 PQF786441 QAB786441 QJX786441 QTT786441 RDP786441 RNL786441 RXH786441 SHD786441 SQZ786441 TAV786441 TKR786441 TUN786441 UEJ786441 UOF786441 UYB786441 VHX786441 VRT786441 WBP786441 WLL786441 WVH786441 C851977 IV851977 SR851977 ACN851977 AMJ851977 AWF851977 BGB851977 BPX851977 BZT851977 CJP851977 CTL851977 DDH851977 DND851977 DWZ851977 EGV851977 EQR851977 FAN851977 FKJ851977 FUF851977 GEB851977 GNX851977 GXT851977 HHP851977 HRL851977 IBH851977 ILD851977 IUZ851977 JEV851977 JOR851977 JYN851977 KIJ851977 KSF851977 LCB851977 LLX851977 LVT851977 MFP851977 MPL851977 MZH851977 NJD851977 NSZ851977 OCV851977 OMR851977 OWN851977 PGJ851977 PQF851977 QAB851977 QJX851977 QTT851977 RDP851977 RNL851977 RXH851977 SHD851977 SQZ851977 TAV851977 TKR851977 TUN851977 UEJ851977 UOF851977 UYB851977 VHX851977 VRT851977 WBP851977 WLL851977 WVH851977 C917513 IV917513 SR917513 ACN917513 AMJ917513 AWF917513 BGB917513 BPX917513 BZT917513 CJP917513 CTL917513 DDH917513 DND917513 DWZ917513 EGV917513 EQR917513 FAN917513 FKJ917513 FUF917513 GEB917513 GNX917513 GXT917513 HHP917513 HRL917513 IBH917513 ILD917513 IUZ917513 JEV917513 JOR917513 JYN917513 KIJ917513 KSF917513 LCB917513 LLX917513 LVT917513 MFP917513 MPL917513 MZH917513 NJD917513 NSZ917513 OCV917513 OMR917513 OWN917513 PGJ917513 PQF917513 QAB917513 QJX917513 QTT917513 RDP917513 RNL917513 RXH917513 SHD917513 SQZ917513 TAV917513 TKR917513 TUN917513 UEJ917513 UOF917513 UYB917513 VHX917513 VRT917513 WBP917513 WLL917513 WVH917513 C983049 IV983049 SR983049 ACN983049 AMJ983049 AWF983049 BGB983049 BPX983049 BZT983049 CJP983049 CTL983049 DDH983049 DND983049 DWZ983049 EGV983049 EQR983049 FAN983049 FKJ983049 FUF983049 GEB983049 GNX983049 GXT983049 HHP983049 HRL983049 IBH983049 ILD983049 IUZ983049 JEV983049 JOR983049 JYN983049 KIJ983049 KSF983049 LCB983049 LLX983049 LVT983049 MFP983049 MPL983049 MZH983049 NJD983049 NSZ983049 OCV983049 OMR983049 OWN983049 PGJ983049 PQF983049 QAB983049 QJX983049 QTT983049 RDP983049 RNL983049 RXH983049 SHD983049 SQZ983049 TAV983049 TKR983049 TUN983049 UEJ983049 UOF983049 UYB983049 VHX983049 VRT983049 WBP98304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opLeftCell="A19" zoomScale="50" zoomScaleNormal="50" workbookViewId="0">
      <selection activeCell="F141" sqref="F141:F143"/>
    </sheetView>
  </sheetViews>
  <sheetFormatPr baseColWidth="10" defaultRowHeight="14.4" x14ac:dyDescent="0.3"/>
  <cols>
    <col min="1" max="1" width="3.109375" style="100" bestFit="1" customWidth="1"/>
    <col min="2" max="2" width="58.88671875" style="100" customWidth="1"/>
    <col min="3" max="3" width="31.109375" style="100" customWidth="1"/>
    <col min="4" max="4" width="26.6640625" style="100" customWidth="1"/>
    <col min="5" max="5" width="25" style="100" customWidth="1"/>
    <col min="6" max="7" width="29.6640625" style="100" customWidth="1"/>
    <col min="8" max="8" width="23" style="100" customWidth="1"/>
    <col min="9" max="9" width="27.33203125" style="100" customWidth="1"/>
    <col min="10" max="10" width="20.5546875" style="100" customWidth="1"/>
    <col min="11" max="11" width="21.6640625" style="100" customWidth="1"/>
    <col min="12" max="12" width="24.6640625" style="100" customWidth="1"/>
    <col min="13" max="13" width="26.33203125" style="100" customWidth="1"/>
    <col min="14" max="14" width="22.109375" style="100" customWidth="1"/>
    <col min="15" max="15" width="26.109375" style="100" customWidth="1"/>
    <col min="16" max="16" width="19.5546875" style="100" bestFit="1" customWidth="1"/>
    <col min="17" max="17" width="21.88671875" style="100" customWidth="1"/>
    <col min="18" max="18" width="18.33203125" style="100" customWidth="1"/>
    <col min="19" max="22" width="6.44140625" style="100" customWidth="1"/>
    <col min="23" max="251" width="11.5546875" style="100"/>
    <col min="252" max="252" width="1" style="100" customWidth="1"/>
    <col min="253" max="253" width="4.33203125" style="100" customWidth="1"/>
    <col min="254" max="254" width="34.6640625" style="100" customWidth="1"/>
    <col min="255" max="255" width="0" style="100" hidden="1" customWidth="1"/>
    <col min="256" max="256" width="20" style="100" customWidth="1"/>
    <col min="257" max="257" width="20.88671875" style="100" customWidth="1"/>
    <col min="258" max="258" width="25" style="100" customWidth="1"/>
    <col min="259" max="259" width="18.6640625" style="100" customWidth="1"/>
    <col min="260" max="260" width="29.6640625" style="100" customWidth="1"/>
    <col min="261" max="261" width="13.44140625" style="100" customWidth="1"/>
    <col min="262" max="262" width="13.88671875" style="100" customWidth="1"/>
    <col min="263" max="267" width="16.5546875" style="100" customWidth="1"/>
    <col min="268" max="268" width="20.5546875" style="100" customWidth="1"/>
    <col min="269" max="269" width="21.109375" style="100" customWidth="1"/>
    <col min="270" max="270" width="9.5546875" style="100" customWidth="1"/>
    <col min="271" max="271" width="0.44140625" style="100" customWidth="1"/>
    <col min="272" max="278" width="6.44140625" style="100" customWidth="1"/>
    <col min="279" max="507" width="11.5546875" style="100"/>
    <col min="508" max="508" width="1" style="100" customWidth="1"/>
    <col min="509" max="509" width="4.33203125" style="100" customWidth="1"/>
    <col min="510" max="510" width="34.6640625" style="100" customWidth="1"/>
    <col min="511" max="511" width="0" style="100" hidden="1" customWidth="1"/>
    <col min="512" max="512" width="20" style="100" customWidth="1"/>
    <col min="513" max="513" width="20.88671875" style="100" customWidth="1"/>
    <col min="514" max="514" width="25" style="100" customWidth="1"/>
    <col min="515" max="515" width="18.6640625" style="100" customWidth="1"/>
    <col min="516" max="516" width="29.6640625" style="100" customWidth="1"/>
    <col min="517" max="517" width="13.44140625" style="100" customWidth="1"/>
    <col min="518" max="518" width="13.88671875" style="100" customWidth="1"/>
    <col min="519" max="523" width="16.5546875" style="100" customWidth="1"/>
    <col min="524" max="524" width="20.5546875" style="100" customWidth="1"/>
    <col min="525" max="525" width="21.109375" style="100" customWidth="1"/>
    <col min="526" max="526" width="9.5546875" style="100" customWidth="1"/>
    <col min="527" max="527" width="0.44140625" style="100" customWidth="1"/>
    <col min="528" max="534" width="6.44140625" style="100" customWidth="1"/>
    <col min="535" max="763" width="11.5546875" style="100"/>
    <col min="764" max="764" width="1" style="100" customWidth="1"/>
    <col min="765" max="765" width="4.33203125" style="100" customWidth="1"/>
    <col min="766" max="766" width="34.6640625" style="100" customWidth="1"/>
    <col min="767" max="767" width="0" style="100" hidden="1" customWidth="1"/>
    <col min="768" max="768" width="20" style="100" customWidth="1"/>
    <col min="769" max="769" width="20.88671875" style="100" customWidth="1"/>
    <col min="770" max="770" width="25" style="100" customWidth="1"/>
    <col min="771" max="771" width="18.6640625" style="100" customWidth="1"/>
    <col min="772" max="772" width="29.6640625" style="100" customWidth="1"/>
    <col min="773" max="773" width="13.44140625" style="100" customWidth="1"/>
    <col min="774" max="774" width="13.88671875" style="100" customWidth="1"/>
    <col min="775" max="779" width="16.5546875" style="100" customWidth="1"/>
    <col min="780" max="780" width="20.5546875" style="100" customWidth="1"/>
    <col min="781" max="781" width="21.109375" style="100" customWidth="1"/>
    <col min="782" max="782" width="9.5546875" style="100" customWidth="1"/>
    <col min="783" max="783" width="0.44140625" style="100" customWidth="1"/>
    <col min="784" max="790" width="6.44140625" style="100" customWidth="1"/>
    <col min="791" max="1019" width="11.5546875" style="100"/>
    <col min="1020" max="1020" width="1" style="100" customWidth="1"/>
    <col min="1021" max="1021" width="4.33203125" style="100" customWidth="1"/>
    <col min="1022" max="1022" width="34.6640625" style="100" customWidth="1"/>
    <col min="1023" max="1023" width="0" style="100" hidden="1" customWidth="1"/>
    <col min="1024" max="1024" width="20" style="100" customWidth="1"/>
    <col min="1025" max="1025" width="20.88671875" style="100" customWidth="1"/>
    <col min="1026" max="1026" width="25" style="100" customWidth="1"/>
    <col min="1027" max="1027" width="18.6640625" style="100" customWidth="1"/>
    <col min="1028" max="1028" width="29.6640625" style="100" customWidth="1"/>
    <col min="1029" max="1029" width="13.44140625" style="100" customWidth="1"/>
    <col min="1030" max="1030" width="13.88671875" style="100" customWidth="1"/>
    <col min="1031" max="1035" width="16.5546875" style="100" customWidth="1"/>
    <col min="1036" max="1036" width="20.5546875" style="100" customWidth="1"/>
    <col min="1037" max="1037" width="21.109375" style="100" customWidth="1"/>
    <col min="1038" max="1038" width="9.5546875" style="100" customWidth="1"/>
    <col min="1039" max="1039" width="0.44140625" style="100" customWidth="1"/>
    <col min="1040" max="1046" width="6.44140625" style="100" customWidth="1"/>
    <col min="1047" max="1275" width="11.5546875" style="100"/>
    <col min="1276" max="1276" width="1" style="100" customWidth="1"/>
    <col min="1277" max="1277" width="4.33203125" style="100" customWidth="1"/>
    <col min="1278" max="1278" width="34.6640625" style="100" customWidth="1"/>
    <col min="1279" max="1279" width="0" style="100" hidden="1" customWidth="1"/>
    <col min="1280" max="1280" width="20" style="100" customWidth="1"/>
    <col min="1281" max="1281" width="20.88671875" style="100" customWidth="1"/>
    <col min="1282" max="1282" width="25" style="100" customWidth="1"/>
    <col min="1283" max="1283" width="18.6640625" style="100" customWidth="1"/>
    <col min="1284" max="1284" width="29.6640625" style="100" customWidth="1"/>
    <col min="1285" max="1285" width="13.44140625" style="100" customWidth="1"/>
    <col min="1286" max="1286" width="13.88671875" style="100" customWidth="1"/>
    <col min="1287" max="1291" width="16.5546875" style="100" customWidth="1"/>
    <col min="1292" max="1292" width="20.5546875" style="100" customWidth="1"/>
    <col min="1293" max="1293" width="21.109375" style="100" customWidth="1"/>
    <col min="1294" max="1294" width="9.5546875" style="100" customWidth="1"/>
    <col min="1295" max="1295" width="0.44140625" style="100" customWidth="1"/>
    <col min="1296" max="1302" width="6.44140625" style="100" customWidth="1"/>
    <col min="1303" max="1531" width="11.5546875" style="100"/>
    <col min="1532" max="1532" width="1" style="100" customWidth="1"/>
    <col min="1533" max="1533" width="4.33203125" style="100" customWidth="1"/>
    <col min="1534" max="1534" width="34.6640625" style="100" customWidth="1"/>
    <col min="1535" max="1535" width="0" style="100" hidden="1" customWidth="1"/>
    <col min="1536" max="1536" width="20" style="100" customWidth="1"/>
    <col min="1537" max="1537" width="20.88671875" style="100" customWidth="1"/>
    <col min="1538" max="1538" width="25" style="100" customWidth="1"/>
    <col min="1539" max="1539" width="18.6640625" style="100" customWidth="1"/>
    <col min="1540" max="1540" width="29.6640625" style="100" customWidth="1"/>
    <col min="1541" max="1541" width="13.44140625" style="100" customWidth="1"/>
    <col min="1542" max="1542" width="13.88671875" style="100" customWidth="1"/>
    <col min="1543" max="1547" width="16.5546875" style="100" customWidth="1"/>
    <col min="1548" max="1548" width="20.5546875" style="100" customWidth="1"/>
    <col min="1549" max="1549" width="21.109375" style="100" customWidth="1"/>
    <col min="1550" max="1550" width="9.5546875" style="100" customWidth="1"/>
    <col min="1551" max="1551" width="0.44140625" style="100" customWidth="1"/>
    <col min="1552" max="1558" width="6.44140625" style="100" customWidth="1"/>
    <col min="1559" max="1787" width="11.5546875" style="100"/>
    <col min="1788" max="1788" width="1" style="100" customWidth="1"/>
    <col min="1789" max="1789" width="4.33203125" style="100" customWidth="1"/>
    <col min="1790" max="1790" width="34.6640625" style="100" customWidth="1"/>
    <col min="1791" max="1791" width="0" style="100" hidden="1" customWidth="1"/>
    <col min="1792" max="1792" width="20" style="100" customWidth="1"/>
    <col min="1793" max="1793" width="20.88671875" style="100" customWidth="1"/>
    <col min="1794" max="1794" width="25" style="100" customWidth="1"/>
    <col min="1795" max="1795" width="18.6640625" style="100" customWidth="1"/>
    <col min="1796" max="1796" width="29.6640625" style="100" customWidth="1"/>
    <col min="1797" max="1797" width="13.44140625" style="100" customWidth="1"/>
    <col min="1798" max="1798" width="13.88671875" style="100" customWidth="1"/>
    <col min="1799" max="1803" width="16.5546875" style="100" customWidth="1"/>
    <col min="1804" max="1804" width="20.5546875" style="100" customWidth="1"/>
    <col min="1805" max="1805" width="21.109375" style="100" customWidth="1"/>
    <col min="1806" max="1806" width="9.5546875" style="100" customWidth="1"/>
    <col min="1807" max="1807" width="0.44140625" style="100" customWidth="1"/>
    <col min="1808" max="1814" width="6.44140625" style="100" customWidth="1"/>
    <col min="1815" max="2043" width="11.5546875" style="100"/>
    <col min="2044" max="2044" width="1" style="100" customWidth="1"/>
    <col min="2045" max="2045" width="4.33203125" style="100" customWidth="1"/>
    <col min="2046" max="2046" width="34.6640625" style="100" customWidth="1"/>
    <col min="2047" max="2047" width="0" style="100" hidden="1" customWidth="1"/>
    <col min="2048" max="2048" width="20" style="100" customWidth="1"/>
    <col min="2049" max="2049" width="20.88671875" style="100" customWidth="1"/>
    <col min="2050" max="2050" width="25" style="100" customWidth="1"/>
    <col min="2051" max="2051" width="18.6640625" style="100" customWidth="1"/>
    <col min="2052" max="2052" width="29.6640625" style="100" customWidth="1"/>
    <col min="2053" max="2053" width="13.44140625" style="100" customWidth="1"/>
    <col min="2054" max="2054" width="13.88671875" style="100" customWidth="1"/>
    <col min="2055" max="2059" width="16.5546875" style="100" customWidth="1"/>
    <col min="2060" max="2060" width="20.5546875" style="100" customWidth="1"/>
    <col min="2061" max="2061" width="21.109375" style="100" customWidth="1"/>
    <col min="2062" max="2062" width="9.5546875" style="100" customWidth="1"/>
    <col min="2063" max="2063" width="0.44140625" style="100" customWidth="1"/>
    <col min="2064" max="2070" width="6.44140625" style="100" customWidth="1"/>
    <col min="2071" max="2299" width="11.5546875" style="100"/>
    <col min="2300" max="2300" width="1" style="100" customWidth="1"/>
    <col min="2301" max="2301" width="4.33203125" style="100" customWidth="1"/>
    <col min="2302" max="2302" width="34.6640625" style="100" customWidth="1"/>
    <col min="2303" max="2303" width="0" style="100" hidden="1" customWidth="1"/>
    <col min="2304" max="2304" width="20" style="100" customWidth="1"/>
    <col min="2305" max="2305" width="20.88671875" style="100" customWidth="1"/>
    <col min="2306" max="2306" width="25" style="100" customWidth="1"/>
    <col min="2307" max="2307" width="18.6640625" style="100" customWidth="1"/>
    <col min="2308" max="2308" width="29.6640625" style="100" customWidth="1"/>
    <col min="2309" max="2309" width="13.44140625" style="100" customWidth="1"/>
    <col min="2310" max="2310" width="13.88671875" style="100" customWidth="1"/>
    <col min="2311" max="2315" width="16.5546875" style="100" customWidth="1"/>
    <col min="2316" max="2316" width="20.5546875" style="100" customWidth="1"/>
    <col min="2317" max="2317" width="21.109375" style="100" customWidth="1"/>
    <col min="2318" max="2318" width="9.5546875" style="100" customWidth="1"/>
    <col min="2319" max="2319" width="0.44140625" style="100" customWidth="1"/>
    <col min="2320" max="2326" width="6.44140625" style="100" customWidth="1"/>
    <col min="2327" max="2555" width="11.5546875" style="100"/>
    <col min="2556" max="2556" width="1" style="100" customWidth="1"/>
    <col min="2557" max="2557" width="4.33203125" style="100" customWidth="1"/>
    <col min="2558" max="2558" width="34.6640625" style="100" customWidth="1"/>
    <col min="2559" max="2559" width="0" style="100" hidden="1" customWidth="1"/>
    <col min="2560" max="2560" width="20" style="100" customWidth="1"/>
    <col min="2561" max="2561" width="20.88671875" style="100" customWidth="1"/>
    <col min="2562" max="2562" width="25" style="100" customWidth="1"/>
    <col min="2563" max="2563" width="18.6640625" style="100" customWidth="1"/>
    <col min="2564" max="2564" width="29.6640625" style="100" customWidth="1"/>
    <col min="2565" max="2565" width="13.44140625" style="100" customWidth="1"/>
    <col min="2566" max="2566" width="13.88671875" style="100" customWidth="1"/>
    <col min="2567" max="2571" width="16.5546875" style="100" customWidth="1"/>
    <col min="2572" max="2572" width="20.5546875" style="100" customWidth="1"/>
    <col min="2573" max="2573" width="21.109375" style="100" customWidth="1"/>
    <col min="2574" max="2574" width="9.5546875" style="100" customWidth="1"/>
    <col min="2575" max="2575" width="0.44140625" style="100" customWidth="1"/>
    <col min="2576" max="2582" width="6.44140625" style="100" customWidth="1"/>
    <col min="2583" max="2811" width="11.5546875" style="100"/>
    <col min="2812" max="2812" width="1" style="100" customWidth="1"/>
    <col min="2813" max="2813" width="4.33203125" style="100" customWidth="1"/>
    <col min="2814" max="2814" width="34.6640625" style="100" customWidth="1"/>
    <col min="2815" max="2815" width="0" style="100" hidden="1" customWidth="1"/>
    <col min="2816" max="2816" width="20" style="100" customWidth="1"/>
    <col min="2817" max="2817" width="20.88671875" style="100" customWidth="1"/>
    <col min="2818" max="2818" width="25" style="100" customWidth="1"/>
    <col min="2819" max="2819" width="18.6640625" style="100" customWidth="1"/>
    <col min="2820" max="2820" width="29.6640625" style="100" customWidth="1"/>
    <col min="2821" max="2821" width="13.44140625" style="100" customWidth="1"/>
    <col min="2822" max="2822" width="13.88671875" style="100" customWidth="1"/>
    <col min="2823" max="2827" width="16.5546875" style="100" customWidth="1"/>
    <col min="2828" max="2828" width="20.5546875" style="100" customWidth="1"/>
    <col min="2829" max="2829" width="21.109375" style="100" customWidth="1"/>
    <col min="2830" max="2830" width="9.5546875" style="100" customWidth="1"/>
    <col min="2831" max="2831" width="0.44140625" style="100" customWidth="1"/>
    <col min="2832" max="2838" width="6.44140625" style="100" customWidth="1"/>
    <col min="2839" max="3067" width="11.5546875" style="100"/>
    <col min="3068" max="3068" width="1" style="100" customWidth="1"/>
    <col min="3069" max="3069" width="4.33203125" style="100" customWidth="1"/>
    <col min="3070" max="3070" width="34.6640625" style="100" customWidth="1"/>
    <col min="3071" max="3071" width="0" style="100" hidden="1" customWidth="1"/>
    <col min="3072" max="3072" width="20" style="100" customWidth="1"/>
    <col min="3073" max="3073" width="20.88671875" style="100" customWidth="1"/>
    <col min="3074" max="3074" width="25" style="100" customWidth="1"/>
    <col min="3075" max="3075" width="18.6640625" style="100" customWidth="1"/>
    <col min="3076" max="3076" width="29.6640625" style="100" customWidth="1"/>
    <col min="3077" max="3077" width="13.44140625" style="100" customWidth="1"/>
    <col min="3078" max="3078" width="13.88671875" style="100" customWidth="1"/>
    <col min="3079" max="3083" width="16.5546875" style="100" customWidth="1"/>
    <col min="3084" max="3084" width="20.5546875" style="100" customWidth="1"/>
    <col min="3085" max="3085" width="21.109375" style="100" customWidth="1"/>
    <col min="3086" max="3086" width="9.5546875" style="100" customWidth="1"/>
    <col min="3087" max="3087" width="0.44140625" style="100" customWidth="1"/>
    <col min="3088" max="3094" width="6.44140625" style="100" customWidth="1"/>
    <col min="3095" max="3323" width="11.5546875" style="100"/>
    <col min="3324" max="3324" width="1" style="100" customWidth="1"/>
    <col min="3325" max="3325" width="4.33203125" style="100" customWidth="1"/>
    <col min="3326" max="3326" width="34.6640625" style="100" customWidth="1"/>
    <col min="3327" max="3327" width="0" style="100" hidden="1" customWidth="1"/>
    <col min="3328" max="3328" width="20" style="100" customWidth="1"/>
    <col min="3329" max="3329" width="20.88671875" style="100" customWidth="1"/>
    <col min="3330" max="3330" width="25" style="100" customWidth="1"/>
    <col min="3331" max="3331" width="18.6640625" style="100" customWidth="1"/>
    <col min="3332" max="3332" width="29.6640625" style="100" customWidth="1"/>
    <col min="3333" max="3333" width="13.44140625" style="100" customWidth="1"/>
    <col min="3334" max="3334" width="13.88671875" style="100" customWidth="1"/>
    <col min="3335" max="3339" width="16.5546875" style="100" customWidth="1"/>
    <col min="3340" max="3340" width="20.5546875" style="100" customWidth="1"/>
    <col min="3341" max="3341" width="21.109375" style="100" customWidth="1"/>
    <col min="3342" max="3342" width="9.5546875" style="100" customWidth="1"/>
    <col min="3343" max="3343" width="0.44140625" style="100" customWidth="1"/>
    <col min="3344" max="3350" width="6.44140625" style="100" customWidth="1"/>
    <col min="3351" max="3579" width="11.5546875" style="100"/>
    <col min="3580" max="3580" width="1" style="100" customWidth="1"/>
    <col min="3581" max="3581" width="4.33203125" style="100" customWidth="1"/>
    <col min="3582" max="3582" width="34.6640625" style="100" customWidth="1"/>
    <col min="3583" max="3583" width="0" style="100" hidden="1" customWidth="1"/>
    <col min="3584" max="3584" width="20" style="100" customWidth="1"/>
    <col min="3585" max="3585" width="20.88671875" style="100" customWidth="1"/>
    <col min="3586" max="3586" width="25" style="100" customWidth="1"/>
    <col min="3587" max="3587" width="18.6640625" style="100" customWidth="1"/>
    <col min="3588" max="3588" width="29.6640625" style="100" customWidth="1"/>
    <col min="3589" max="3589" width="13.44140625" style="100" customWidth="1"/>
    <col min="3590" max="3590" width="13.88671875" style="100" customWidth="1"/>
    <col min="3591" max="3595" width="16.5546875" style="100" customWidth="1"/>
    <col min="3596" max="3596" width="20.5546875" style="100" customWidth="1"/>
    <col min="3597" max="3597" width="21.109375" style="100" customWidth="1"/>
    <col min="3598" max="3598" width="9.5546875" style="100" customWidth="1"/>
    <col min="3599" max="3599" width="0.44140625" style="100" customWidth="1"/>
    <col min="3600" max="3606" width="6.44140625" style="100" customWidth="1"/>
    <col min="3607" max="3835" width="11.5546875" style="100"/>
    <col min="3836" max="3836" width="1" style="100" customWidth="1"/>
    <col min="3837" max="3837" width="4.33203125" style="100" customWidth="1"/>
    <col min="3838" max="3838" width="34.6640625" style="100" customWidth="1"/>
    <col min="3839" max="3839" width="0" style="100" hidden="1" customWidth="1"/>
    <col min="3840" max="3840" width="20" style="100" customWidth="1"/>
    <col min="3841" max="3841" width="20.88671875" style="100" customWidth="1"/>
    <col min="3842" max="3842" width="25" style="100" customWidth="1"/>
    <col min="3843" max="3843" width="18.6640625" style="100" customWidth="1"/>
    <col min="3844" max="3844" width="29.6640625" style="100" customWidth="1"/>
    <col min="3845" max="3845" width="13.44140625" style="100" customWidth="1"/>
    <col min="3846" max="3846" width="13.88671875" style="100" customWidth="1"/>
    <col min="3847" max="3851" width="16.5546875" style="100" customWidth="1"/>
    <col min="3852" max="3852" width="20.5546875" style="100" customWidth="1"/>
    <col min="3853" max="3853" width="21.109375" style="100" customWidth="1"/>
    <col min="3854" max="3854" width="9.5546875" style="100" customWidth="1"/>
    <col min="3855" max="3855" width="0.44140625" style="100" customWidth="1"/>
    <col min="3856" max="3862" width="6.44140625" style="100" customWidth="1"/>
    <col min="3863" max="4091" width="11.5546875" style="100"/>
    <col min="4092" max="4092" width="1" style="100" customWidth="1"/>
    <col min="4093" max="4093" width="4.33203125" style="100" customWidth="1"/>
    <col min="4094" max="4094" width="34.6640625" style="100" customWidth="1"/>
    <col min="4095" max="4095" width="0" style="100" hidden="1" customWidth="1"/>
    <col min="4096" max="4096" width="20" style="100" customWidth="1"/>
    <col min="4097" max="4097" width="20.88671875" style="100" customWidth="1"/>
    <col min="4098" max="4098" width="25" style="100" customWidth="1"/>
    <col min="4099" max="4099" width="18.6640625" style="100" customWidth="1"/>
    <col min="4100" max="4100" width="29.6640625" style="100" customWidth="1"/>
    <col min="4101" max="4101" width="13.44140625" style="100" customWidth="1"/>
    <col min="4102" max="4102" width="13.88671875" style="100" customWidth="1"/>
    <col min="4103" max="4107" width="16.5546875" style="100" customWidth="1"/>
    <col min="4108" max="4108" width="20.5546875" style="100" customWidth="1"/>
    <col min="4109" max="4109" width="21.109375" style="100" customWidth="1"/>
    <col min="4110" max="4110" width="9.5546875" style="100" customWidth="1"/>
    <col min="4111" max="4111" width="0.44140625" style="100" customWidth="1"/>
    <col min="4112" max="4118" width="6.44140625" style="100" customWidth="1"/>
    <col min="4119" max="4347" width="11.5546875" style="100"/>
    <col min="4348" max="4348" width="1" style="100" customWidth="1"/>
    <col min="4349" max="4349" width="4.33203125" style="100" customWidth="1"/>
    <col min="4350" max="4350" width="34.6640625" style="100" customWidth="1"/>
    <col min="4351" max="4351" width="0" style="100" hidden="1" customWidth="1"/>
    <col min="4352" max="4352" width="20" style="100" customWidth="1"/>
    <col min="4353" max="4353" width="20.88671875" style="100" customWidth="1"/>
    <col min="4354" max="4354" width="25" style="100" customWidth="1"/>
    <col min="4355" max="4355" width="18.6640625" style="100" customWidth="1"/>
    <col min="4356" max="4356" width="29.6640625" style="100" customWidth="1"/>
    <col min="4357" max="4357" width="13.44140625" style="100" customWidth="1"/>
    <col min="4358" max="4358" width="13.88671875" style="100" customWidth="1"/>
    <col min="4359" max="4363" width="16.5546875" style="100" customWidth="1"/>
    <col min="4364" max="4364" width="20.5546875" style="100" customWidth="1"/>
    <col min="4365" max="4365" width="21.109375" style="100" customWidth="1"/>
    <col min="4366" max="4366" width="9.5546875" style="100" customWidth="1"/>
    <col min="4367" max="4367" width="0.44140625" style="100" customWidth="1"/>
    <col min="4368" max="4374" width="6.44140625" style="100" customWidth="1"/>
    <col min="4375" max="4603" width="11.5546875" style="100"/>
    <col min="4604" max="4604" width="1" style="100" customWidth="1"/>
    <col min="4605" max="4605" width="4.33203125" style="100" customWidth="1"/>
    <col min="4606" max="4606" width="34.6640625" style="100" customWidth="1"/>
    <col min="4607" max="4607" width="0" style="100" hidden="1" customWidth="1"/>
    <col min="4608" max="4608" width="20" style="100" customWidth="1"/>
    <col min="4609" max="4609" width="20.88671875" style="100" customWidth="1"/>
    <col min="4610" max="4610" width="25" style="100" customWidth="1"/>
    <col min="4611" max="4611" width="18.6640625" style="100" customWidth="1"/>
    <col min="4612" max="4612" width="29.6640625" style="100" customWidth="1"/>
    <col min="4613" max="4613" width="13.44140625" style="100" customWidth="1"/>
    <col min="4614" max="4614" width="13.88671875" style="100" customWidth="1"/>
    <col min="4615" max="4619" width="16.5546875" style="100" customWidth="1"/>
    <col min="4620" max="4620" width="20.5546875" style="100" customWidth="1"/>
    <col min="4621" max="4621" width="21.109375" style="100" customWidth="1"/>
    <col min="4622" max="4622" width="9.5546875" style="100" customWidth="1"/>
    <col min="4623" max="4623" width="0.44140625" style="100" customWidth="1"/>
    <col min="4624" max="4630" width="6.44140625" style="100" customWidth="1"/>
    <col min="4631" max="4859" width="11.5546875" style="100"/>
    <col min="4860" max="4860" width="1" style="100" customWidth="1"/>
    <col min="4861" max="4861" width="4.33203125" style="100" customWidth="1"/>
    <col min="4862" max="4862" width="34.6640625" style="100" customWidth="1"/>
    <col min="4863" max="4863" width="0" style="100" hidden="1" customWidth="1"/>
    <col min="4864" max="4864" width="20" style="100" customWidth="1"/>
    <col min="4865" max="4865" width="20.88671875" style="100" customWidth="1"/>
    <col min="4866" max="4866" width="25" style="100" customWidth="1"/>
    <col min="4867" max="4867" width="18.6640625" style="100" customWidth="1"/>
    <col min="4868" max="4868" width="29.6640625" style="100" customWidth="1"/>
    <col min="4869" max="4869" width="13.44140625" style="100" customWidth="1"/>
    <col min="4870" max="4870" width="13.88671875" style="100" customWidth="1"/>
    <col min="4871" max="4875" width="16.5546875" style="100" customWidth="1"/>
    <col min="4876" max="4876" width="20.5546875" style="100" customWidth="1"/>
    <col min="4877" max="4877" width="21.109375" style="100" customWidth="1"/>
    <col min="4878" max="4878" width="9.5546875" style="100" customWidth="1"/>
    <col min="4879" max="4879" width="0.44140625" style="100" customWidth="1"/>
    <col min="4880" max="4886" width="6.44140625" style="100" customWidth="1"/>
    <col min="4887" max="5115" width="11.5546875" style="100"/>
    <col min="5116" max="5116" width="1" style="100" customWidth="1"/>
    <col min="5117" max="5117" width="4.33203125" style="100" customWidth="1"/>
    <col min="5118" max="5118" width="34.6640625" style="100" customWidth="1"/>
    <col min="5119" max="5119" width="0" style="100" hidden="1" customWidth="1"/>
    <col min="5120" max="5120" width="20" style="100" customWidth="1"/>
    <col min="5121" max="5121" width="20.88671875" style="100" customWidth="1"/>
    <col min="5122" max="5122" width="25" style="100" customWidth="1"/>
    <col min="5123" max="5123" width="18.6640625" style="100" customWidth="1"/>
    <col min="5124" max="5124" width="29.6640625" style="100" customWidth="1"/>
    <col min="5125" max="5125" width="13.44140625" style="100" customWidth="1"/>
    <col min="5126" max="5126" width="13.88671875" style="100" customWidth="1"/>
    <col min="5127" max="5131" width="16.5546875" style="100" customWidth="1"/>
    <col min="5132" max="5132" width="20.5546875" style="100" customWidth="1"/>
    <col min="5133" max="5133" width="21.109375" style="100" customWidth="1"/>
    <col min="5134" max="5134" width="9.5546875" style="100" customWidth="1"/>
    <col min="5135" max="5135" width="0.44140625" style="100" customWidth="1"/>
    <col min="5136" max="5142" width="6.44140625" style="100" customWidth="1"/>
    <col min="5143" max="5371" width="11.5546875" style="100"/>
    <col min="5372" max="5372" width="1" style="100" customWidth="1"/>
    <col min="5373" max="5373" width="4.33203125" style="100" customWidth="1"/>
    <col min="5374" max="5374" width="34.6640625" style="100" customWidth="1"/>
    <col min="5375" max="5375" width="0" style="100" hidden="1" customWidth="1"/>
    <col min="5376" max="5376" width="20" style="100" customWidth="1"/>
    <col min="5377" max="5377" width="20.88671875" style="100" customWidth="1"/>
    <col min="5378" max="5378" width="25" style="100" customWidth="1"/>
    <col min="5379" max="5379" width="18.6640625" style="100" customWidth="1"/>
    <col min="5380" max="5380" width="29.6640625" style="100" customWidth="1"/>
    <col min="5381" max="5381" width="13.44140625" style="100" customWidth="1"/>
    <col min="5382" max="5382" width="13.88671875" style="100" customWidth="1"/>
    <col min="5383" max="5387" width="16.5546875" style="100" customWidth="1"/>
    <col min="5388" max="5388" width="20.5546875" style="100" customWidth="1"/>
    <col min="5389" max="5389" width="21.109375" style="100" customWidth="1"/>
    <col min="5390" max="5390" width="9.5546875" style="100" customWidth="1"/>
    <col min="5391" max="5391" width="0.44140625" style="100" customWidth="1"/>
    <col min="5392" max="5398" width="6.44140625" style="100" customWidth="1"/>
    <col min="5399" max="5627" width="11.5546875" style="100"/>
    <col min="5628" max="5628" width="1" style="100" customWidth="1"/>
    <col min="5629" max="5629" width="4.33203125" style="100" customWidth="1"/>
    <col min="5630" max="5630" width="34.6640625" style="100" customWidth="1"/>
    <col min="5631" max="5631" width="0" style="100" hidden="1" customWidth="1"/>
    <col min="5632" max="5632" width="20" style="100" customWidth="1"/>
    <col min="5633" max="5633" width="20.88671875" style="100" customWidth="1"/>
    <col min="5634" max="5634" width="25" style="100" customWidth="1"/>
    <col min="5635" max="5635" width="18.6640625" style="100" customWidth="1"/>
    <col min="5636" max="5636" width="29.6640625" style="100" customWidth="1"/>
    <col min="5637" max="5637" width="13.44140625" style="100" customWidth="1"/>
    <col min="5638" max="5638" width="13.88671875" style="100" customWidth="1"/>
    <col min="5639" max="5643" width="16.5546875" style="100" customWidth="1"/>
    <col min="5644" max="5644" width="20.5546875" style="100" customWidth="1"/>
    <col min="5645" max="5645" width="21.109375" style="100" customWidth="1"/>
    <col min="5646" max="5646" width="9.5546875" style="100" customWidth="1"/>
    <col min="5647" max="5647" width="0.44140625" style="100" customWidth="1"/>
    <col min="5648" max="5654" width="6.44140625" style="100" customWidth="1"/>
    <col min="5655" max="5883" width="11.5546875" style="100"/>
    <col min="5884" max="5884" width="1" style="100" customWidth="1"/>
    <col min="5885" max="5885" width="4.33203125" style="100" customWidth="1"/>
    <col min="5886" max="5886" width="34.6640625" style="100" customWidth="1"/>
    <col min="5887" max="5887" width="0" style="100" hidden="1" customWidth="1"/>
    <col min="5888" max="5888" width="20" style="100" customWidth="1"/>
    <col min="5889" max="5889" width="20.88671875" style="100" customWidth="1"/>
    <col min="5890" max="5890" width="25" style="100" customWidth="1"/>
    <col min="5891" max="5891" width="18.6640625" style="100" customWidth="1"/>
    <col min="5892" max="5892" width="29.6640625" style="100" customWidth="1"/>
    <col min="5893" max="5893" width="13.44140625" style="100" customWidth="1"/>
    <col min="5894" max="5894" width="13.88671875" style="100" customWidth="1"/>
    <col min="5895" max="5899" width="16.5546875" style="100" customWidth="1"/>
    <col min="5900" max="5900" width="20.5546875" style="100" customWidth="1"/>
    <col min="5901" max="5901" width="21.109375" style="100" customWidth="1"/>
    <col min="5902" max="5902" width="9.5546875" style="100" customWidth="1"/>
    <col min="5903" max="5903" width="0.44140625" style="100" customWidth="1"/>
    <col min="5904" max="5910" width="6.44140625" style="100" customWidth="1"/>
    <col min="5911" max="6139" width="11.5546875" style="100"/>
    <col min="6140" max="6140" width="1" style="100" customWidth="1"/>
    <col min="6141" max="6141" width="4.33203125" style="100" customWidth="1"/>
    <col min="6142" max="6142" width="34.6640625" style="100" customWidth="1"/>
    <col min="6143" max="6143" width="0" style="100" hidden="1" customWidth="1"/>
    <col min="6144" max="6144" width="20" style="100" customWidth="1"/>
    <col min="6145" max="6145" width="20.88671875" style="100" customWidth="1"/>
    <col min="6146" max="6146" width="25" style="100" customWidth="1"/>
    <col min="6147" max="6147" width="18.6640625" style="100" customWidth="1"/>
    <col min="6148" max="6148" width="29.6640625" style="100" customWidth="1"/>
    <col min="6149" max="6149" width="13.44140625" style="100" customWidth="1"/>
    <col min="6150" max="6150" width="13.88671875" style="100" customWidth="1"/>
    <col min="6151" max="6155" width="16.5546875" style="100" customWidth="1"/>
    <col min="6156" max="6156" width="20.5546875" style="100" customWidth="1"/>
    <col min="6157" max="6157" width="21.109375" style="100" customWidth="1"/>
    <col min="6158" max="6158" width="9.5546875" style="100" customWidth="1"/>
    <col min="6159" max="6159" width="0.44140625" style="100" customWidth="1"/>
    <col min="6160" max="6166" width="6.44140625" style="100" customWidth="1"/>
    <col min="6167" max="6395" width="11.5546875" style="100"/>
    <col min="6396" max="6396" width="1" style="100" customWidth="1"/>
    <col min="6397" max="6397" width="4.33203125" style="100" customWidth="1"/>
    <col min="6398" max="6398" width="34.6640625" style="100" customWidth="1"/>
    <col min="6399" max="6399" width="0" style="100" hidden="1" customWidth="1"/>
    <col min="6400" max="6400" width="20" style="100" customWidth="1"/>
    <col min="6401" max="6401" width="20.88671875" style="100" customWidth="1"/>
    <col min="6402" max="6402" width="25" style="100" customWidth="1"/>
    <col min="6403" max="6403" width="18.6640625" style="100" customWidth="1"/>
    <col min="6404" max="6404" width="29.6640625" style="100" customWidth="1"/>
    <col min="6405" max="6405" width="13.44140625" style="100" customWidth="1"/>
    <col min="6406" max="6406" width="13.88671875" style="100" customWidth="1"/>
    <col min="6407" max="6411" width="16.5546875" style="100" customWidth="1"/>
    <col min="6412" max="6412" width="20.5546875" style="100" customWidth="1"/>
    <col min="6413" max="6413" width="21.109375" style="100" customWidth="1"/>
    <col min="6414" max="6414" width="9.5546875" style="100" customWidth="1"/>
    <col min="6415" max="6415" width="0.44140625" style="100" customWidth="1"/>
    <col min="6416" max="6422" width="6.44140625" style="100" customWidth="1"/>
    <col min="6423" max="6651" width="11.5546875" style="100"/>
    <col min="6652" max="6652" width="1" style="100" customWidth="1"/>
    <col min="6653" max="6653" width="4.33203125" style="100" customWidth="1"/>
    <col min="6654" max="6654" width="34.6640625" style="100" customWidth="1"/>
    <col min="6655" max="6655" width="0" style="100" hidden="1" customWidth="1"/>
    <col min="6656" max="6656" width="20" style="100" customWidth="1"/>
    <col min="6657" max="6657" width="20.88671875" style="100" customWidth="1"/>
    <col min="6658" max="6658" width="25" style="100" customWidth="1"/>
    <col min="6659" max="6659" width="18.6640625" style="100" customWidth="1"/>
    <col min="6660" max="6660" width="29.6640625" style="100" customWidth="1"/>
    <col min="6661" max="6661" width="13.44140625" style="100" customWidth="1"/>
    <col min="6662" max="6662" width="13.88671875" style="100" customWidth="1"/>
    <col min="6663" max="6667" width="16.5546875" style="100" customWidth="1"/>
    <col min="6668" max="6668" width="20.5546875" style="100" customWidth="1"/>
    <col min="6669" max="6669" width="21.109375" style="100" customWidth="1"/>
    <col min="6670" max="6670" width="9.5546875" style="100" customWidth="1"/>
    <col min="6671" max="6671" width="0.44140625" style="100" customWidth="1"/>
    <col min="6672" max="6678" width="6.44140625" style="100" customWidth="1"/>
    <col min="6679" max="6907" width="11.5546875" style="100"/>
    <col min="6908" max="6908" width="1" style="100" customWidth="1"/>
    <col min="6909" max="6909" width="4.33203125" style="100" customWidth="1"/>
    <col min="6910" max="6910" width="34.6640625" style="100" customWidth="1"/>
    <col min="6911" max="6911" width="0" style="100" hidden="1" customWidth="1"/>
    <col min="6912" max="6912" width="20" style="100" customWidth="1"/>
    <col min="6913" max="6913" width="20.88671875" style="100" customWidth="1"/>
    <col min="6914" max="6914" width="25" style="100" customWidth="1"/>
    <col min="6915" max="6915" width="18.6640625" style="100" customWidth="1"/>
    <col min="6916" max="6916" width="29.6640625" style="100" customWidth="1"/>
    <col min="6917" max="6917" width="13.44140625" style="100" customWidth="1"/>
    <col min="6918" max="6918" width="13.88671875" style="100" customWidth="1"/>
    <col min="6919" max="6923" width="16.5546875" style="100" customWidth="1"/>
    <col min="6924" max="6924" width="20.5546875" style="100" customWidth="1"/>
    <col min="6925" max="6925" width="21.109375" style="100" customWidth="1"/>
    <col min="6926" max="6926" width="9.5546875" style="100" customWidth="1"/>
    <col min="6927" max="6927" width="0.44140625" style="100" customWidth="1"/>
    <col min="6928" max="6934" width="6.44140625" style="100" customWidth="1"/>
    <col min="6935" max="7163" width="11.5546875" style="100"/>
    <col min="7164" max="7164" width="1" style="100" customWidth="1"/>
    <col min="7165" max="7165" width="4.33203125" style="100" customWidth="1"/>
    <col min="7166" max="7166" width="34.6640625" style="100" customWidth="1"/>
    <col min="7167" max="7167" width="0" style="100" hidden="1" customWidth="1"/>
    <col min="7168" max="7168" width="20" style="100" customWidth="1"/>
    <col min="7169" max="7169" width="20.88671875" style="100" customWidth="1"/>
    <col min="7170" max="7170" width="25" style="100" customWidth="1"/>
    <col min="7171" max="7171" width="18.6640625" style="100" customWidth="1"/>
    <col min="7172" max="7172" width="29.6640625" style="100" customWidth="1"/>
    <col min="7173" max="7173" width="13.44140625" style="100" customWidth="1"/>
    <col min="7174" max="7174" width="13.88671875" style="100" customWidth="1"/>
    <col min="7175" max="7179" width="16.5546875" style="100" customWidth="1"/>
    <col min="7180" max="7180" width="20.5546875" style="100" customWidth="1"/>
    <col min="7181" max="7181" width="21.109375" style="100" customWidth="1"/>
    <col min="7182" max="7182" width="9.5546875" style="100" customWidth="1"/>
    <col min="7183" max="7183" width="0.44140625" style="100" customWidth="1"/>
    <col min="7184" max="7190" width="6.44140625" style="100" customWidth="1"/>
    <col min="7191" max="7419" width="11.5546875" style="100"/>
    <col min="7420" max="7420" width="1" style="100" customWidth="1"/>
    <col min="7421" max="7421" width="4.33203125" style="100" customWidth="1"/>
    <col min="7422" max="7422" width="34.6640625" style="100" customWidth="1"/>
    <col min="7423" max="7423" width="0" style="100" hidden="1" customWidth="1"/>
    <col min="7424" max="7424" width="20" style="100" customWidth="1"/>
    <col min="7425" max="7425" width="20.88671875" style="100" customWidth="1"/>
    <col min="7426" max="7426" width="25" style="100" customWidth="1"/>
    <col min="7427" max="7427" width="18.6640625" style="100" customWidth="1"/>
    <col min="7428" max="7428" width="29.6640625" style="100" customWidth="1"/>
    <col min="7429" max="7429" width="13.44140625" style="100" customWidth="1"/>
    <col min="7430" max="7430" width="13.88671875" style="100" customWidth="1"/>
    <col min="7431" max="7435" width="16.5546875" style="100" customWidth="1"/>
    <col min="7436" max="7436" width="20.5546875" style="100" customWidth="1"/>
    <col min="7437" max="7437" width="21.109375" style="100" customWidth="1"/>
    <col min="7438" max="7438" width="9.5546875" style="100" customWidth="1"/>
    <col min="7439" max="7439" width="0.44140625" style="100" customWidth="1"/>
    <col min="7440" max="7446" width="6.44140625" style="100" customWidth="1"/>
    <col min="7447" max="7675" width="11.5546875" style="100"/>
    <col min="7676" max="7676" width="1" style="100" customWidth="1"/>
    <col min="7677" max="7677" width="4.33203125" style="100" customWidth="1"/>
    <col min="7678" max="7678" width="34.6640625" style="100" customWidth="1"/>
    <col min="7679" max="7679" width="0" style="100" hidden="1" customWidth="1"/>
    <col min="7680" max="7680" width="20" style="100" customWidth="1"/>
    <col min="7681" max="7681" width="20.88671875" style="100" customWidth="1"/>
    <col min="7682" max="7682" width="25" style="100" customWidth="1"/>
    <col min="7683" max="7683" width="18.6640625" style="100" customWidth="1"/>
    <col min="7684" max="7684" width="29.6640625" style="100" customWidth="1"/>
    <col min="7685" max="7685" width="13.44140625" style="100" customWidth="1"/>
    <col min="7686" max="7686" width="13.88671875" style="100" customWidth="1"/>
    <col min="7687" max="7691" width="16.5546875" style="100" customWidth="1"/>
    <col min="7692" max="7692" width="20.5546875" style="100" customWidth="1"/>
    <col min="7693" max="7693" width="21.109375" style="100" customWidth="1"/>
    <col min="7694" max="7694" width="9.5546875" style="100" customWidth="1"/>
    <col min="7695" max="7695" width="0.44140625" style="100" customWidth="1"/>
    <col min="7696" max="7702" width="6.44140625" style="100" customWidth="1"/>
    <col min="7703" max="7931" width="11.5546875" style="100"/>
    <col min="7932" max="7932" width="1" style="100" customWidth="1"/>
    <col min="7933" max="7933" width="4.33203125" style="100" customWidth="1"/>
    <col min="7934" max="7934" width="34.6640625" style="100" customWidth="1"/>
    <col min="7935" max="7935" width="0" style="100" hidden="1" customWidth="1"/>
    <col min="7936" max="7936" width="20" style="100" customWidth="1"/>
    <col min="7937" max="7937" width="20.88671875" style="100" customWidth="1"/>
    <col min="7938" max="7938" width="25" style="100" customWidth="1"/>
    <col min="7939" max="7939" width="18.6640625" style="100" customWidth="1"/>
    <col min="7940" max="7940" width="29.6640625" style="100" customWidth="1"/>
    <col min="7941" max="7941" width="13.44140625" style="100" customWidth="1"/>
    <col min="7942" max="7942" width="13.88671875" style="100" customWidth="1"/>
    <col min="7943" max="7947" width="16.5546875" style="100" customWidth="1"/>
    <col min="7948" max="7948" width="20.5546875" style="100" customWidth="1"/>
    <col min="7949" max="7949" width="21.109375" style="100" customWidth="1"/>
    <col min="7950" max="7950" width="9.5546875" style="100" customWidth="1"/>
    <col min="7951" max="7951" width="0.44140625" style="100" customWidth="1"/>
    <col min="7952" max="7958" width="6.44140625" style="100" customWidth="1"/>
    <col min="7959" max="8187" width="11.5546875" style="100"/>
    <col min="8188" max="8188" width="1" style="100" customWidth="1"/>
    <col min="8189" max="8189" width="4.33203125" style="100" customWidth="1"/>
    <col min="8190" max="8190" width="34.6640625" style="100" customWidth="1"/>
    <col min="8191" max="8191" width="0" style="100" hidden="1" customWidth="1"/>
    <col min="8192" max="8192" width="20" style="100" customWidth="1"/>
    <col min="8193" max="8193" width="20.88671875" style="100" customWidth="1"/>
    <col min="8194" max="8194" width="25" style="100" customWidth="1"/>
    <col min="8195" max="8195" width="18.6640625" style="100" customWidth="1"/>
    <col min="8196" max="8196" width="29.6640625" style="100" customWidth="1"/>
    <col min="8197" max="8197" width="13.44140625" style="100" customWidth="1"/>
    <col min="8198" max="8198" width="13.88671875" style="100" customWidth="1"/>
    <col min="8199" max="8203" width="16.5546875" style="100" customWidth="1"/>
    <col min="8204" max="8204" width="20.5546875" style="100" customWidth="1"/>
    <col min="8205" max="8205" width="21.109375" style="100" customWidth="1"/>
    <col min="8206" max="8206" width="9.5546875" style="100" customWidth="1"/>
    <col min="8207" max="8207" width="0.44140625" style="100" customWidth="1"/>
    <col min="8208" max="8214" width="6.44140625" style="100" customWidth="1"/>
    <col min="8215" max="8443" width="11.5546875" style="100"/>
    <col min="8444" max="8444" width="1" style="100" customWidth="1"/>
    <col min="8445" max="8445" width="4.33203125" style="100" customWidth="1"/>
    <col min="8446" max="8446" width="34.6640625" style="100" customWidth="1"/>
    <col min="8447" max="8447" width="0" style="100" hidden="1" customWidth="1"/>
    <col min="8448" max="8448" width="20" style="100" customWidth="1"/>
    <col min="8449" max="8449" width="20.88671875" style="100" customWidth="1"/>
    <col min="8450" max="8450" width="25" style="100" customWidth="1"/>
    <col min="8451" max="8451" width="18.6640625" style="100" customWidth="1"/>
    <col min="8452" max="8452" width="29.6640625" style="100" customWidth="1"/>
    <col min="8453" max="8453" width="13.44140625" style="100" customWidth="1"/>
    <col min="8454" max="8454" width="13.88671875" style="100" customWidth="1"/>
    <col min="8455" max="8459" width="16.5546875" style="100" customWidth="1"/>
    <col min="8460" max="8460" width="20.5546875" style="100" customWidth="1"/>
    <col min="8461" max="8461" width="21.109375" style="100" customWidth="1"/>
    <col min="8462" max="8462" width="9.5546875" style="100" customWidth="1"/>
    <col min="8463" max="8463" width="0.44140625" style="100" customWidth="1"/>
    <col min="8464" max="8470" width="6.44140625" style="100" customWidth="1"/>
    <col min="8471" max="8699" width="11.5546875" style="100"/>
    <col min="8700" max="8700" width="1" style="100" customWidth="1"/>
    <col min="8701" max="8701" width="4.33203125" style="100" customWidth="1"/>
    <col min="8702" max="8702" width="34.6640625" style="100" customWidth="1"/>
    <col min="8703" max="8703" width="0" style="100" hidden="1" customWidth="1"/>
    <col min="8704" max="8704" width="20" style="100" customWidth="1"/>
    <col min="8705" max="8705" width="20.88671875" style="100" customWidth="1"/>
    <col min="8706" max="8706" width="25" style="100" customWidth="1"/>
    <col min="8707" max="8707" width="18.6640625" style="100" customWidth="1"/>
    <col min="8708" max="8708" width="29.6640625" style="100" customWidth="1"/>
    <col min="8709" max="8709" width="13.44140625" style="100" customWidth="1"/>
    <col min="8710" max="8710" width="13.88671875" style="100" customWidth="1"/>
    <col min="8711" max="8715" width="16.5546875" style="100" customWidth="1"/>
    <col min="8716" max="8716" width="20.5546875" style="100" customWidth="1"/>
    <col min="8717" max="8717" width="21.109375" style="100" customWidth="1"/>
    <col min="8718" max="8718" width="9.5546875" style="100" customWidth="1"/>
    <col min="8719" max="8719" width="0.44140625" style="100" customWidth="1"/>
    <col min="8720" max="8726" width="6.44140625" style="100" customWidth="1"/>
    <col min="8727" max="8955" width="11.5546875" style="100"/>
    <col min="8956" max="8956" width="1" style="100" customWidth="1"/>
    <col min="8957" max="8957" width="4.33203125" style="100" customWidth="1"/>
    <col min="8958" max="8958" width="34.6640625" style="100" customWidth="1"/>
    <col min="8959" max="8959" width="0" style="100" hidden="1" customWidth="1"/>
    <col min="8960" max="8960" width="20" style="100" customWidth="1"/>
    <col min="8961" max="8961" width="20.88671875" style="100" customWidth="1"/>
    <col min="8962" max="8962" width="25" style="100" customWidth="1"/>
    <col min="8963" max="8963" width="18.6640625" style="100" customWidth="1"/>
    <col min="8964" max="8964" width="29.6640625" style="100" customWidth="1"/>
    <col min="8965" max="8965" width="13.44140625" style="100" customWidth="1"/>
    <col min="8966" max="8966" width="13.88671875" style="100" customWidth="1"/>
    <col min="8967" max="8971" width="16.5546875" style="100" customWidth="1"/>
    <col min="8972" max="8972" width="20.5546875" style="100" customWidth="1"/>
    <col min="8973" max="8973" width="21.109375" style="100" customWidth="1"/>
    <col min="8974" max="8974" width="9.5546875" style="100" customWidth="1"/>
    <col min="8975" max="8975" width="0.44140625" style="100" customWidth="1"/>
    <col min="8976" max="8982" width="6.44140625" style="100" customWidth="1"/>
    <col min="8983" max="9211" width="11.5546875" style="100"/>
    <col min="9212" max="9212" width="1" style="100" customWidth="1"/>
    <col min="9213" max="9213" width="4.33203125" style="100" customWidth="1"/>
    <col min="9214" max="9214" width="34.6640625" style="100" customWidth="1"/>
    <col min="9215" max="9215" width="0" style="100" hidden="1" customWidth="1"/>
    <col min="9216" max="9216" width="20" style="100" customWidth="1"/>
    <col min="9217" max="9217" width="20.88671875" style="100" customWidth="1"/>
    <col min="9218" max="9218" width="25" style="100" customWidth="1"/>
    <col min="9219" max="9219" width="18.6640625" style="100" customWidth="1"/>
    <col min="9220" max="9220" width="29.6640625" style="100" customWidth="1"/>
    <col min="9221" max="9221" width="13.44140625" style="100" customWidth="1"/>
    <col min="9222" max="9222" width="13.88671875" style="100" customWidth="1"/>
    <col min="9223" max="9227" width="16.5546875" style="100" customWidth="1"/>
    <col min="9228" max="9228" width="20.5546875" style="100" customWidth="1"/>
    <col min="9229" max="9229" width="21.109375" style="100" customWidth="1"/>
    <col min="9230" max="9230" width="9.5546875" style="100" customWidth="1"/>
    <col min="9231" max="9231" width="0.44140625" style="100" customWidth="1"/>
    <col min="9232" max="9238" width="6.44140625" style="100" customWidth="1"/>
    <col min="9239" max="9467" width="11.5546875" style="100"/>
    <col min="9468" max="9468" width="1" style="100" customWidth="1"/>
    <col min="9469" max="9469" width="4.33203125" style="100" customWidth="1"/>
    <col min="9470" max="9470" width="34.6640625" style="100" customWidth="1"/>
    <col min="9471" max="9471" width="0" style="100" hidden="1" customWidth="1"/>
    <col min="9472" max="9472" width="20" style="100" customWidth="1"/>
    <col min="9473" max="9473" width="20.88671875" style="100" customWidth="1"/>
    <col min="9474" max="9474" width="25" style="100" customWidth="1"/>
    <col min="9475" max="9475" width="18.6640625" style="100" customWidth="1"/>
    <col min="9476" max="9476" width="29.6640625" style="100" customWidth="1"/>
    <col min="9477" max="9477" width="13.44140625" style="100" customWidth="1"/>
    <col min="9478" max="9478" width="13.88671875" style="100" customWidth="1"/>
    <col min="9479" max="9483" width="16.5546875" style="100" customWidth="1"/>
    <col min="9484" max="9484" width="20.5546875" style="100" customWidth="1"/>
    <col min="9485" max="9485" width="21.109375" style="100" customWidth="1"/>
    <col min="9486" max="9486" width="9.5546875" style="100" customWidth="1"/>
    <col min="9487" max="9487" width="0.44140625" style="100" customWidth="1"/>
    <col min="9488" max="9494" width="6.44140625" style="100" customWidth="1"/>
    <col min="9495" max="9723" width="11.5546875" style="100"/>
    <col min="9724" max="9724" width="1" style="100" customWidth="1"/>
    <col min="9725" max="9725" width="4.33203125" style="100" customWidth="1"/>
    <col min="9726" max="9726" width="34.6640625" style="100" customWidth="1"/>
    <col min="9727" max="9727" width="0" style="100" hidden="1" customWidth="1"/>
    <col min="9728" max="9728" width="20" style="100" customWidth="1"/>
    <col min="9729" max="9729" width="20.88671875" style="100" customWidth="1"/>
    <col min="9730" max="9730" width="25" style="100" customWidth="1"/>
    <col min="9731" max="9731" width="18.6640625" style="100" customWidth="1"/>
    <col min="9732" max="9732" width="29.6640625" style="100" customWidth="1"/>
    <col min="9733" max="9733" width="13.44140625" style="100" customWidth="1"/>
    <col min="9734" max="9734" width="13.88671875" style="100" customWidth="1"/>
    <col min="9735" max="9739" width="16.5546875" style="100" customWidth="1"/>
    <col min="9740" max="9740" width="20.5546875" style="100" customWidth="1"/>
    <col min="9741" max="9741" width="21.109375" style="100" customWidth="1"/>
    <col min="9742" max="9742" width="9.5546875" style="100" customWidth="1"/>
    <col min="9743" max="9743" width="0.44140625" style="100" customWidth="1"/>
    <col min="9744" max="9750" width="6.44140625" style="100" customWidth="1"/>
    <col min="9751" max="9979" width="11.5546875" style="100"/>
    <col min="9980" max="9980" width="1" style="100" customWidth="1"/>
    <col min="9981" max="9981" width="4.33203125" style="100" customWidth="1"/>
    <col min="9982" max="9982" width="34.6640625" style="100" customWidth="1"/>
    <col min="9983" max="9983" width="0" style="100" hidden="1" customWidth="1"/>
    <col min="9984" max="9984" width="20" style="100" customWidth="1"/>
    <col min="9985" max="9985" width="20.88671875" style="100" customWidth="1"/>
    <col min="9986" max="9986" width="25" style="100" customWidth="1"/>
    <col min="9987" max="9987" width="18.6640625" style="100" customWidth="1"/>
    <col min="9988" max="9988" width="29.6640625" style="100" customWidth="1"/>
    <col min="9989" max="9989" width="13.44140625" style="100" customWidth="1"/>
    <col min="9990" max="9990" width="13.88671875" style="100" customWidth="1"/>
    <col min="9991" max="9995" width="16.5546875" style="100" customWidth="1"/>
    <col min="9996" max="9996" width="20.5546875" style="100" customWidth="1"/>
    <col min="9997" max="9997" width="21.109375" style="100" customWidth="1"/>
    <col min="9998" max="9998" width="9.5546875" style="100" customWidth="1"/>
    <col min="9999" max="9999" width="0.44140625" style="100" customWidth="1"/>
    <col min="10000" max="10006" width="6.44140625" style="100" customWidth="1"/>
    <col min="10007" max="10235" width="11.5546875" style="100"/>
    <col min="10236" max="10236" width="1" style="100" customWidth="1"/>
    <col min="10237" max="10237" width="4.33203125" style="100" customWidth="1"/>
    <col min="10238" max="10238" width="34.6640625" style="100" customWidth="1"/>
    <col min="10239" max="10239" width="0" style="100" hidden="1" customWidth="1"/>
    <col min="10240" max="10240" width="20" style="100" customWidth="1"/>
    <col min="10241" max="10241" width="20.88671875" style="100" customWidth="1"/>
    <col min="10242" max="10242" width="25" style="100" customWidth="1"/>
    <col min="10243" max="10243" width="18.6640625" style="100" customWidth="1"/>
    <col min="10244" max="10244" width="29.6640625" style="100" customWidth="1"/>
    <col min="10245" max="10245" width="13.44140625" style="100" customWidth="1"/>
    <col min="10246" max="10246" width="13.88671875" style="100" customWidth="1"/>
    <col min="10247" max="10251" width="16.5546875" style="100" customWidth="1"/>
    <col min="10252" max="10252" width="20.5546875" style="100" customWidth="1"/>
    <col min="10253" max="10253" width="21.109375" style="100" customWidth="1"/>
    <col min="10254" max="10254" width="9.5546875" style="100" customWidth="1"/>
    <col min="10255" max="10255" width="0.44140625" style="100" customWidth="1"/>
    <col min="10256" max="10262" width="6.44140625" style="100" customWidth="1"/>
    <col min="10263" max="10491" width="11.5546875" style="100"/>
    <col min="10492" max="10492" width="1" style="100" customWidth="1"/>
    <col min="10493" max="10493" width="4.33203125" style="100" customWidth="1"/>
    <col min="10494" max="10494" width="34.6640625" style="100" customWidth="1"/>
    <col min="10495" max="10495" width="0" style="100" hidden="1" customWidth="1"/>
    <col min="10496" max="10496" width="20" style="100" customWidth="1"/>
    <col min="10497" max="10497" width="20.88671875" style="100" customWidth="1"/>
    <col min="10498" max="10498" width="25" style="100" customWidth="1"/>
    <col min="10499" max="10499" width="18.6640625" style="100" customWidth="1"/>
    <col min="10500" max="10500" width="29.6640625" style="100" customWidth="1"/>
    <col min="10501" max="10501" width="13.44140625" style="100" customWidth="1"/>
    <col min="10502" max="10502" width="13.88671875" style="100" customWidth="1"/>
    <col min="10503" max="10507" width="16.5546875" style="100" customWidth="1"/>
    <col min="10508" max="10508" width="20.5546875" style="100" customWidth="1"/>
    <col min="10509" max="10509" width="21.109375" style="100" customWidth="1"/>
    <col min="10510" max="10510" width="9.5546875" style="100" customWidth="1"/>
    <col min="10511" max="10511" width="0.44140625" style="100" customWidth="1"/>
    <col min="10512" max="10518" width="6.44140625" style="100" customWidth="1"/>
    <col min="10519" max="10747" width="11.5546875" style="100"/>
    <col min="10748" max="10748" width="1" style="100" customWidth="1"/>
    <col min="10749" max="10749" width="4.33203125" style="100" customWidth="1"/>
    <col min="10750" max="10750" width="34.6640625" style="100" customWidth="1"/>
    <col min="10751" max="10751" width="0" style="100" hidden="1" customWidth="1"/>
    <col min="10752" max="10752" width="20" style="100" customWidth="1"/>
    <col min="10753" max="10753" width="20.88671875" style="100" customWidth="1"/>
    <col min="10754" max="10754" width="25" style="100" customWidth="1"/>
    <col min="10755" max="10755" width="18.6640625" style="100" customWidth="1"/>
    <col min="10756" max="10756" width="29.6640625" style="100" customWidth="1"/>
    <col min="10757" max="10757" width="13.44140625" style="100" customWidth="1"/>
    <col min="10758" max="10758" width="13.88671875" style="100" customWidth="1"/>
    <col min="10759" max="10763" width="16.5546875" style="100" customWidth="1"/>
    <col min="10764" max="10764" width="20.5546875" style="100" customWidth="1"/>
    <col min="10765" max="10765" width="21.109375" style="100" customWidth="1"/>
    <col min="10766" max="10766" width="9.5546875" style="100" customWidth="1"/>
    <col min="10767" max="10767" width="0.44140625" style="100" customWidth="1"/>
    <col min="10768" max="10774" width="6.44140625" style="100" customWidth="1"/>
    <col min="10775" max="11003" width="11.5546875" style="100"/>
    <col min="11004" max="11004" width="1" style="100" customWidth="1"/>
    <col min="11005" max="11005" width="4.33203125" style="100" customWidth="1"/>
    <col min="11006" max="11006" width="34.6640625" style="100" customWidth="1"/>
    <col min="11007" max="11007" width="0" style="100" hidden="1" customWidth="1"/>
    <col min="11008" max="11008" width="20" style="100" customWidth="1"/>
    <col min="11009" max="11009" width="20.88671875" style="100" customWidth="1"/>
    <col min="11010" max="11010" width="25" style="100" customWidth="1"/>
    <col min="11011" max="11011" width="18.6640625" style="100" customWidth="1"/>
    <col min="11012" max="11012" width="29.6640625" style="100" customWidth="1"/>
    <col min="11013" max="11013" width="13.44140625" style="100" customWidth="1"/>
    <col min="11014" max="11014" width="13.88671875" style="100" customWidth="1"/>
    <col min="11015" max="11019" width="16.5546875" style="100" customWidth="1"/>
    <col min="11020" max="11020" width="20.5546875" style="100" customWidth="1"/>
    <col min="11021" max="11021" width="21.109375" style="100" customWidth="1"/>
    <col min="11022" max="11022" width="9.5546875" style="100" customWidth="1"/>
    <col min="11023" max="11023" width="0.44140625" style="100" customWidth="1"/>
    <col min="11024" max="11030" width="6.44140625" style="100" customWidth="1"/>
    <col min="11031" max="11259" width="11.5546875" style="100"/>
    <col min="11260" max="11260" width="1" style="100" customWidth="1"/>
    <col min="11261" max="11261" width="4.33203125" style="100" customWidth="1"/>
    <col min="11262" max="11262" width="34.6640625" style="100" customWidth="1"/>
    <col min="11263" max="11263" width="0" style="100" hidden="1" customWidth="1"/>
    <col min="11264" max="11264" width="20" style="100" customWidth="1"/>
    <col min="11265" max="11265" width="20.88671875" style="100" customWidth="1"/>
    <col min="11266" max="11266" width="25" style="100" customWidth="1"/>
    <col min="11267" max="11267" width="18.6640625" style="100" customWidth="1"/>
    <col min="11268" max="11268" width="29.6640625" style="100" customWidth="1"/>
    <col min="11269" max="11269" width="13.44140625" style="100" customWidth="1"/>
    <col min="11270" max="11270" width="13.88671875" style="100" customWidth="1"/>
    <col min="11271" max="11275" width="16.5546875" style="100" customWidth="1"/>
    <col min="11276" max="11276" width="20.5546875" style="100" customWidth="1"/>
    <col min="11277" max="11277" width="21.109375" style="100" customWidth="1"/>
    <col min="11278" max="11278" width="9.5546875" style="100" customWidth="1"/>
    <col min="11279" max="11279" width="0.44140625" style="100" customWidth="1"/>
    <col min="11280" max="11286" width="6.44140625" style="100" customWidth="1"/>
    <col min="11287" max="11515" width="11.5546875" style="100"/>
    <col min="11516" max="11516" width="1" style="100" customWidth="1"/>
    <col min="11517" max="11517" width="4.33203125" style="100" customWidth="1"/>
    <col min="11518" max="11518" width="34.6640625" style="100" customWidth="1"/>
    <col min="11519" max="11519" width="0" style="100" hidden="1" customWidth="1"/>
    <col min="11520" max="11520" width="20" style="100" customWidth="1"/>
    <col min="11521" max="11521" width="20.88671875" style="100" customWidth="1"/>
    <col min="11522" max="11522" width="25" style="100" customWidth="1"/>
    <col min="11523" max="11523" width="18.6640625" style="100" customWidth="1"/>
    <col min="11524" max="11524" width="29.6640625" style="100" customWidth="1"/>
    <col min="11525" max="11525" width="13.44140625" style="100" customWidth="1"/>
    <col min="11526" max="11526" width="13.88671875" style="100" customWidth="1"/>
    <col min="11527" max="11531" width="16.5546875" style="100" customWidth="1"/>
    <col min="11532" max="11532" width="20.5546875" style="100" customWidth="1"/>
    <col min="11533" max="11533" width="21.109375" style="100" customWidth="1"/>
    <col min="11534" max="11534" width="9.5546875" style="100" customWidth="1"/>
    <col min="11535" max="11535" width="0.44140625" style="100" customWidth="1"/>
    <col min="11536" max="11542" width="6.44140625" style="100" customWidth="1"/>
    <col min="11543" max="11771" width="11.5546875" style="100"/>
    <col min="11772" max="11772" width="1" style="100" customWidth="1"/>
    <col min="11773" max="11773" width="4.33203125" style="100" customWidth="1"/>
    <col min="11774" max="11774" width="34.6640625" style="100" customWidth="1"/>
    <col min="11775" max="11775" width="0" style="100" hidden="1" customWidth="1"/>
    <col min="11776" max="11776" width="20" style="100" customWidth="1"/>
    <col min="11777" max="11777" width="20.88671875" style="100" customWidth="1"/>
    <col min="11778" max="11778" width="25" style="100" customWidth="1"/>
    <col min="11779" max="11779" width="18.6640625" style="100" customWidth="1"/>
    <col min="11780" max="11780" width="29.6640625" style="100" customWidth="1"/>
    <col min="11781" max="11781" width="13.44140625" style="100" customWidth="1"/>
    <col min="11782" max="11782" width="13.88671875" style="100" customWidth="1"/>
    <col min="11783" max="11787" width="16.5546875" style="100" customWidth="1"/>
    <col min="11788" max="11788" width="20.5546875" style="100" customWidth="1"/>
    <col min="11789" max="11789" width="21.109375" style="100" customWidth="1"/>
    <col min="11790" max="11790" width="9.5546875" style="100" customWidth="1"/>
    <col min="11791" max="11791" width="0.44140625" style="100" customWidth="1"/>
    <col min="11792" max="11798" width="6.44140625" style="100" customWidth="1"/>
    <col min="11799" max="12027" width="11.5546875" style="100"/>
    <col min="12028" max="12028" width="1" style="100" customWidth="1"/>
    <col min="12029" max="12029" width="4.33203125" style="100" customWidth="1"/>
    <col min="12030" max="12030" width="34.6640625" style="100" customWidth="1"/>
    <col min="12031" max="12031" width="0" style="100" hidden="1" customWidth="1"/>
    <col min="12032" max="12032" width="20" style="100" customWidth="1"/>
    <col min="12033" max="12033" width="20.88671875" style="100" customWidth="1"/>
    <col min="12034" max="12034" width="25" style="100" customWidth="1"/>
    <col min="12035" max="12035" width="18.6640625" style="100" customWidth="1"/>
    <col min="12036" max="12036" width="29.6640625" style="100" customWidth="1"/>
    <col min="12037" max="12037" width="13.44140625" style="100" customWidth="1"/>
    <col min="12038" max="12038" width="13.88671875" style="100" customWidth="1"/>
    <col min="12039" max="12043" width="16.5546875" style="100" customWidth="1"/>
    <col min="12044" max="12044" width="20.5546875" style="100" customWidth="1"/>
    <col min="12045" max="12045" width="21.109375" style="100" customWidth="1"/>
    <col min="12046" max="12046" width="9.5546875" style="100" customWidth="1"/>
    <col min="12047" max="12047" width="0.44140625" style="100" customWidth="1"/>
    <col min="12048" max="12054" width="6.44140625" style="100" customWidth="1"/>
    <col min="12055" max="12283" width="11.5546875" style="100"/>
    <col min="12284" max="12284" width="1" style="100" customWidth="1"/>
    <col min="12285" max="12285" width="4.33203125" style="100" customWidth="1"/>
    <col min="12286" max="12286" width="34.6640625" style="100" customWidth="1"/>
    <col min="12287" max="12287" width="0" style="100" hidden="1" customWidth="1"/>
    <col min="12288" max="12288" width="20" style="100" customWidth="1"/>
    <col min="12289" max="12289" width="20.88671875" style="100" customWidth="1"/>
    <col min="12290" max="12290" width="25" style="100" customWidth="1"/>
    <col min="12291" max="12291" width="18.6640625" style="100" customWidth="1"/>
    <col min="12292" max="12292" width="29.6640625" style="100" customWidth="1"/>
    <col min="12293" max="12293" width="13.44140625" style="100" customWidth="1"/>
    <col min="12294" max="12294" width="13.88671875" style="100" customWidth="1"/>
    <col min="12295" max="12299" width="16.5546875" style="100" customWidth="1"/>
    <col min="12300" max="12300" width="20.5546875" style="100" customWidth="1"/>
    <col min="12301" max="12301" width="21.109375" style="100" customWidth="1"/>
    <col min="12302" max="12302" width="9.5546875" style="100" customWidth="1"/>
    <col min="12303" max="12303" width="0.44140625" style="100" customWidth="1"/>
    <col min="12304" max="12310" width="6.44140625" style="100" customWidth="1"/>
    <col min="12311" max="12539" width="11.5546875" style="100"/>
    <col min="12540" max="12540" width="1" style="100" customWidth="1"/>
    <col min="12541" max="12541" width="4.33203125" style="100" customWidth="1"/>
    <col min="12542" max="12542" width="34.6640625" style="100" customWidth="1"/>
    <col min="12543" max="12543" width="0" style="100" hidden="1" customWidth="1"/>
    <col min="12544" max="12544" width="20" style="100" customWidth="1"/>
    <col min="12545" max="12545" width="20.88671875" style="100" customWidth="1"/>
    <col min="12546" max="12546" width="25" style="100" customWidth="1"/>
    <col min="12547" max="12547" width="18.6640625" style="100" customWidth="1"/>
    <col min="12548" max="12548" width="29.6640625" style="100" customWidth="1"/>
    <col min="12549" max="12549" width="13.44140625" style="100" customWidth="1"/>
    <col min="12550" max="12550" width="13.88671875" style="100" customWidth="1"/>
    <col min="12551" max="12555" width="16.5546875" style="100" customWidth="1"/>
    <col min="12556" max="12556" width="20.5546875" style="100" customWidth="1"/>
    <col min="12557" max="12557" width="21.109375" style="100" customWidth="1"/>
    <col min="12558" max="12558" width="9.5546875" style="100" customWidth="1"/>
    <col min="12559" max="12559" width="0.44140625" style="100" customWidth="1"/>
    <col min="12560" max="12566" width="6.44140625" style="100" customWidth="1"/>
    <col min="12567" max="12795" width="11.5546875" style="100"/>
    <col min="12796" max="12796" width="1" style="100" customWidth="1"/>
    <col min="12797" max="12797" width="4.33203125" style="100" customWidth="1"/>
    <col min="12798" max="12798" width="34.6640625" style="100" customWidth="1"/>
    <col min="12799" max="12799" width="0" style="100" hidden="1" customWidth="1"/>
    <col min="12800" max="12800" width="20" style="100" customWidth="1"/>
    <col min="12801" max="12801" width="20.88671875" style="100" customWidth="1"/>
    <col min="12802" max="12802" width="25" style="100" customWidth="1"/>
    <col min="12803" max="12803" width="18.6640625" style="100" customWidth="1"/>
    <col min="12804" max="12804" width="29.6640625" style="100" customWidth="1"/>
    <col min="12805" max="12805" width="13.44140625" style="100" customWidth="1"/>
    <col min="12806" max="12806" width="13.88671875" style="100" customWidth="1"/>
    <col min="12807" max="12811" width="16.5546875" style="100" customWidth="1"/>
    <col min="12812" max="12812" width="20.5546875" style="100" customWidth="1"/>
    <col min="12813" max="12813" width="21.109375" style="100" customWidth="1"/>
    <col min="12814" max="12814" width="9.5546875" style="100" customWidth="1"/>
    <col min="12815" max="12815" width="0.44140625" style="100" customWidth="1"/>
    <col min="12816" max="12822" width="6.44140625" style="100" customWidth="1"/>
    <col min="12823" max="13051" width="11.5546875" style="100"/>
    <col min="13052" max="13052" width="1" style="100" customWidth="1"/>
    <col min="13053" max="13053" width="4.33203125" style="100" customWidth="1"/>
    <col min="13054" max="13054" width="34.6640625" style="100" customWidth="1"/>
    <col min="13055" max="13055" width="0" style="100" hidden="1" customWidth="1"/>
    <col min="13056" max="13056" width="20" style="100" customWidth="1"/>
    <col min="13057" max="13057" width="20.88671875" style="100" customWidth="1"/>
    <col min="13058" max="13058" width="25" style="100" customWidth="1"/>
    <col min="13059" max="13059" width="18.6640625" style="100" customWidth="1"/>
    <col min="13060" max="13060" width="29.6640625" style="100" customWidth="1"/>
    <col min="13061" max="13061" width="13.44140625" style="100" customWidth="1"/>
    <col min="13062" max="13062" width="13.88671875" style="100" customWidth="1"/>
    <col min="13063" max="13067" width="16.5546875" style="100" customWidth="1"/>
    <col min="13068" max="13068" width="20.5546875" style="100" customWidth="1"/>
    <col min="13069" max="13069" width="21.109375" style="100" customWidth="1"/>
    <col min="13070" max="13070" width="9.5546875" style="100" customWidth="1"/>
    <col min="13071" max="13071" width="0.44140625" style="100" customWidth="1"/>
    <col min="13072" max="13078" width="6.44140625" style="100" customWidth="1"/>
    <col min="13079" max="13307" width="11.5546875" style="100"/>
    <col min="13308" max="13308" width="1" style="100" customWidth="1"/>
    <col min="13309" max="13309" width="4.33203125" style="100" customWidth="1"/>
    <col min="13310" max="13310" width="34.6640625" style="100" customWidth="1"/>
    <col min="13311" max="13311" width="0" style="100" hidden="1" customWidth="1"/>
    <col min="13312" max="13312" width="20" style="100" customWidth="1"/>
    <col min="13313" max="13313" width="20.88671875" style="100" customWidth="1"/>
    <col min="13314" max="13314" width="25" style="100" customWidth="1"/>
    <col min="13315" max="13315" width="18.6640625" style="100" customWidth="1"/>
    <col min="13316" max="13316" width="29.6640625" style="100" customWidth="1"/>
    <col min="13317" max="13317" width="13.44140625" style="100" customWidth="1"/>
    <col min="13318" max="13318" width="13.88671875" style="100" customWidth="1"/>
    <col min="13319" max="13323" width="16.5546875" style="100" customWidth="1"/>
    <col min="13324" max="13324" width="20.5546875" style="100" customWidth="1"/>
    <col min="13325" max="13325" width="21.109375" style="100" customWidth="1"/>
    <col min="13326" max="13326" width="9.5546875" style="100" customWidth="1"/>
    <col min="13327" max="13327" width="0.44140625" style="100" customWidth="1"/>
    <col min="13328" max="13334" width="6.44140625" style="100" customWidth="1"/>
    <col min="13335" max="13563" width="11.5546875" style="100"/>
    <col min="13564" max="13564" width="1" style="100" customWidth="1"/>
    <col min="13565" max="13565" width="4.33203125" style="100" customWidth="1"/>
    <col min="13566" max="13566" width="34.6640625" style="100" customWidth="1"/>
    <col min="13567" max="13567" width="0" style="100" hidden="1" customWidth="1"/>
    <col min="13568" max="13568" width="20" style="100" customWidth="1"/>
    <col min="13569" max="13569" width="20.88671875" style="100" customWidth="1"/>
    <col min="13570" max="13570" width="25" style="100" customWidth="1"/>
    <col min="13571" max="13571" width="18.6640625" style="100" customWidth="1"/>
    <col min="13572" max="13572" width="29.6640625" style="100" customWidth="1"/>
    <col min="13573" max="13573" width="13.44140625" style="100" customWidth="1"/>
    <col min="13574" max="13574" width="13.88671875" style="100" customWidth="1"/>
    <col min="13575" max="13579" width="16.5546875" style="100" customWidth="1"/>
    <col min="13580" max="13580" width="20.5546875" style="100" customWidth="1"/>
    <col min="13581" max="13581" width="21.109375" style="100" customWidth="1"/>
    <col min="13582" max="13582" width="9.5546875" style="100" customWidth="1"/>
    <col min="13583" max="13583" width="0.44140625" style="100" customWidth="1"/>
    <col min="13584" max="13590" width="6.44140625" style="100" customWidth="1"/>
    <col min="13591" max="13819" width="11.5546875" style="100"/>
    <col min="13820" max="13820" width="1" style="100" customWidth="1"/>
    <col min="13821" max="13821" width="4.33203125" style="100" customWidth="1"/>
    <col min="13822" max="13822" width="34.6640625" style="100" customWidth="1"/>
    <col min="13823" max="13823" width="0" style="100" hidden="1" customWidth="1"/>
    <col min="13824" max="13824" width="20" style="100" customWidth="1"/>
    <col min="13825" max="13825" width="20.88671875" style="100" customWidth="1"/>
    <col min="13826" max="13826" width="25" style="100" customWidth="1"/>
    <col min="13827" max="13827" width="18.6640625" style="100" customWidth="1"/>
    <col min="13828" max="13828" width="29.6640625" style="100" customWidth="1"/>
    <col min="13829" max="13829" width="13.44140625" style="100" customWidth="1"/>
    <col min="13830" max="13830" width="13.88671875" style="100" customWidth="1"/>
    <col min="13831" max="13835" width="16.5546875" style="100" customWidth="1"/>
    <col min="13836" max="13836" width="20.5546875" style="100" customWidth="1"/>
    <col min="13837" max="13837" width="21.109375" style="100" customWidth="1"/>
    <col min="13838" max="13838" width="9.5546875" style="100" customWidth="1"/>
    <col min="13839" max="13839" width="0.44140625" style="100" customWidth="1"/>
    <col min="13840" max="13846" width="6.44140625" style="100" customWidth="1"/>
    <col min="13847" max="14075" width="11.5546875" style="100"/>
    <col min="14076" max="14076" width="1" style="100" customWidth="1"/>
    <col min="14077" max="14077" width="4.33203125" style="100" customWidth="1"/>
    <col min="14078" max="14078" width="34.6640625" style="100" customWidth="1"/>
    <col min="14079" max="14079" width="0" style="100" hidden="1" customWidth="1"/>
    <col min="14080" max="14080" width="20" style="100" customWidth="1"/>
    <col min="14081" max="14081" width="20.88671875" style="100" customWidth="1"/>
    <col min="14082" max="14082" width="25" style="100" customWidth="1"/>
    <col min="14083" max="14083" width="18.6640625" style="100" customWidth="1"/>
    <col min="14084" max="14084" width="29.6640625" style="100" customWidth="1"/>
    <col min="14085" max="14085" width="13.44140625" style="100" customWidth="1"/>
    <col min="14086" max="14086" width="13.88671875" style="100" customWidth="1"/>
    <col min="14087" max="14091" width="16.5546875" style="100" customWidth="1"/>
    <col min="14092" max="14092" width="20.5546875" style="100" customWidth="1"/>
    <col min="14093" max="14093" width="21.109375" style="100" customWidth="1"/>
    <col min="14094" max="14094" width="9.5546875" style="100" customWidth="1"/>
    <col min="14095" max="14095" width="0.44140625" style="100" customWidth="1"/>
    <col min="14096" max="14102" width="6.44140625" style="100" customWidth="1"/>
    <col min="14103" max="14331" width="11.5546875" style="100"/>
    <col min="14332" max="14332" width="1" style="100" customWidth="1"/>
    <col min="14333" max="14333" width="4.33203125" style="100" customWidth="1"/>
    <col min="14334" max="14334" width="34.6640625" style="100" customWidth="1"/>
    <col min="14335" max="14335" width="0" style="100" hidden="1" customWidth="1"/>
    <col min="14336" max="14336" width="20" style="100" customWidth="1"/>
    <col min="14337" max="14337" width="20.88671875" style="100" customWidth="1"/>
    <col min="14338" max="14338" width="25" style="100" customWidth="1"/>
    <col min="14339" max="14339" width="18.6640625" style="100" customWidth="1"/>
    <col min="14340" max="14340" width="29.6640625" style="100" customWidth="1"/>
    <col min="14341" max="14341" width="13.44140625" style="100" customWidth="1"/>
    <col min="14342" max="14342" width="13.88671875" style="100" customWidth="1"/>
    <col min="14343" max="14347" width="16.5546875" style="100" customWidth="1"/>
    <col min="14348" max="14348" width="20.5546875" style="100" customWidth="1"/>
    <col min="14349" max="14349" width="21.109375" style="100" customWidth="1"/>
    <col min="14350" max="14350" width="9.5546875" style="100" customWidth="1"/>
    <col min="14351" max="14351" width="0.44140625" style="100" customWidth="1"/>
    <col min="14352" max="14358" width="6.44140625" style="100" customWidth="1"/>
    <col min="14359" max="14587" width="11.5546875" style="100"/>
    <col min="14588" max="14588" width="1" style="100" customWidth="1"/>
    <col min="14589" max="14589" width="4.33203125" style="100" customWidth="1"/>
    <col min="14590" max="14590" width="34.6640625" style="100" customWidth="1"/>
    <col min="14591" max="14591" width="0" style="100" hidden="1" customWidth="1"/>
    <col min="14592" max="14592" width="20" style="100" customWidth="1"/>
    <col min="14593" max="14593" width="20.88671875" style="100" customWidth="1"/>
    <col min="14594" max="14594" width="25" style="100" customWidth="1"/>
    <col min="14595" max="14595" width="18.6640625" style="100" customWidth="1"/>
    <col min="14596" max="14596" width="29.6640625" style="100" customWidth="1"/>
    <col min="14597" max="14597" width="13.44140625" style="100" customWidth="1"/>
    <col min="14598" max="14598" width="13.88671875" style="100" customWidth="1"/>
    <col min="14599" max="14603" width="16.5546875" style="100" customWidth="1"/>
    <col min="14604" max="14604" width="20.5546875" style="100" customWidth="1"/>
    <col min="14605" max="14605" width="21.109375" style="100" customWidth="1"/>
    <col min="14606" max="14606" width="9.5546875" style="100" customWidth="1"/>
    <col min="14607" max="14607" width="0.44140625" style="100" customWidth="1"/>
    <col min="14608" max="14614" width="6.44140625" style="100" customWidth="1"/>
    <col min="14615" max="14843" width="11.5546875" style="100"/>
    <col min="14844" max="14844" width="1" style="100" customWidth="1"/>
    <col min="14845" max="14845" width="4.33203125" style="100" customWidth="1"/>
    <col min="14846" max="14846" width="34.6640625" style="100" customWidth="1"/>
    <col min="14847" max="14847" width="0" style="100" hidden="1" customWidth="1"/>
    <col min="14848" max="14848" width="20" style="100" customWidth="1"/>
    <col min="14849" max="14849" width="20.88671875" style="100" customWidth="1"/>
    <col min="14850" max="14850" width="25" style="100" customWidth="1"/>
    <col min="14851" max="14851" width="18.6640625" style="100" customWidth="1"/>
    <col min="14852" max="14852" width="29.6640625" style="100" customWidth="1"/>
    <col min="14853" max="14853" width="13.44140625" style="100" customWidth="1"/>
    <col min="14854" max="14854" width="13.88671875" style="100" customWidth="1"/>
    <col min="14855" max="14859" width="16.5546875" style="100" customWidth="1"/>
    <col min="14860" max="14860" width="20.5546875" style="100" customWidth="1"/>
    <col min="14861" max="14861" width="21.109375" style="100" customWidth="1"/>
    <col min="14862" max="14862" width="9.5546875" style="100" customWidth="1"/>
    <col min="14863" max="14863" width="0.44140625" style="100" customWidth="1"/>
    <col min="14864" max="14870" width="6.44140625" style="100" customWidth="1"/>
    <col min="14871" max="15099" width="11.5546875" style="100"/>
    <col min="15100" max="15100" width="1" style="100" customWidth="1"/>
    <col min="15101" max="15101" width="4.33203125" style="100" customWidth="1"/>
    <col min="15102" max="15102" width="34.6640625" style="100" customWidth="1"/>
    <col min="15103" max="15103" width="0" style="100" hidden="1" customWidth="1"/>
    <col min="15104" max="15104" width="20" style="100" customWidth="1"/>
    <col min="15105" max="15105" width="20.88671875" style="100" customWidth="1"/>
    <col min="15106" max="15106" width="25" style="100" customWidth="1"/>
    <col min="15107" max="15107" width="18.6640625" style="100" customWidth="1"/>
    <col min="15108" max="15108" width="29.6640625" style="100" customWidth="1"/>
    <col min="15109" max="15109" width="13.44140625" style="100" customWidth="1"/>
    <col min="15110" max="15110" width="13.88671875" style="100" customWidth="1"/>
    <col min="15111" max="15115" width="16.5546875" style="100" customWidth="1"/>
    <col min="15116" max="15116" width="20.5546875" style="100" customWidth="1"/>
    <col min="15117" max="15117" width="21.109375" style="100" customWidth="1"/>
    <col min="15118" max="15118" width="9.5546875" style="100" customWidth="1"/>
    <col min="15119" max="15119" width="0.44140625" style="100" customWidth="1"/>
    <col min="15120" max="15126" width="6.44140625" style="100" customWidth="1"/>
    <col min="15127" max="15355" width="11.5546875" style="100"/>
    <col min="15356" max="15356" width="1" style="100" customWidth="1"/>
    <col min="15357" max="15357" width="4.33203125" style="100" customWidth="1"/>
    <col min="15358" max="15358" width="34.6640625" style="100" customWidth="1"/>
    <col min="15359" max="15359" width="0" style="100" hidden="1" customWidth="1"/>
    <col min="15360" max="15360" width="20" style="100" customWidth="1"/>
    <col min="15361" max="15361" width="20.88671875" style="100" customWidth="1"/>
    <col min="15362" max="15362" width="25" style="100" customWidth="1"/>
    <col min="15363" max="15363" width="18.6640625" style="100" customWidth="1"/>
    <col min="15364" max="15364" width="29.6640625" style="100" customWidth="1"/>
    <col min="15365" max="15365" width="13.44140625" style="100" customWidth="1"/>
    <col min="15366" max="15366" width="13.88671875" style="100" customWidth="1"/>
    <col min="15367" max="15371" width="16.5546875" style="100" customWidth="1"/>
    <col min="15372" max="15372" width="20.5546875" style="100" customWidth="1"/>
    <col min="15373" max="15373" width="21.109375" style="100" customWidth="1"/>
    <col min="15374" max="15374" width="9.5546875" style="100" customWidth="1"/>
    <col min="15375" max="15375" width="0.44140625" style="100" customWidth="1"/>
    <col min="15376" max="15382" width="6.44140625" style="100" customWidth="1"/>
    <col min="15383" max="15611" width="11.5546875" style="100"/>
    <col min="15612" max="15612" width="1" style="100" customWidth="1"/>
    <col min="15613" max="15613" width="4.33203125" style="100" customWidth="1"/>
    <col min="15614" max="15614" width="34.6640625" style="100" customWidth="1"/>
    <col min="15615" max="15615" width="0" style="100" hidden="1" customWidth="1"/>
    <col min="15616" max="15616" width="20" style="100" customWidth="1"/>
    <col min="15617" max="15617" width="20.88671875" style="100" customWidth="1"/>
    <col min="15618" max="15618" width="25" style="100" customWidth="1"/>
    <col min="15619" max="15619" width="18.6640625" style="100" customWidth="1"/>
    <col min="15620" max="15620" width="29.6640625" style="100" customWidth="1"/>
    <col min="15621" max="15621" width="13.44140625" style="100" customWidth="1"/>
    <col min="15622" max="15622" width="13.88671875" style="100" customWidth="1"/>
    <col min="15623" max="15627" width="16.5546875" style="100" customWidth="1"/>
    <col min="15628" max="15628" width="20.5546875" style="100" customWidth="1"/>
    <col min="15629" max="15629" width="21.109375" style="100" customWidth="1"/>
    <col min="15630" max="15630" width="9.5546875" style="100" customWidth="1"/>
    <col min="15631" max="15631" width="0.44140625" style="100" customWidth="1"/>
    <col min="15632" max="15638" width="6.44140625" style="100" customWidth="1"/>
    <col min="15639" max="15867" width="11.5546875" style="100"/>
    <col min="15868" max="15868" width="1" style="100" customWidth="1"/>
    <col min="15869" max="15869" width="4.33203125" style="100" customWidth="1"/>
    <col min="15870" max="15870" width="34.6640625" style="100" customWidth="1"/>
    <col min="15871" max="15871" width="0" style="100" hidden="1" customWidth="1"/>
    <col min="15872" max="15872" width="20" style="100" customWidth="1"/>
    <col min="15873" max="15873" width="20.88671875" style="100" customWidth="1"/>
    <col min="15874" max="15874" width="25" style="100" customWidth="1"/>
    <col min="15875" max="15875" width="18.6640625" style="100" customWidth="1"/>
    <col min="15876" max="15876" width="29.6640625" style="100" customWidth="1"/>
    <col min="15877" max="15877" width="13.44140625" style="100" customWidth="1"/>
    <col min="15878" max="15878" width="13.88671875" style="100" customWidth="1"/>
    <col min="15879" max="15883" width="16.5546875" style="100" customWidth="1"/>
    <col min="15884" max="15884" width="20.5546875" style="100" customWidth="1"/>
    <col min="15885" max="15885" width="21.109375" style="100" customWidth="1"/>
    <col min="15886" max="15886" width="9.5546875" style="100" customWidth="1"/>
    <col min="15887" max="15887" width="0.44140625" style="100" customWidth="1"/>
    <col min="15888" max="15894" width="6.44140625" style="100" customWidth="1"/>
    <col min="15895" max="16123" width="11.5546875" style="100"/>
    <col min="16124" max="16124" width="1" style="100" customWidth="1"/>
    <col min="16125" max="16125" width="4.33203125" style="100" customWidth="1"/>
    <col min="16126" max="16126" width="34.6640625" style="100" customWidth="1"/>
    <col min="16127" max="16127" width="0" style="100" hidden="1" customWidth="1"/>
    <col min="16128" max="16128" width="20" style="100" customWidth="1"/>
    <col min="16129" max="16129" width="20.88671875" style="100" customWidth="1"/>
    <col min="16130" max="16130" width="25" style="100" customWidth="1"/>
    <col min="16131" max="16131" width="18.6640625" style="100" customWidth="1"/>
    <col min="16132" max="16132" width="29.6640625" style="100" customWidth="1"/>
    <col min="16133" max="16133" width="13.44140625" style="100" customWidth="1"/>
    <col min="16134" max="16134" width="13.88671875" style="100" customWidth="1"/>
    <col min="16135" max="16139" width="16.5546875" style="100" customWidth="1"/>
    <col min="16140" max="16140" width="20.5546875" style="100" customWidth="1"/>
    <col min="16141" max="16141" width="21.109375" style="100" customWidth="1"/>
    <col min="16142" max="16142" width="9.5546875" style="100" customWidth="1"/>
    <col min="16143" max="16143" width="0.44140625" style="100" customWidth="1"/>
    <col min="16144" max="16150" width="6.44140625" style="100" customWidth="1"/>
    <col min="16151" max="16371" width="11.5546875" style="100"/>
    <col min="16372" max="16384" width="11.44140625" style="100" customWidth="1"/>
  </cols>
  <sheetData>
    <row r="2" spans="1:16" ht="25.8" x14ac:dyDescent="0.3">
      <c r="B2" s="289" t="s">
        <v>60</v>
      </c>
      <c r="C2" s="290"/>
      <c r="D2" s="290"/>
      <c r="E2" s="290"/>
      <c r="F2" s="290"/>
      <c r="G2" s="290"/>
      <c r="H2" s="290"/>
      <c r="I2" s="290"/>
      <c r="J2" s="290"/>
      <c r="K2" s="290"/>
      <c r="L2" s="290"/>
      <c r="M2" s="290"/>
      <c r="N2" s="290"/>
      <c r="O2" s="290"/>
      <c r="P2" s="290"/>
    </row>
    <row r="4" spans="1:16" ht="25.8" x14ac:dyDescent="0.3">
      <c r="B4" s="302" t="s">
        <v>46</v>
      </c>
      <c r="C4" s="302"/>
      <c r="D4" s="302"/>
      <c r="E4" s="302"/>
      <c r="F4" s="302"/>
      <c r="G4" s="302"/>
      <c r="H4" s="302"/>
      <c r="I4" s="302"/>
      <c r="J4" s="302"/>
      <c r="K4" s="302"/>
      <c r="L4" s="302"/>
      <c r="M4" s="302"/>
      <c r="N4" s="302"/>
      <c r="O4" s="302"/>
      <c r="P4" s="302"/>
    </row>
    <row r="5" spans="1:16" s="59" customFormat="1" ht="39.75" customHeight="1" x14ac:dyDescent="0.4">
      <c r="A5" s="303" t="s">
        <v>113</v>
      </c>
      <c r="B5" s="303"/>
      <c r="C5" s="303"/>
      <c r="D5" s="303"/>
      <c r="E5" s="303"/>
      <c r="F5" s="303"/>
      <c r="G5" s="303"/>
      <c r="H5" s="303"/>
      <c r="I5" s="303"/>
      <c r="J5" s="303"/>
      <c r="K5" s="303"/>
      <c r="L5" s="303"/>
    </row>
    <row r="6" spans="1:16" ht="15" thickBot="1" x14ac:dyDescent="0.35"/>
    <row r="7" spans="1:16" ht="21.6" thickBot="1" x14ac:dyDescent="0.35">
      <c r="B7" s="3" t="s">
        <v>4</v>
      </c>
      <c r="C7" s="304" t="s">
        <v>258</v>
      </c>
      <c r="D7" s="304"/>
      <c r="E7" s="304"/>
      <c r="F7" s="304"/>
      <c r="G7" s="304"/>
      <c r="H7" s="304"/>
      <c r="I7" s="304"/>
      <c r="J7" s="304"/>
      <c r="K7" s="304"/>
      <c r="L7" s="304"/>
      <c r="M7" s="304"/>
      <c r="N7" s="305"/>
    </row>
    <row r="8" spans="1:16" ht="16.2" thickBot="1" x14ac:dyDescent="0.35">
      <c r="B8" s="4" t="s">
        <v>5</v>
      </c>
      <c r="C8" s="304"/>
      <c r="D8" s="304"/>
      <c r="E8" s="304"/>
      <c r="F8" s="304"/>
      <c r="G8" s="304"/>
      <c r="H8" s="304"/>
      <c r="I8" s="304"/>
      <c r="J8" s="304"/>
      <c r="K8" s="304"/>
      <c r="L8" s="304"/>
      <c r="M8" s="304"/>
      <c r="N8" s="305"/>
    </row>
    <row r="9" spans="1:16" ht="16.2" thickBot="1" x14ac:dyDescent="0.35">
      <c r="B9" s="4" t="s">
        <v>6</v>
      </c>
      <c r="C9" s="304"/>
      <c r="D9" s="304"/>
      <c r="E9" s="304"/>
      <c r="F9" s="304"/>
      <c r="G9" s="304"/>
      <c r="H9" s="304"/>
      <c r="I9" s="304"/>
      <c r="J9" s="304"/>
      <c r="K9" s="304"/>
      <c r="L9" s="304"/>
      <c r="M9" s="304"/>
      <c r="N9" s="305"/>
    </row>
    <row r="10" spans="1:16" ht="16.2" thickBot="1" x14ac:dyDescent="0.35">
      <c r="B10" s="4" t="s">
        <v>323</v>
      </c>
      <c r="C10" s="304"/>
      <c r="D10" s="304"/>
      <c r="E10" s="304"/>
      <c r="F10" s="304"/>
      <c r="G10" s="304"/>
      <c r="H10" s="304"/>
      <c r="I10" s="304"/>
      <c r="J10" s="304"/>
      <c r="K10" s="304"/>
      <c r="L10" s="304"/>
      <c r="M10" s="304"/>
      <c r="N10" s="305"/>
    </row>
    <row r="11" spans="1:16" ht="16.2" thickBot="1" x14ac:dyDescent="0.35">
      <c r="B11" s="4" t="s">
        <v>7</v>
      </c>
      <c r="C11" s="306">
        <v>4</v>
      </c>
      <c r="D11" s="306"/>
      <c r="E11" s="307"/>
      <c r="F11" s="20"/>
      <c r="G11" s="20"/>
      <c r="H11" s="20"/>
      <c r="I11" s="20"/>
      <c r="J11" s="20"/>
      <c r="K11" s="20"/>
      <c r="L11" s="20"/>
      <c r="M11" s="20"/>
      <c r="N11" s="21"/>
    </row>
    <row r="12" spans="1:16" ht="16.2" thickBot="1" x14ac:dyDescent="0.35">
      <c r="B12" s="6" t="s">
        <v>8</v>
      </c>
      <c r="C12" s="7">
        <v>41979</v>
      </c>
      <c r="D12" s="8"/>
      <c r="E12" s="8"/>
      <c r="F12" s="8"/>
      <c r="G12" s="8"/>
      <c r="H12" s="8"/>
      <c r="I12" s="8"/>
      <c r="J12" s="8"/>
      <c r="K12" s="8"/>
      <c r="L12" s="8"/>
      <c r="M12" s="8"/>
      <c r="N12" s="9"/>
    </row>
    <row r="13" spans="1:16" ht="15.6" x14ac:dyDescent="0.3">
      <c r="B13" s="5"/>
      <c r="C13" s="10"/>
      <c r="D13" s="11"/>
      <c r="E13" s="11"/>
      <c r="F13" s="11"/>
      <c r="G13" s="11"/>
      <c r="H13" s="11"/>
      <c r="I13" s="62"/>
      <c r="J13" s="62"/>
      <c r="K13" s="62"/>
      <c r="L13" s="62"/>
      <c r="M13" s="62"/>
      <c r="N13" s="11"/>
    </row>
    <row r="14" spans="1:16" x14ac:dyDescent="0.3">
      <c r="I14" s="62"/>
      <c r="J14" s="62"/>
      <c r="K14" s="62"/>
      <c r="L14" s="62"/>
      <c r="M14" s="62"/>
      <c r="N14" s="63"/>
    </row>
    <row r="15" spans="1:16" ht="45.75" customHeight="1" x14ac:dyDescent="0.3">
      <c r="B15" s="308" t="s">
        <v>62</v>
      </c>
      <c r="C15" s="308"/>
      <c r="D15" s="169" t="s">
        <v>11</v>
      </c>
      <c r="E15" s="169" t="s">
        <v>12</v>
      </c>
      <c r="F15" s="169" t="s">
        <v>27</v>
      </c>
      <c r="G15" s="49"/>
      <c r="I15" s="22"/>
      <c r="J15" s="22"/>
      <c r="K15" s="22"/>
      <c r="L15" s="22"/>
      <c r="M15" s="22"/>
      <c r="N15" s="63"/>
    </row>
    <row r="16" spans="1:16" x14ac:dyDescent="0.3">
      <c r="B16" s="308"/>
      <c r="C16" s="308"/>
      <c r="D16" s="169">
        <v>4</v>
      </c>
      <c r="E16" s="81">
        <v>1826837020</v>
      </c>
      <c r="F16" s="81">
        <v>626</v>
      </c>
      <c r="G16" s="50"/>
      <c r="I16" s="23"/>
      <c r="J16" s="23"/>
      <c r="K16" s="23"/>
      <c r="L16" s="23"/>
      <c r="M16" s="23"/>
      <c r="N16" s="63"/>
    </row>
    <row r="17" spans="1:14" x14ac:dyDescent="0.3">
      <c r="B17" s="308"/>
      <c r="C17" s="308"/>
      <c r="D17" s="169"/>
      <c r="E17" s="81"/>
      <c r="F17" s="81"/>
      <c r="G17" s="50"/>
      <c r="I17" s="23"/>
      <c r="J17" s="23"/>
      <c r="K17" s="23"/>
      <c r="L17" s="23"/>
      <c r="M17" s="23"/>
      <c r="N17" s="63"/>
    </row>
    <row r="18" spans="1:14" x14ac:dyDescent="0.3">
      <c r="B18" s="308"/>
      <c r="C18" s="308"/>
      <c r="D18" s="169"/>
      <c r="E18" s="81"/>
      <c r="F18" s="81"/>
      <c r="G18" s="50"/>
      <c r="I18" s="23"/>
      <c r="J18" s="23"/>
      <c r="K18" s="23"/>
      <c r="L18" s="23"/>
      <c r="M18" s="23"/>
      <c r="N18" s="63"/>
    </row>
    <row r="19" spans="1:14" x14ac:dyDescent="0.3">
      <c r="B19" s="308"/>
      <c r="C19" s="308"/>
      <c r="D19" s="169"/>
      <c r="E19" s="82"/>
      <c r="F19" s="81"/>
      <c r="G19" s="50"/>
      <c r="H19" s="13"/>
      <c r="I19" s="23"/>
      <c r="J19" s="23"/>
      <c r="K19" s="23"/>
      <c r="L19" s="23"/>
      <c r="M19" s="23"/>
      <c r="N19" s="12"/>
    </row>
    <row r="20" spans="1:14" x14ac:dyDescent="0.3">
      <c r="B20" s="308"/>
      <c r="C20" s="308"/>
      <c r="D20" s="169"/>
      <c r="E20" s="82"/>
      <c r="F20" s="81"/>
      <c r="G20" s="50"/>
      <c r="H20" s="13"/>
      <c r="I20" s="25"/>
      <c r="J20" s="25"/>
      <c r="K20" s="25"/>
      <c r="L20" s="25"/>
      <c r="M20" s="25"/>
      <c r="N20" s="12"/>
    </row>
    <row r="21" spans="1:14" x14ac:dyDescent="0.3">
      <c r="B21" s="308"/>
      <c r="C21" s="308"/>
      <c r="D21" s="169"/>
      <c r="E21" s="82"/>
      <c r="F21" s="81"/>
      <c r="G21" s="50"/>
      <c r="H21" s="13"/>
      <c r="I21" s="62"/>
      <c r="J21" s="62"/>
      <c r="K21" s="62"/>
      <c r="L21" s="62"/>
      <c r="M21" s="62"/>
      <c r="N21" s="12"/>
    </row>
    <row r="22" spans="1:14" x14ac:dyDescent="0.3">
      <c r="B22" s="308"/>
      <c r="C22" s="308"/>
      <c r="D22" s="169"/>
      <c r="E22" s="82"/>
      <c r="F22" s="81"/>
      <c r="G22" s="50"/>
      <c r="H22" s="13"/>
      <c r="I22" s="62"/>
      <c r="J22" s="62"/>
      <c r="K22" s="62"/>
      <c r="L22" s="62"/>
      <c r="M22" s="62"/>
      <c r="N22" s="12"/>
    </row>
    <row r="23" spans="1:14" ht="15" thickBot="1" x14ac:dyDescent="0.35">
      <c r="B23" s="309" t="s">
        <v>13</v>
      </c>
      <c r="C23" s="310"/>
      <c r="D23" s="169"/>
      <c r="E23" s="83">
        <f>SUM(E16:E22)</f>
        <v>1826837020</v>
      </c>
      <c r="F23" s="81">
        <f>SUM(F16:F22)</f>
        <v>626</v>
      </c>
      <c r="G23" s="50"/>
      <c r="H23" s="13"/>
      <c r="I23" s="62"/>
      <c r="J23" s="62"/>
      <c r="K23" s="62"/>
      <c r="L23" s="62"/>
      <c r="M23" s="62"/>
      <c r="N23" s="12"/>
    </row>
    <row r="24" spans="1:14" ht="29.4" thickBot="1" x14ac:dyDescent="0.35">
      <c r="A24" s="27"/>
      <c r="B24" s="33" t="s">
        <v>14</v>
      </c>
      <c r="C24" s="33" t="s">
        <v>63</v>
      </c>
      <c r="E24" s="22"/>
      <c r="F24" s="22"/>
      <c r="G24" s="22"/>
      <c r="H24" s="22"/>
      <c r="I24" s="2"/>
      <c r="J24" s="2"/>
      <c r="K24" s="2"/>
      <c r="L24" s="2"/>
      <c r="M24" s="2"/>
    </row>
    <row r="25" spans="1:14" ht="15" thickBot="1" x14ac:dyDescent="0.35">
      <c r="A25" s="28">
        <v>1</v>
      </c>
      <c r="C25" s="30">
        <f>+F23*80%</f>
        <v>500.8</v>
      </c>
      <c r="D25" s="26"/>
      <c r="E25" s="29">
        <f>E23</f>
        <v>1826837020</v>
      </c>
      <c r="F25" s="24"/>
      <c r="G25" s="24"/>
      <c r="H25" s="24"/>
      <c r="I25" s="14"/>
      <c r="J25" s="14"/>
      <c r="K25" s="14"/>
      <c r="L25" s="14"/>
      <c r="M25" s="14"/>
    </row>
    <row r="26" spans="1:14" x14ac:dyDescent="0.3">
      <c r="A26" s="54"/>
      <c r="C26" s="55"/>
      <c r="D26" s="23"/>
      <c r="E26" s="56"/>
      <c r="F26" s="24"/>
      <c r="G26" s="24"/>
      <c r="H26" s="24"/>
      <c r="I26" s="14"/>
      <c r="J26" s="14"/>
      <c r="K26" s="14"/>
      <c r="L26" s="14"/>
      <c r="M26" s="14"/>
    </row>
    <row r="27" spans="1:14" x14ac:dyDescent="0.3">
      <c r="A27" s="54"/>
      <c r="C27" s="55"/>
      <c r="D27" s="23"/>
      <c r="E27" s="56"/>
      <c r="F27" s="24"/>
      <c r="G27" s="24"/>
      <c r="H27" s="24"/>
      <c r="I27" s="14"/>
      <c r="J27" s="14"/>
      <c r="K27" s="14"/>
      <c r="L27" s="14"/>
      <c r="M27" s="14"/>
    </row>
    <row r="28" spans="1:14" x14ac:dyDescent="0.3">
      <c r="A28" s="54"/>
      <c r="B28" s="75" t="s">
        <v>94</v>
      </c>
      <c r="C28" s="59"/>
      <c r="D28" s="59"/>
      <c r="E28" s="59"/>
      <c r="F28" s="59"/>
      <c r="G28" s="59"/>
      <c r="H28" s="59"/>
      <c r="I28" s="62"/>
      <c r="J28" s="62"/>
      <c r="K28" s="62"/>
      <c r="L28" s="62"/>
      <c r="M28" s="62"/>
      <c r="N28" s="63"/>
    </row>
    <row r="29" spans="1:14" x14ac:dyDescent="0.3">
      <c r="A29" s="54"/>
      <c r="B29" s="59"/>
      <c r="C29" s="59"/>
      <c r="D29" s="59"/>
      <c r="E29" s="59"/>
      <c r="F29" s="59"/>
      <c r="G29" s="59"/>
      <c r="H29" s="59"/>
      <c r="I29" s="62"/>
      <c r="J29" s="62"/>
      <c r="K29" s="62"/>
      <c r="L29" s="62"/>
      <c r="M29" s="62"/>
      <c r="N29" s="63"/>
    </row>
    <row r="30" spans="1:14" x14ac:dyDescent="0.3">
      <c r="A30" s="54"/>
      <c r="B30" s="77" t="s">
        <v>31</v>
      </c>
      <c r="C30" s="77" t="s">
        <v>95</v>
      </c>
      <c r="D30" s="77" t="s">
        <v>96</v>
      </c>
      <c r="E30" s="59"/>
      <c r="F30" s="59"/>
      <c r="G30" s="59"/>
      <c r="H30" s="59"/>
      <c r="I30" s="62"/>
      <c r="J30" s="62"/>
      <c r="K30" s="62"/>
      <c r="L30" s="62"/>
      <c r="M30" s="62"/>
      <c r="N30" s="63"/>
    </row>
    <row r="31" spans="1:14" x14ac:dyDescent="0.3">
      <c r="A31" s="54"/>
      <c r="B31" s="74" t="s">
        <v>97</v>
      </c>
      <c r="C31" s="74" t="s">
        <v>22</v>
      </c>
      <c r="D31" s="74"/>
      <c r="E31" s="59"/>
      <c r="F31" s="59"/>
      <c r="G31" s="59"/>
      <c r="H31" s="59"/>
      <c r="I31" s="62"/>
      <c r="J31" s="62"/>
      <c r="K31" s="62"/>
      <c r="L31" s="62"/>
      <c r="M31" s="62"/>
      <c r="N31" s="63"/>
    </row>
    <row r="32" spans="1:14" x14ac:dyDescent="0.3">
      <c r="A32" s="54"/>
      <c r="B32" s="74" t="s">
        <v>98</v>
      </c>
      <c r="C32" s="74" t="s">
        <v>22</v>
      </c>
      <c r="D32" s="74"/>
      <c r="E32" s="59"/>
      <c r="F32" s="59"/>
      <c r="G32" s="59"/>
      <c r="H32" s="59"/>
      <c r="I32" s="62"/>
      <c r="J32" s="62"/>
      <c r="K32" s="62"/>
      <c r="L32" s="62"/>
      <c r="M32" s="62"/>
      <c r="N32" s="63"/>
    </row>
    <row r="33" spans="1:14" x14ac:dyDescent="0.3">
      <c r="A33" s="54"/>
      <c r="B33" s="74" t="s">
        <v>99</v>
      </c>
      <c r="C33" s="74" t="s">
        <v>22</v>
      </c>
      <c r="D33" s="74"/>
      <c r="E33" s="59"/>
      <c r="F33" s="59"/>
      <c r="G33" s="59"/>
      <c r="H33" s="59"/>
      <c r="I33" s="62"/>
      <c r="J33" s="62"/>
      <c r="K33" s="62"/>
      <c r="L33" s="62"/>
      <c r="M33" s="62"/>
      <c r="N33" s="63"/>
    </row>
    <row r="34" spans="1:14" x14ac:dyDescent="0.3">
      <c r="A34" s="54"/>
      <c r="B34" s="74" t="s">
        <v>100</v>
      </c>
      <c r="C34" s="74" t="s">
        <v>22</v>
      </c>
      <c r="D34" s="74"/>
      <c r="E34" s="59"/>
      <c r="F34" s="59"/>
      <c r="G34" s="59"/>
      <c r="H34" s="59"/>
      <c r="I34" s="62"/>
      <c r="J34" s="62"/>
      <c r="K34" s="62"/>
      <c r="L34" s="62"/>
      <c r="M34" s="62"/>
      <c r="N34" s="63"/>
    </row>
    <row r="35" spans="1:14" x14ac:dyDescent="0.3">
      <c r="A35" s="54"/>
      <c r="B35" s="59"/>
      <c r="C35" s="59"/>
      <c r="D35" s="59"/>
      <c r="E35" s="59"/>
      <c r="F35" s="59"/>
      <c r="G35" s="59"/>
      <c r="H35" s="59"/>
      <c r="I35" s="62"/>
      <c r="J35" s="62"/>
      <c r="K35" s="62"/>
      <c r="L35" s="62"/>
      <c r="M35" s="62"/>
      <c r="N35" s="63"/>
    </row>
    <row r="36" spans="1:14" x14ac:dyDescent="0.3">
      <c r="A36" s="54"/>
      <c r="B36" s="59"/>
      <c r="C36" s="59"/>
      <c r="D36" s="59"/>
      <c r="E36" s="59"/>
      <c r="F36" s="59"/>
      <c r="G36" s="59"/>
      <c r="H36" s="59"/>
      <c r="I36" s="62"/>
      <c r="J36" s="62"/>
      <c r="K36" s="62"/>
      <c r="L36" s="62"/>
      <c r="M36" s="62"/>
      <c r="N36" s="63"/>
    </row>
    <row r="37" spans="1:14" x14ac:dyDescent="0.3">
      <c r="A37" s="54"/>
      <c r="B37" s="75" t="s">
        <v>101</v>
      </c>
      <c r="C37" s="59"/>
      <c r="D37" s="59"/>
      <c r="E37" s="59"/>
      <c r="F37" s="59"/>
      <c r="G37" s="59"/>
      <c r="H37" s="59"/>
      <c r="I37" s="62"/>
      <c r="J37" s="62"/>
      <c r="K37" s="62"/>
      <c r="L37" s="62"/>
      <c r="M37" s="62"/>
      <c r="N37" s="63"/>
    </row>
    <row r="38" spans="1:14" x14ac:dyDescent="0.3">
      <c r="A38" s="54"/>
      <c r="B38" s="59"/>
      <c r="C38" s="59"/>
      <c r="D38" s="59"/>
      <c r="E38" s="59"/>
      <c r="F38" s="59"/>
      <c r="G38" s="59"/>
      <c r="H38" s="59"/>
      <c r="I38" s="62"/>
      <c r="J38" s="62"/>
      <c r="K38" s="62"/>
      <c r="L38" s="62"/>
      <c r="M38" s="62"/>
      <c r="N38" s="63"/>
    </row>
    <row r="39" spans="1:14" x14ac:dyDescent="0.3">
      <c r="A39" s="54"/>
      <c r="B39" s="59"/>
      <c r="C39" s="59"/>
      <c r="D39" s="59"/>
      <c r="E39" s="59"/>
      <c r="F39" s="59"/>
      <c r="G39" s="59"/>
      <c r="H39" s="59"/>
      <c r="I39" s="62"/>
      <c r="J39" s="62"/>
      <c r="K39" s="62"/>
      <c r="L39" s="62"/>
      <c r="M39" s="62"/>
      <c r="N39" s="63"/>
    </row>
    <row r="40" spans="1:14" x14ac:dyDescent="0.3">
      <c r="A40" s="54"/>
      <c r="B40" s="77" t="s">
        <v>31</v>
      </c>
      <c r="C40" s="77" t="s">
        <v>56</v>
      </c>
      <c r="D40" s="76" t="s">
        <v>49</v>
      </c>
      <c r="E40" s="76" t="s">
        <v>15</v>
      </c>
      <c r="F40" s="59"/>
      <c r="G40" s="59"/>
      <c r="H40" s="59"/>
      <c r="I40" s="62"/>
      <c r="J40" s="62"/>
      <c r="K40" s="62"/>
      <c r="L40" s="62"/>
      <c r="M40" s="62"/>
      <c r="N40" s="63"/>
    </row>
    <row r="41" spans="1:14" ht="27.6" x14ac:dyDescent="0.3">
      <c r="A41" s="54"/>
      <c r="B41" s="60" t="s">
        <v>102</v>
      </c>
      <c r="C41" s="61">
        <v>40</v>
      </c>
      <c r="D41" s="174">
        <v>40</v>
      </c>
      <c r="E41" s="264">
        <f>+D41+D42</f>
        <v>100</v>
      </c>
      <c r="F41" s="59"/>
      <c r="G41" s="59"/>
      <c r="H41" s="59"/>
      <c r="I41" s="62"/>
      <c r="J41" s="62"/>
      <c r="K41" s="62"/>
      <c r="L41" s="62"/>
      <c r="M41" s="62"/>
      <c r="N41" s="63"/>
    </row>
    <row r="42" spans="1:14" ht="55.2" x14ac:dyDescent="0.3">
      <c r="A42" s="54"/>
      <c r="B42" s="60" t="s">
        <v>103</v>
      </c>
      <c r="C42" s="61">
        <v>60</v>
      </c>
      <c r="D42" s="174">
        <v>60</v>
      </c>
      <c r="E42" s="265"/>
      <c r="F42" s="59"/>
      <c r="G42" s="59"/>
      <c r="H42" s="59"/>
      <c r="I42" s="62"/>
      <c r="J42" s="62"/>
      <c r="K42" s="62"/>
      <c r="L42" s="62"/>
      <c r="M42" s="62"/>
      <c r="N42" s="63"/>
    </row>
    <row r="43" spans="1:14" x14ac:dyDescent="0.3">
      <c r="A43" s="54"/>
      <c r="C43" s="55"/>
      <c r="D43" s="23"/>
      <c r="E43" s="56"/>
      <c r="F43" s="24"/>
      <c r="G43" s="24"/>
      <c r="H43" s="24"/>
      <c r="I43" s="14"/>
      <c r="J43" s="14"/>
      <c r="K43" s="14"/>
      <c r="L43" s="14"/>
      <c r="M43" s="14"/>
    </row>
    <row r="44" spans="1:14" x14ac:dyDescent="0.3">
      <c r="A44" s="54"/>
      <c r="C44" s="55"/>
      <c r="D44" s="23"/>
      <c r="E44" s="56"/>
      <c r="F44" s="24"/>
      <c r="G44" s="24"/>
      <c r="H44" s="24"/>
      <c r="I44" s="14"/>
      <c r="J44" s="14"/>
      <c r="K44" s="14"/>
      <c r="L44" s="14"/>
      <c r="M44" s="14"/>
    </row>
    <row r="45" spans="1:14" x14ac:dyDescent="0.3">
      <c r="A45" s="54"/>
      <c r="C45" s="55"/>
      <c r="D45" s="23"/>
      <c r="E45" s="56"/>
      <c r="F45" s="24"/>
      <c r="G45" s="24"/>
      <c r="H45" s="24"/>
      <c r="I45" s="14"/>
      <c r="J45" s="14"/>
      <c r="K45" s="14"/>
      <c r="L45" s="14"/>
      <c r="M45" s="14"/>
    </row>
    <row r="46" spans="1:14" ht="15" thickBot="1" x14ac:dyDescent="0.35">
      <c r="M46" s="311" t="s">
        <v>33</v>
      </c>
      <c r="N46" s="311"/>
    </row>
    <row r="47" spans="1:14" x14ac:dyDescent="0.3">
      <c r="B47" s="84" t="s">
        <v>28</v>
      </c>
      <c r="M47" s="39"/>
      <c r="N47" s="39"/>
    </row>
    <row r="48" spans="1:14" ht="15" thickBot="1" x14ac:dyDescent="0.35">
      <c r="M48" s="39"/>
      <c r="N48" s="39"/>
    </row>
    <row r="49" spans="1:26" s="62" customFormat="1" ht="109.5" customHeight="1" x14ac:dyDescent="0.3">
      <c r="B49" s="73" t="s">
        <v>104</v>
      </c>
      <c r="C49" s="73" t="s">
        <v>105</v>
      </c>
      <c r="D49" s="73" t="s">
        <v>106</v>
      </c>
      <c r="E49" s="73" t="s">
        <v>43</v>
      </c>
      <c r="F49" s="73" t="s">
        <v>21</v>
      </c>
      <c r="G49" s="73" t="s">
        <v>64</v>
      </c>
      <c r="H49" s="73" t="s">
        <v>16</v>
      </c>
      <c r="I49" s="73" t="s">
        <v>9</v>
      </c>
      <c r="J49" s="73" t="s">
        <v>29</v>
      </c>
      <c r="K49" s="73" t="s">
        <v>59</v>
      </c>
      <c r="L49" s="73" t="s">
        <v>19</v>
      </c>
      <c r="M49" s="58" t="s">
        <v>25</v>
      </c>
      <c r="N49" s="73" t="s">
        <v>107</v>
      </c>
      <c r="O49" s="73" t="s">
        <v>34</v>
      </c>
      <c r="P49" s="172" t="s">
        <v>10</v>
      </c>
      <c r="Q49" s="172" t="s">
        <v>18</v>
      </c>
    </row>
    <row r="50" spans="1:26" s="68" customFormat="1" ht="43.2" x14ac:dyDescent="0.3">
      <c r="A50" s="31">
        <v>1</v>
      </c>
      <c r="B50" s="69" t="s">
        <v>258</v>
      </c>
      <c r="C50" s="70" t="s">
        <v>258</v>
      </c>
      <c r="D50" s="69" t="s">
        <v>114</v>
      </c>
      <c r="E50" s="69" t="s">
        <v>322</v>
      </c>
      <c r="F50" s="206" t="s">
        <v>95</v>
      </c>
      <c r="G50" s="191" t="s">
        <v>123</v>
      </c>
      <c r="H50" s="202">
        <v>41193</v>
      </c>
      <c r="I50" s="202">
        <v>41274</v>
      </c>
      <c r="J50" s="66" t="s">
        <v>96</v>
      </c>
      <c r="K50" s="205">
        <f>(I50-H50)/30</f>
        <v>2.7</v>
      </c>
      <c r="L50" s="205">
        <v>0</v>
      </c>
      <c r="M50" s="207">
        <v>0</v>
      </c>
      <c r="N50" s="57" t="s">
        <v>123</v>
      </c>
      <c r="O50" s="15">
        <v>261639849</v>
      </c>
      <c r="P50" s="15">
        <v>46</v>
      </c>
      <c r="Q50" s="185"/>
      <c r="R50" s="67"/>
      <c r="S50" s="67"/>
      <c r="T50" s="67"/>
      <c r="U50" s="67"/>
      <c r="V50" s="67"/>
      <c r="W50" s="67"/>
      <c r="X50" s="67"/>
      <c r="Y50" s="67"/>
      <c r="Z50" s="67"/>
    </row>
    <row r="51" spans="1:26" s="68" customFormat="1" ht="43.2" x14ac:dyDescent="0.3">
      <c r="A51" s="31">
        <f t="shared" ref="A51:A57" si="0">+A50+1</f>
        <v>2</v>
      </c>
      <c r="B51" s="69" t="s">
        <v>258</v>
      </c>
      <c r="C51" s="70" t="s">
        <v>258</v>
      </c>
      <c r="D51" s="69" t="s">
        <v>321</v>
      </c>
      <c r="E51" s="69" t="s">
        <v>320</v>
      </c>
      <c r="F51" s="206" t="s">
        <v>95</v>
      </c>
      <c r="G51" s="65" t="s">
        <v>123</v>
      </c>
      <c r="H51" s="202">
        <v>41297</v>
      </c>
      <c r="I51" s="202">
        <v>41639</v>
      </c>
      <c r="J51" s="66" t="s">
        <v>96</v>
      </c>
      <c r="K51" s="205">
        <f>(I51-H51)/30</f>
        <v>11.4</v>
      </c>
      <c r="L51" s="205">
        <v>0</v>
      </c>
      <c r="M51" s="207">
        <v>0</v>
      </c>
      <c r="N51" s="57" t="s">
        <v>123</v>
      </c>
      <c r="O51" s="15">
        <v>209847627</v>
      </c>
      <c r="P51" s="15">
        <v>46</v>
      </c>
      <c r="Q51" s="185"/>
      <c r="R51" s="67"/>
      <c r="S51" s="67"/>
      <c r="T51" s="67"/>
      <c r="U51" s="67"/>
      <c r="V51" s="67"/>
      <c r="W51" s="67"/>
      <c r="X51" s="67"/>
      <c r="Y51" s="67"/>
      <c r="Z51" s="67"/>
    </row>
    <row r="52" spans="1:26" s="68" customFormat="1" ht="43.2" x14ac:dyDescent="0.3">
      <c r="A52" s="31">
        <f t="shared" si="0"/>
        <v>3</v>
      </c>
      <c r="B52" s="69" t="s">
        <v>258</v>
      </c>
      <c r="C52" s="70" t="s">
        <v>258</v>
      </c>
      <c r="D52" s="69" t="s">
        <v>114</v>
      </c>
      <c r="E52" s="69" t="s">
        <v>319</v>
      </c>
      <c r="F52" s="206" t="s">
        <v>95</v>
      </c>
      <c r="G52" s="65" t="s">
        <v>123</v>
      </c>
      <c r="H52" s="202">
        <v>40925</v>
      </c>
      <c r="I52" s="202">
        <v>41273</v>
      </c>
      <c r="J52" s="66" t="s">
        <v>96</v>
      </c>
      <c r="K52" s="205">
        <v>8.73</v>
      </c>
      <c r="L52" s="205">
        <v>2.67</v>
      </c>
      <c r="M52" s="57">
        <v>769</v>
      </c>
      <c r="N52" s="57" t="s">
        <v>123</v>
      </c>
      <c r="O52" s="15">
        <v>463923529</v>
      </c>
      <c r="P52" s="15">
        <v>47</v>
      </c>
      <c r="Q52" s="185"/>
      <c r="R52" s="67"/>
      <c r="S52" s="67"/>
      <c r="T52" s="67"/>
      <c r="U52" s="67"/>
      <c r="V52" s="67"/>
      <c r="W52" s="67"/>
      <c r="X52" s="67"/>
      <c r="Y52" s="67"/>
      <c r="Z52" s="67"/>
    </row>
    <row r="53" spans="1:26" s="68" customFormat="1" ht="43.2" x14ac:dyDescent="0.3">
      <c r="A53" s="31">
        <f t="shared" si="0"/>
        <v>4</v>
      </c>
      <c r="B53" s="69" t="s">
        <v>258</v>
      </c>
      <c r="C53" s="70" t="s">
        <v>258</v>
      </c>
      <c r="D53" s="69" t="s">
        <v>114</v>
      </c>
      <c r="E53" s="69" t="s">
        <v>318</v>
      </c>
      <c r="F53" s="65" t="s">
        <v>95</v>
      </c>
      <c r="G53" s="65" t="s">
        <v>123</v>
      </c>
      <c r="H53" s="202">
        <v>41852</v>
      </c>
      <c r="I53" s="202">
        <v>41912</v>
      </c>
      <c r="J53" s="66" t="s">
        <v>96</v>
      </c>
      <c r="K53" s="205">
        <f>(I53-H53)/30</f>
        <v>2</v>
      </c>
      <c r="L53" s="66"/>
      <c r="M53" s="57">
        <v>824</v>
      </c>
      <c r="N53" s="57" t="s">
        <v>123</v>
      </c>
      <c r="O53" s="15">
        <v>511443946</v>
      </c>
      <c r="P53" s="15" t="s">
        <v>317</v>
      </c>
      <c r="Q53" s="79"/>
      <c r="R53" s="67"/>
      <c r="S53" s="67"/>
      <c r="T53" s="67"/>
      <c r="U53" s="67"/>
      <c r="V53" s="67"/>
      <c r="W53" s="67"/>
      <c r="X53" s="67"/>
      <c r="Y53" s="67"/>
      <c r="Z53" s="67"/>
    </row>
    <row r="54" spans="1:26" s="68" customFormat="1" x14ac:dyDescent="0.3">
      <c r="A54" s="31">
        <f t="shared" si="0"/>
        <v>5</v>
      </c>
      <c r="B54" s="69"/>
      <c r="C54" s="70"/>
      <c r="D54" s="69"/>
      <c r="E54" s="64"/>
      <c r="F54" s="65"/>
      <c r="G54" s="65"/>
      <c r="H54" s="202"/>
      <c r="I54" s="202"/>
      <c r="J54" s="66"/>
      <c r="K54" s="66"/>
      <c r="L54" s="66"/>
      <c r="M54" s="57"/>
      <c r="N54" s="57"/>
      <c r="O54" s="15"/>
      <c r="P54" s="15"/>
      <c r="Q54" s="79"/>
      <c r="R54" s="67"/>
      <c r="S54" s="67"/>
      <c r="T54" s="67"/>
      <c r="U54" s="67"/>
      <c r="V54" s="67"/>
      <c r="W54" s="67"/>
      <c r="X54" s="67"/>
      <c r="Y54" s="67"/>
      <c r="Z54" s="67"/>
    </row>
    <row r="55" spans="1:26" s="68" customFormat="1" x14ac:dyDescent="0.3">
      <c r="A55" s="31">
        <f t="shared" si="0"/>
        <v>6</v>
      </c>
      <c r="B55" s="69"/>
      <c r="C55" s="70"/>
      <c r="D55" s="69"/>
      <c r="E55" s="64"/>
      <c r="F55" s="65"/>
      <c r="G55" s="65"/>
      <c r="H55" s="203"/>
      <c r="I55" s="204"/>
      <c r="J55" s="66"/>
      <c r="K55" s="66"/>
      <c r="L55" s="66"/>
      <c r="M55" s="57"/>
      <c r="N55" s="57"/>
      <c r="O55" s="15"/>
      <c r="P55" s="15"/>
      <c r="Q55" s="79"/>
      <c r="R55" s="67"/>
      <c r="S55" s="67"/>
      <c r="T55" s="67"/>
      <c r="U55" s="67"/>
      <c r="V55" s="67"/>
      <c r="W55" s="67"/>
      <c r="X55" s="67"/>
      <c r="Y55" s="67"/>
      <c r="Z55" s="67"/>
    </row>
    <row r="56" spans="1:26" s="68" customFormat="1" x14ac:dyDescent="0.3">
      <c r="A56" s="31">
        <f t="shared" si="0"/>
        <v>7</v>
      </c>
      <c r="B56" s="69"/>
      <c r="C56" s="70"/>
      <c r="D56" s="69"/>
      <c r="E56" s="64"/>
      <c r="F56" s="65"/>
      <c r="G56" s="65"/>
      <c r="H56" s="203"/>
      <c r="I56" s="202"/>
      <c r="J56" s="66"/>
      <c r="K56" s="66"/>
      <c r="L56" s="66"/>
      <c r="M56" s="57"/>
      <c r="N56" s="57"/>
      <c r="O56" s="15"/>
      <c r="P56" s="15"/>
      <c r="Q56" s="79"/>
      <c r="R56" s="67"/>
      <c r="S56" s="67"/>
      <c r="T56" s="67"/>
      <c r="U56" s="67"/>
      <c r="V56" s="67"/>
      <c r="W56" s="67"/>
      <c r="X56" s="67"/>
      <c r="Y56" s="67"/>
      <c r="Z56" s="67"/>
    </row>
    <row r="57" spans="1:26" s="68" customFormat="1" x14ac:dyDescent="0.3">
      <c r="A57" s="31">
        <f t="shared" si="0"/>
        <v>8</v>
      </c>
      <c r="B57" s="69"/>
      <c r="C57" s="70"/>
      <c r="D57" s="69"/>
      <c r="E57" s="64"/>
      <c r="F57" s="65"/>
      <c r="G57" s="65"/>
      <c r="H57" s="202"/>
      <c r="I57" s="202"/>
      <c r="J57" s="66"/>
      <c r="K57" s="66"/>
      <c r="L57" s="66"/>
      <c r="M57" s="57"/>
      <c r="N57" s="57"/>
      <c r="O57" s="15"/>
      <c r="P57" s="15"/>
      <c r="Q57" s="79"/>
      <c r="R57" s="67"/>
      <c r="S57" s="67"/>
      <c r="T57" s="67"/>
      <c r="U57" s="67"/>
      <c r="V57" s="67"/>
      <c r="W57" s="67"/>
      <c r="X57" s="67"/>
      <c r="Y57" s="67"/>
      <c r="Z57" s="67"/>
    </row>
    <row r="58" spans="1:26" s="68" customFormat="1" x14ac:dyDescent="0.3">
      <c r="A58" s="31"/>
      <c r="B58" s="32" t="s">
        <v>15</v>
      </c>
      <c r="C58" s="70"/>
      <c r="D58" s="69"/>
      <c r="E58" s="64"/>
      <c r="F58" s="65"/>
      <c r="G58" s="65"/>
      <c r="H58" s="65"/>
      <c r="I58" s="66"/>
      <c r="J58" s="66"/>
      <c r="K58" s="71" t="s">
        <v>316</v>
      </c>
      <c r="L58" s="71"/>
      <c r="M58" s="78">
        <f>SUM(M50:M57)</f>
        <v>1593</v>
      </c>
      <c r="N58" s="71">
        <f>SUM(N50:N57)</f>
        <v>0</v>
      </c>
      <c r="O58" s="15"/>
      <c r="P58" s="15"/>
      <c r="Q58" s="80"/>
    </row>
    <row r="59" spans="1:26" s="16" customFormat="1" x14ac:dyDescent="0.3">
      <c r="E59" s="17"/>
      <c r="K59" s="85"/>
    </row>
    <row r="60" spans="1:26" s="16" customFormat="1" x14ac:dyDescent="0.3">
      <c r="B60" s="297" t="s">
        <v>26</v>
      </c>
      <c r="C60" s="297" t="s">
        <v>109</v>
      </c>
      <c r="D60" s="299" t="s">
        <v>32</v>
      </c>
      <c r="E60" s="299"/>
      <c r="J60" s="201"/>
      <c r="L60" s="105"/>
    </row>
    <row r="61" spans="1:26" s="16" customFormat="1" x14ac:dyDescent="0.3">
      <c r="B61" s="298"/>
      <c r="C61" s="298"/>
      <c r="D61" s="170" t="s">
        <v>22</v>
      </c>
      <c r="E61" s="38" t="s">
        <v>23</v>
      </c>
      <c r="K61" s="85"/>
    </row>
    <row r="62" spans="1:26" s="16" customFormat="1" ht="30.6" customHeight="1" x14ac:dyDescent="0.3">
      <c r="B62" s="36" t="s">
        <v>20</v>
      </c>
      <c r="C62" s="37" t="str">
        <f>+K58</f>
        <v>24,83</v>
      </c>
      <c r="D62" s="34" t="s">
        <v>315</v>
      </c>
      <c r="E62" s="35"/>
      <c r="F62" s="18"/>
      <c r="G62" s="18"/>
      <c r="H62" s="18"/>
      <c r="I62" s="18"/>
      <c r="J62" s="18"/>
      <c r="K62" s="18"/>
      <c r="L62" s="18"/>
      <c r="M62" s="18"/>
    </row>
    <row r="63" spans="1:26" s="16" customFormat="1" ht="30" customHeight="1" x14ac:dyDescent="0.3">
      <c r="B63" s="36" t="s">
        <v>24</v>
      </c>
      <c r="C63" s="37">
        <f>+M58</f>
        <v>1593</v>
      </c>
      <c r="D63" s="34" t="s">
        <v>314</v>
      </c>
      <c r="E63" s="35"/>
    </row>
    <row r="64" spans="1:26" s="16" customFormat="1" x14ac:dyDescent="0.3">
      <c r="B64" s="19"/>
      <c r="C64" s="300"/>
      <c r="D64" s="300"/>
      <c r="E64" s="300"/>
      <c r="F64" s="300"/>
      <c r="G64" s="300"/>
      <c r="H64" s="300"/>
      <c r="I64" s="300"/>
      <c r="J64" s="300"/>
      <c r="K64" s="300"/>
      <c r="L64" s="300"/>
      <c r="M64" s="300"/>
      <c r="N64" s="300"/>
    </row>
    <row r="65" spans="2:18" ht="28.2" customHeight="1" thickBot="1" x14ac:dyDescent="0.35"/>
    <row r="66" spans="2:18" ht="26.4" thickBot="1" x14ac:dyDescent="0.35">
      <c r="B66" s="301" t="s">
        <v>65</v>
      </c>
      <c r="C66" s="301"/>
      <c r="D66" s="301"/>
      <c r="E66" s="301"/>
      <c r="F66" s="301"/>
      <c r="G66" s="301"/>
      <c r="H66" s="301"/>
      <c r="I66" s="301"/>
      <c r="J66" s="301"/>
      <c r="K66" s="301"/>
      <c r="L66" s="301"/>
      <c r="M66" s="301"/>
      <c r="N66" s="301"/>
    </row>
    <row r="69" spans="2:18" ht="109.5" customHeight="1" x14ac:dyDescent="0.3">
      <c r="B69" s="171" t="s">
        <v>108</v>
      </c>
      <c r="C69" s="41" t="s">
        <v>2</v>
      </c>
      <c r="D69" s="41" t="s">
        <v>67</v>
      </c>
      <c r="E69" s="41" t="s">
        <v>66</v>
      </c>
      <c r="F69" s="41" t="s">
        <v>68</v>
      </c>
      <c r="G69" s="41" t="s">
        <v>69</v>
      </c>
      <c r="H69" s="41" t="s">
        <v>70</v>
      </c>
      <c r="I69" s="171" t="s">
        <v>110</v>
      </c>
      <c r="J69" s="41" t="s">
        <v>71</v>
      </c>
      <c r="K69" s="41" t="s">
        <v>72</v>
      </c>
      <c r="L69" s="41" t="s">
        <v>73</v>
      </c>
      <c r="M69" s="41" t="s">
        <v>74</v>
      </c>
      <c r="N69" s="53" t="s">
        <v>75</v>
      </c>
      <c r="O69" s="53" t="s">
        <v>76</v>
      </c>
      <c r="P69" s="268" t="s">
        <v>3</v>
      </c>
      <c r="Q69" s="270"/>
      <c r="R69" s="41" t="s">
        <v>17</v>
      </c>
    </row>
    <row r="70" spans="2:18" ht="150" customHeight="1" x14ac:dyDescent="0.3">
      <c r="B70" s="178" t="s">
        <v>307</v>
      </c>
      <c r="C70" s="180" t="s">
        <v>306</v>
      </c>
      <c r="D70" s="184" t="s">
        <v>313</v>
      </c>
      <c r="E70" s="184">
        <v>100</v>
      </c>
      <c r="F70" s="31" t="s">
        <v>259</v>
      </c>
      <c r="G70" s="200" t="s">
        <v>22</v>
      </c>
      <c r="H70" s="31" t="s">
        <v>259</v>
      </c>
      <c r="I70" s="31" t="s">
        <v>259</v>
      </c>
      <c r="J70" s="31" t="s">
        <v>259</v>
      </c>
      <c r="K70" s="184" t="s">
        <v>22</v>
      </c>
      <c r="L70" s="180" t="s">
        <v>22</v>
      </c>
      <c r="M70" s="180" t="s">
        <v>22</v>
      </c>
      <c r="N70" s="180" t="s">
        <v>22</v>
      </c>
      <c r="O70" s="180" t="s">
        <v>22</v>
      </c>
      <c r="P70" s="319" t="s">
        <v>304</v>
      </c>
      <c r="Q70" s="320"/>
      <c r="R70" s="185" t="s">
        <v>22</v>
      </c>
    </row>
    <row r="71" spans="2:18" ht="45" customHeight="1" x14ac:dyDescent="0.3">
      <c r="B71" s="178" t="s">
        <v>307</v>
      </c>
      <c r="C71" s="180" t="s">
        <v>306</v>
      </c>
      <c r="D71" s="184" t="s">
        <v>312</v>
      </c>
      <c r="E71" s="184">
        <v>54</v>
      </c>
      <c r="F71" s="31" t="s">
        <v>259</v>
      </c>
      <c r="G71" s="200" t="s">
        <v>22</v>
      </c>
      <c r="H71" s="31" t="s">
        <v>259</v>
      </c>
      <c r="I71" s="31" t="s">
        <v>259</v>
      </c>
      <c r="J71" s="31" t="s">
        <v>259</v>
      </c>
      <c r="K71" s="184" t="s">
        <v>22</v>
      </c>
      <c r="L71" s="180" t="s">
        <v>22</v>
      </c>
      <c r="M71" s="180" t="s">
        <v>22</v>
      </c>
      <c r="N71" s="180" t="s">
        <v>22</v>
      </c>
      <c r="O71" s="180" t="s">
        <v>22</v>
      </c>
      <c r="P71" s="319" t="s">
        <v>304</v>
      </c>
      <c r="Q71" s="320"/>
      <c r="R71" s="74" t="s">
        <v>22</v>
      </c>
    </row>
    <row r="72" spans="2:18" ht="30" customHeight="1" x14ac:dyDescent="0.3">
      <c r="B72" s="178" t="s">
        <v>307</v>
      </c>
      <c r="C72" s="180" t="s">
        <v>306</v>
      </c>
      <c r="D72" s="184" t="s">
        <v>311</v>
      </c>
      <c r="E72" s="184">
        <v>100</v>
      </c>
      <c r="F72" s="31" t="s">
        <v>259</v>
      </c>
      <c r="G72" s="200" t="s">
        <v>22</v>
      </c>
      <c r="H72" s="31" t="s">
        <v>259</v>
      </c>
      <c r="I72" s="31" t="s">
        <v>259</v>
      </c>
      <c r="J72" s="31" t="s">
        <v>259</v>
      </c>
      <c r="K72" s="184" t="s">
        <v>22</v>
      </c>
      <c r="L72" s="180" t="s">
        <v>22</v>
      </c>
      <c r="M72" s="180" t="s">
        <v>22</v>
      </c>
      <c r="N72" s="180" t="s">
        <v>22</v>
      </c>
      <c r="O72" s="180" t="s">
        <v>22</v>
      </c>
      <c r="P72" s="319" t="s">
        <v>304</v>
      </c>
      <c r="Q72" s="320"/>
      <c r="R72" s="74" t="s">
        <v>22</v>
      </c>
    </row>
    <row r="73" spans="2:18" ht="30" customHeight="1" x14ac:dyDescent="0.3">
      <c r="B73" s="178" t="s">
        <v>307</v>
      </c>
      <c r="C73" s="180" t="s">
        <v>306</v>
      </c>
      <c r="D73" s="184" t="s">
        <v>310</v>
      </c>
      <c r="E73" s="184">
        <v>124</v>
      </c>
      <c r="F73" s="31" t="s">
        <v>259</v>
      </c>
      <c r="G73" s="200" t="s">
        <v>22</v>
      </c>
      <c r="H73" s="31" t="s">
        <v>259</v>
      </c>
      <c r="I73" s="31" t="s">
        <v>259</v>
      </c>
      <c r="J73" s="31" t="s">
        <v>259</v>
      </c>
      <c r="K73" s="184" t="s">
        <v>22</v>
      </c>
      <c r="L73" s="180" t="s">
        <v>22</v>
      </c>
      <c r="M73" s="180" t="s">
        <v>22</v>
      </c>
      <c r="N73" s="180" t="s">
        <v>22</v>
      </c>
      <c r="O73" s="180" t="s">
        <v>22</v>
      </c>
      <c r="P73" s="319" t="s">
        <v>304</v>
      </c>
      <c r="Q73" s="320"/>
      <c r="R73" s="74" t="s">
        <v>22</v>
      </c>
    </row>
    <row r="74" spans="2:18" ht="30" customHeight="1" x14ac:dyDescent="0.3">
      <c r="B74" s="178" t="s">
        <v>307</v>
      </c>
      <c r="C74" s="180" t="s">
        <v>306</v>
      </c>
      <c r="D74" s="184" t="s">
        <v>309</v>
      </c>
      <c r="E74" s="184">
        <v>140</v>
      </c>
      <c r="F74" s="31" t="s">
        <v>259</v>
      </c>
      <c r="G74" s="200" t="s">
        <v>22</v>
      </c>
      <c r="H74" s="31" t="s">
        <v>259</v>
      </c>
      <c r="I74" s="31" t="s">
        <v>259</v>
      </c>
      <c r="J74" s="31" t="s">
        <v>259</v>
      </c>
      <c r="K74" s="184" t="s">
        <v>22</v>
      </c>
      <c r="L74" s="180" t="s">
        <v>22</v>
      </c>
      <c r="M74" s="180" t="s">
        <v>22</v>
      </c>
      <c r="N74" s="180" t="s">
        <v>22</v>
      </c>
      <c r="O74" s="180" t="s">
        <v>22</v>
      </c>
      <c r="P74" s="319" t="s">
        <v>304</v>
      </c>
      <c r="Q74" s="320"/>
      <c r="R74" s="74" t="s">
        <v>22</v>
      </c>
    </row>
    <row r="75" spans="2:18" ht="30" customHeight="1" x14ac:dyDescent="0.3">
      <c r="B75" s="178" t="s">
        <v>307</v>
      </c>
      <c r="C75" s="180" t="s">
        <v>306</v>
      </c>
      <c r="D75" s="184" t="s">
        <v>308</v>
      </c>
      <c r="E75" s="184">
        <v>66</v>
      </c>
      <c r="F75" s="31" t="s">
        <v>259</v>
      </c>
      <c r="G75" s="200" t="s">
        <v>22</v>
      </c>
      <c r="H75" s="31" t="s">
        <v>259</v>
      </c>
      <c r="I75" s="31" t="s">
        <v>259</v>
      </c>
      <c r="J75" s="31" t="s">
        <v>259</v>
      </c>
      <c r="K75" s="184" t="s">
        <v>22</v>
      </c>
      <c r="L75" s="180" t="s">
        <v>22</v>
      </c>
      <c r="M75" s="180" t="s">
        <v>22</v>
      </c>
      <c r="N75" s="180" t="s">
        <v>22</v>
      </c>
      <c r="O75" s="180" t="s">
        <v>22</v>
      </c>
      <c r="P75" s="319" t="s">
        <v>304</v>
      </c>
      <c r="Q75" s="320"/>
      <c r="R75" s="74" t="s">
        <v>22</v>
      </c>
    </row>
    <row r="76" spans="2:18" ht="30" customHeight="1" x14ac:dyDescent="0.3">
      <c r="B76" s="178" t="s">
        <v>307</v>
      </c>
      <c r="C76" s="180" t="s">
        <v>306</v>
      </c>
      <c r="D76" s="184" t="s">
        <v>305</v>
      </c>
      <c r="E76" s="184">
        <v>42</v>
      </c>
      <c r="F76" s="31" t="s">
        <v>259</v>
      </c>
      <c r="G76" s="200" t="s">
        <v>22</v>
      </c>
      <c r="H76" s="31" t="s">
        <v>259</v>
      </c>
      <c r="I76" s="31" t="s">
        <v>259</v>
      </c>
      <c r="J76" s="31" t="s">
        <v>259</v>
      </c>
      <c r="K76" s="184" t="s">
        <v>22</v>
      </c>
      <c r="L76" s="180" t="s">
        <v>22</v>
      </c>
      <c r="M76" s="180" t="s">
        <v>22</v>
      </c>
      <c r="N76" s="180" t="s">
        <v>22</v>
      </c>
      <c r="O76" s="180" t="s">
        <v>22</v>
      </c>
      <c r="P76" s="319" t="s">
        <v>304</v>
      </c>
      <c r="Q76" s="320"/>
      <c r="R76" s="74" t="s">
        <v>22</v>
      </c>
    </row>
    <row r="77" spans="2:18" x14ac:dyDescent="0.3">
      <c r="B77" s="100" t="s">
        <v>1</v>
      </c>
      <c r="H77" s="74"/>
      <c r="I77" s="74"/>
    </row>
    <row r="78" spans="2:18" x14ac:dyDescent="0.3">
      <c r="B78" s="100" t="s">
        <v>35</v>
      </c>
    </row>
    <row r="79" spans="2:18" x14ac:dyDescent="0.3">
      <c r="B79" s="100" t="s">
        <v>111</v>
      </c>
    </row>
    <row r="81" spans="2:17" ht="15" thickBot="1" x14ac:dyDescent="0.35"/>
    <row r="82" spans="2:17" ht="26.4" thickBot="1" x14ac:dyDescent="0.35">
      <c r="B82" s="271" t="s">
        <v>36</v>
      </c>
      <c r="C82" s="272"/>
      <c r="D82" s="272"/>
      <c r="E82" s="272"/>
      <c r="F82" s="272"/>
      <c r="G82" s="272"/>
      <c r="H82" s="272"/>
      <c r="I82" s="272"/>
      <c r="J82" s="272"/>
      <c r="K82" s="272"/>
      <c r="L82" s="272"/>
      <c r="M82" s="272"/>
      <c r="N82" s="273"/>
    </row>
    <row r="87" spans="2:17" ht="43.5" customHeight="1" x14ac:dyDescent="0.3">
      <c r="B87" s="266" t="s">
        <v>0</v>
      </c>
      <c r="C87" s="295" t="s">
        <v>37</v>
      </c>
      <c r="D87" s="295" t="s">
        <v>38</v>
      </c>
      <c r="E87" s="295" t="s">
        <v>77</v>
      </c>
      <c r="F87" s="295" t="s">
        <v>79</v>
      </c>
      <c r="G87" s="295" t="s">
        <v>80</v>
      </c>
      <c r="H87" s="295" t="s">
        <v>81</v>
      </c>
      <c r="I87" s="295" t="s">
        <v>78</v>
      </c>
      <c r="J87" s="295" t="s">
        <v>82</v>
      </c>
      <c r="K87" s="295"/>
      <c r="L87" s="295"/>
      <c r="M87" s="295" t="s">
        <v>86</v>
      </c>
      <c r="N87" s="295" t="s">
        <v>39</v>
      </c>
      <c r="O87" s="295" t="s">
        <v>40</v>
      </c>
      <c r="P87" s="295" t="s">
        <v>3</v>
      </c>
      <c r="Q87" s="295"/>
    </row>
    <row r="88" spans="2:17" ht="31.5" customHeight="1" x14ac:dyDescent="0.3">
      <c r="B88" s="267"/>
      <c r="C88" s="295"/>
      <c r="D88" s="295"/>
      <c r="E88" s="295"/>
      <c r="F88" s="295"/>
      <c r="G88" s="295"/>
      <c r="H88" s="295"/>
      <c r="I88" s="295"/>
      <c r="J88" s="90" t="s">
        <v>83</v>
      </c>
      <c r="K88" s="91" t="s">
        <v>84</v>
      </c>
      <c r="L88" s="92" t="s">
        <v>85</v>
      </c>
      <c r="M88" s="295"/>
      <c r="N88" s="295"/>
      <c r="O88" s="295"/>
      <c r="P88" s="295"/>
      <c r="Q88" s="295"/>
    </row>
    <row r="89" spans="2:17" ht="60.75" customHeight="1" x14ac:dyDescent="0.3">
      <c r="B89" s="183" t="s">
        <v>41</v>
      </c>
      <c r="C89" s="194">
        <f t="shared" ref="C89:C94" si="1">626/3</f>
        <v>208.66666666666666</v>
      </c>
      <c r="D89" s="199" t="s">
        <v>303</v>
      </c>
      <c r="E89" s="197">
        <v>93453677</v>
      </c>
      <c r="F89" s="180" t="s">
        <v>201</v>
      </c>
      <c r="G89" s="180" t="s">
        <v>202</v>
      </c>
      <c r="H89" s="120" t="s">
        <v>259</v>
      </c>
      <c r="I89" s="184" t="s">
        <v>259</v>
      </c>
      <c r="J89" s="180" t="s">
        <v>258</v>
      </c>
      <c r="K89" s="180" t="s">
        <v>302</v>
      </c>
      <c r="L89" s="180" t="s">
        <v>301</v>
      </c>
      <c r="M89" s="180" t="s">
        <v>22</v>
      </c>
      <c r="N89" s="180" t="s">
        <v>22</v>
      </c>
      <c r="O89" s="180" t="s">
        <v>22</v>
      </c>
      <c r="P89" s="318"/>
      <c r="Q89" s="318"/>
    </row>
    <row r="90" spans="2:17" ht="60.75" customHeight="1" x14ac:dyDescent="0.3">
      <c r="B90" s="183" t="s">
        <v>41</v>
      </c>
      <c r="C90" s="194">
        <f t="shared" si="1"/>
        <v>208.66666666666666</v>
      </c>
      <c r="D90" s="198" t="s">
        <v>300</v>
      </c>
      <c r="E90" s="197">
        <v>1110444065</v>
      </c>
      <c r="F90" s="180" t="s">
        <v>296</v>
      </c>
      <c r="G90" s="180" t="s">
        <v>122</v>
      </c>
      <c r="H90" s="180" t="s">
        <v>259</v>
      </c>
      <c r="I90" s="184" t="s">
        <v>259</v>
      </c>
      <c r="J90" s="180" t="s">
        <v>291</v>
      </c>
      <c r="K90" s="180" t="s">
        <v>299</v>
      </c>
      <c r="L90" s="180" t="s">
        <v>298</v>
      </c>
      <c r="M90" s="180" t="s">
        <v>22</v>
      </c>
      <c r="N90" s="180" t="s">
        <v>22</v>
      </c>
      <c r="O90" s="180" t="s">
        <v>22</v>
      </c>
      <c r="P90" s="177"/>
      <c r="Q90" s="177"/>
    </row>
    <row r="91" spans="2:17" ht="60.75" customHeight="1" x14ac:dyDescent="0.3">
      <c r="B91" s="183" t="s">
        <v>41</v>
      </c>
      <c r="C91" s="194">
        <f t="shared" si="1"/>
        <v>208.66666666666666</v>
      </c>
      <c r="D91" s="196" t="s">
        <v>297</v>
      </c>
      <c r="E91" s="193">
        <v>65829854</v>
      </c>
      <c r="F91" s="180" t="s">
        <v>296</v>
      </c>
      <c r="G91" s="180" t="s">
        <v>122</v>
      </c>
      <c r="H91" s="180" t="s">
        <v>259</v>
      </c>
      <c r="I91" s="184" t="s">
        <v>259</v>
      </c>
      <c r="J91" s="180" t="s">
        <v>291</v>
      </c>
      <c r="K91" s="180" t="s">
        <v>295</v>
      </c>
      <c r="L91" s="180" t="s">
        <v>294</v>
      </c>
      <c r="M91" s="180" t="s">
        <v>22</v>
      </c>
      <c r="N91" s="180" t="s">
        <v>22</v>
      </c>
      <c r="O91" s="180" t="s">
        <v>22</v>
      </c>
      <c r="P91" s="177"/>
      <c r="Q91" s="177"/>
    </row>
    <row r="92" spans="2:17" ht="60.75" customHeight="1" x14ac:dyDescent="0.3">
      <c r="B92" s="183" t="s">
        <v>42</v>
      </c>
      <c r="C92" s="194">
        <f t="shared" si="1"/>
        <v>208.66666666666666</v>
      </c>
      <c r="D92" s="196" t="s">
        <v>293</v>
      </c>
      <c r="E92" s="193">
        <v>8787847</v>
      </c>
      <c r="F92" s="180" t="s">
        <v>157</v>
      </c>
      <c r="G92" s="180" t="s">
        <v>292</v>
      </c>
      <c r="H92" s="180" t="s">
        <v>259</v>
      </c>
      <c r="I92" s="184" t="s">
        <v>259</v>
      </c>
      <c r="J92" s="180" t="s">
        <v>291</v>
      </c>
      <c r="K92" s="180" t="s">
        <v>290</v>
      </c>
      <c r="L92" s="180" t="s">
        <v>289</v>
      </c>
      <c r="M92" s="180" t="s">
        <v>22</v>
      </c>
      <c r="N92" s="180" t="s">
        <v>22</v>
      </c>
      <c r="O92" s="180" t="s">
        <v>22</v>
      </c>
      <c r="P92" s="177"/>
      <c r="Q92" s="177"/>
    </row>
    <row r="93" spans="2:17" ht="60.75" customHeight="1" x14ac:dyDescent="0.3">
      <c r="B93" s="183" t="s">
        <v>42</v>
      </c>
      <c r="C93" s="194">
        <f t="shared" si="1"/>
        <v>208.66666666666666</v>
      </c>
      <c r="D93" s="195" t="s">
        <v>288</v>
      </c>
      <c r="E93" s="193">
        <v>1014230156</v>
      </c>
      <c r="F93" s="180" t="s">
        <v>157</v>
      </c>
      <c r="G93" s="180" t="s">
        <v>287</v>
      </c>
      <c r="H93" s="180" t="s">
        <v>259</v>
      </c>
      <c r="I93" s="184" t="s">
        <v>259</v>
      </c>
      <c r="J93" s="180" t="s">
        <v>282</v>
      </c>
      <c r="K93" s="180" t="s">
        <v>286</v>
      </c>
      <c r="L93" s="180" t="s">
        <v>285</v>
      </c>
      <c r="M93" s="180" t="s">
        <v>22</v>
      </c>
      <c r="N93" s="180" t="s">
        <v>22</v>
      </c>
      <c r="O93" s="180" t="s">
        <v>22</v>
      </c>
      <c r="P93" s="177"/>
      <c r="Q93" s="177"/>
    </row>
    <row r="94" spans="2:17" ht="65.25" customHeight="1" x14ac:dyDescent="0.3">
      <c r="B94" s="183" t="s">
        <v>42</v>
      </c>
      <c r="C94" s="194">
        <f t="shared" si="1"/>
        <v>208.66666666666666</v>
      </c>
      <c r="D94" s="182" t="s">
        <v>284</v>
      </c>
      <c r="E94" s="193">
        <v>28689040</v>
      </c>
      <c r="F94" s="192" t="s">
        <v>125</v>
      </c>
      <c r="G94" s="192" t="s">
        <v>283</v>
      </c>
      <c r="H94" s="182" t="s">
        <v>259</v>
      </c>
      <c r="I94" s="181" t="s">
        <v>259</v>
      </c>
      <c r="J94" s="180" t="s">
        <v>282</v>
      </c>
      <c r="K94" s="179" t="s">
        <v>281</v>
      </c>
      <c r="L94" s="179" t="s">
        <v>280</v>
      </c>
      <c r="M94" s="178" t="s">
        <v>22</v>
      </c>
      <c r="N94" s="178" t="s">
        <v>22</v>
      </c>
      <c r="O94" s="178" t="s">
        <v>22</v>
      </c>
      <c r="P94" s="288"/>
      <c r="Q94" s="288"/>
    </row>
    <row r="96" spans="2:17" ht="15" thickBot="1" x14ac:dyDescent="0.35"/>
    <row r="97" spans="1:26" ht="26.4" thickBot="1" x14ac:dyDescent="0.35">
      <c r="B97" s="271" t="s">
        <v>44</v>
      </c>
      <c r="C97" s="272"/>
      <c r="D97" s="272"/>
      <c r="E97" s="272"/>
      <c r="F97" s="272"/>
      <c r="G97" s="272"/>
      <c r="H97" s="272"/>
      <c r="I97" s="272"/>
      <c r="J97" s="272"/>
      <c r="K97" s="272"/>
      <c r="L97" s="272"/>
      <c r="M97" s="272"/>
      <c r="N97" s="273"/>
    </row>
    <row r="100" spans="1:26" ht="46.2" customHeight="1" x14ac:dyDescent="0.3">
      <c r="B100" s="41" t="s">
        <v>31</v>
      </c>
      <c r="C100" s="41" t="s">
        <v>45</v>
      </c>
      <c r="D100" s="268" t="s">
        <v>3</v>
      </c>
      <c r="E100" s="270"/>
    </row>
    <row r="101" spans="1:26" ht="46.95" customHeight="1" x14ac:dyDescent="0.3">
      <c r="B101" s="42" t="s">
        <v>87</v>
      </c>
      <c r="C101" s="74" t="s">
        <v>22</v>
      </c>
      <c r="D101" s="288" t="s">
        <v>279</v>
      </c>
      <c r="E101" s="288"/>
    </row>
    <row r="104" spans="1:26" ht="25.8" x14ac:dyDescent="0.3">
      <c r="B104" s="289" t="s">
        <v>61</v>
      </c>
      <c r="C104" s="290"/>
      <c r="D104" s="290"/>
      <c r="E104" s="290"/>
      <c r="F104" s="290"/>
      <c r="G104" s="290"/>
      <c r="H104" s="290"/>
      <c r="I104" s="290"/>
      <c r="J104" s="290"/>
      <c r="K104" s="290"/>
      <c r="L104" s="290"/>
      <c r="M104" s="290"/>
      <c r="N104" s="290"/>
      <c r="O104" s="290"/>
      <c r="P104" s="290"/>
    </row>
    <row r="106" spans="1:26" ht="15" thickBot="1" x14ac:dyDescent="0.35"/>
    <row r="107" spans="1:26" ht="26.4" thickBot="1" x14ac:dyDescent="0.35">
      <c r="B107" s="271" t="s">
        <v>52</v>
      </c>
      <c r="C107" s="272"/>
      <c r="D107" s="272"/>
      <c r="E107" s="272"/>
      <c r="F107" s="272"/>
      <c r="G107" s="272"/>
      <c r="H107" s="272"/>
      <c r="I107" s="272"/>
      <c r="J107" s="272"/>
      <c r="K107" s="272"/>
      <c r="L107" s="272"/>
      <c r="M107" s="272"/>
      <c r="N107" s="273"/>
    </row>
    <row r="109" spans="1:26" ht="15" thickBot="1" x14ac:dyDescent="0.35">
      <c r="M109" s="39"/>
      <c r="N109" s="39"/>
    </row>
    <row r="110" spans="1:26" s="62" customFormat="1" ht="109.5" customHeight="1" x14ac:dyDescent="0.3">
      <c r="B110" s="73" t="s">
        <v>104</v>
      </c>
      <c r="C110" s="73" t="s">
        <v>105</v>
      </c>
      <c r="D110" s="73" t="s">
        <v>106</v>
      </c>
      <c r="E110" s="73" t="s">
        <v>43</v>
      </c>
      <c r="F110" s="73" t="s">
        <v>21</v>
      </c>
      <c r="G110" s="73" t="s">
        <v>64</v>
      </c>
      <c r="H110" s="73" t="s">
        <v>16</v>
      </c>
      <c r="I110" s="73" t="s">
        <v>9</v>
      </c>
      <c r="J110" s="73" t="s">
        <v>29</v>
      </c>
      <c r="K110" s="73" t="s">
        <v>59</v>
      </c>
      <c r="L110" s="73" t="s">
        <v>19</v>
      </c>
      <c r="M110" s="58" t="s">
        <v>25</v>
      </c>
      <c r="N110" s="73" t="s">
        <v>107</v>
      </c>
      <c r="O110" s="73" t="s">
        <v>34</v>
      </c>
      <c r="P110" s="172" t="s">
        <v>10</v>
      </c>
      <c r="Q110" s="172" t="s">
        <v>18</v>
      </c>
    </row>
    <row r="111" spans="1:26" s="68" customFormat="1" ht="43.2" x14ac:dyDescent="0.3">
      <c r="A111" s="31">
        <v>1</v>
      </c>
      <c r="B111" s="69" t="s">
        <v>258</v>
      </c>
      <c r="C111" s="70" t="s">
        <v>258</v>
      </c>
      <c r="D111" s="69" t="s">
        <v>278</v>
      </c>
      <c r="E111" s="189" t="s">
        <v>277</v>
      </c>
      <c r="F111" s="65" t="s">
        <v>95</v>
      </c>
      <c r="G111" s="191" t="s">
        <v>123</v>
      </c>
      <c r="H111" s="72">
        <v>40442</v>
      </c>
      <c r="I111" s="72">
        <v>41244</v>
      </c>
      <c r="J111" s="66" t="s">
        <v>96</v>
      </c>
      <c r="K111" s="190">
        <f>(I111-H111)/30</f>
        <v>26.733333333333334</v>
      </c>
      <c r="L111" s="66" t="s">
        <v>274</v>
      </c>
      <c r="M111" s="66" t="s">
        <v>274</v>
      </c>
      <c r="N111" s="57" t="s">
        <v>274</v>
      </c>
      <c r="O111" s="15">
        <v>27354700</v>
      </c>
      <c r="P111" s="15">
        <v>133</v>
      </c>
      <c r="Q111" s="79"/>
      <c r="R111" s="67"/>
      <c r="S111" s="67"/>
      <c r="T111" s="67"/>
      <c r="U111" s="67"/>
      <c r="V111" s="67"/>
      <c r="W111" s="67"/>
      <c r="X111" s="67"/>
      <c r="Y111" s="67"/>
      <c r="Z111" s="67"/>
    </row>
    <row r="112" spans="1:26" s="68" customFormat="1" ht="43.2" x14ac:dyDescent="0.3">
      <c r="A112" s="31">
        <f t="shared" ref="A112:A118" si="2">+A111+1</f>
        <v>2</v>
      </c>
      <c r="B112" s="69" t="s">
        <v>258</v>
      </c>
      <c r="C112" s="70" t="s">
        <v>258</v>
      </c>
      <c r="D112" s="69" t="s">
        <v>276</v>
      </c>
      <c r="E112" s="189" t="s">
        <v>275</v>
      </c>
      <c r="F112" s="65" t="s">
        <v>95</v>
      </c>
      <c r="G112" s="65" t="s">
        <v>123</v>
      </c>
      <c r="H112" s="72">
        <v>40565</v>
      </c>
      <c r="I112" s="72">
        <v>40907</v>
      </c>
      <c r="J112" s="66" t="s">
        <v>96</v>
      </c>
      <c r="K112" s="188">
        <v>0</v>
      </c>
      <c r="L112" s="66" t="s">
        <v>274</v>
      </c>
      <c r="M112" s="66" t="s">
        <v>274</v>
      </c>
      <c r="N112" s="57" t="s">
        <v>274</v>
      </c>
      <c r="O112" s="15">
        <v>284783587</v>
      </c>
      <c r="P112" s="15">
        <v>134</v>
      </c>
      <c r="Q112" s="185" t="s">
        <v>273</v>
      </c>
      <c r="R112" s="67"/>
      <c r="S112" s="67"/>
      <c r="T112" s="67"/>
      <c r="U112" s="67"/>
      <c r="V112" s="67"/>
      <c r="W112" s="67"/>
      <c r="X112" s="67"/>
      <c r="Y112" s="67"/>
      <c r="Z112" s="67"/>
    </row>
    <row r="113" spans="1:26" s="68" customFormat="1" x14ac:dyDescent="0.3">
      <c r="A113" s="31">
        <f t="shared" si="2"/>
        <v>3</v>
      </c>
      <c r="B113" s="187"/>
      <c r="C113" s="187"/>
      <c r="D113" s="69"/>
      <c r="E113" s="186"/>
      <c r="F113" s="65"/>
      <c r="G113" s="57"/>
      <c r="H113" s="57"/>
      <c r="I113" s="57"/>
      <c r="J113" s="66"/>
      <c r="K113" s="57"/>
      <c r="L113" s="57"/>
      <c r="M113" s="57"/>
      <c r="N113" s="57"/>
      <c r="O113" s="57"/>
      <c r="P113" s="57"/>
      <c r="Q113" s="185"/>
      <c r="R113" s="67"/>
      <c r="S113" s="67"/>
      <c r="T113" s="67"/>
      <c r="U113" s="67"/>
      <c r="V113" s="67"/>
      <c r="W113" s="67"/>
      <c r="X113" s="67"/>
      <c r="Y113" s="67"/>
      <c r="Z113" s="67"/>
    </row>
    <row r="114" spans="1:26" s="68" customFormat="1" x14ac:dyDescent="0.3">
      <c r="A114" s="31">
        <f t="shared" si="2"/>
        <v>4</v>
      </c>
      <c r="B114" s="69"/>
      <c r="C114" s="70"/>
      <c r="D114" s="69"/>
      <c r="E114" s="64"/>
      <c r="F114" s="65"/>
      <c r="G114" s="65"/>
      <c r="H114" s="65"/>
      <c r="I114" s="66"/>
      <c r="J114" s="66"/>
      <c r="K114" s="66"/>
      <c r="L114" s="66"/>
      <c r="M114" s="57"/>
      <c r="N114" s="57"/>
      <c r="O114" s="15"/>
      <c r="P114" s="15"/>
      <c r="Q114" s="79"/>
      <c r="R114" s="67"/>
      <c r="S114" s="67"/>
      <c r="T114" s="67"/>
      <c r="U114" s="67"/>
      <c r="V114" s="67"/>
      <c r="W114" s="67"/>
      <c r="X114" s="67"/>
      <c r="Y114" s="67"/>
      <c r="Z114" s="67"/>
    </row>
    <row r="115" spans="1:26" s="68" customFormat="1" x14ac:dyDescent="0.3">
      <c r="A115" s="31">
        <f t="shared" si="2"/>
        <v>5</v>
      </c>
      <c r="B115" s="69"/>
      <c r="C115" s="70"/>
      <c r="D115" s="69"/>
      <c r="E115" s="64"/>
      <c r="F115" s="65"/>
      <c r="G115" s="65"/>
      <c r="H115" s="65"/>
      <c r="I115" s="66"/>
      <c r="J115" s="66"/>
      <c r="K115" s="66"/>
      <c r="L115" s="66"/>
      <c r="M115" s="57"/>
      <c r="N115" s="57"/>
      <c r="O115" s="15"/>
      <c r="P115" s="15"/>
      <c r="Q115" s="79"/>
      <c r="R115" s="67"/>
      <c r="S115" s="67"/>
      <c r="T115" s="67"/>
      <c r="U115" s="67"/>
      <c r="V115" s="67"/>
      <c r="W115" s="67"/>
      <c r="X115" s="67"/>
      <c r="Y115" s="67"/>
      <c r="Z115" s="67"/>
    </row>
    <row r="116" spans="1:26" s="68" customFormat="1" x14ac:dyDescent="0.3">
      <c r="A116" s="31">
        <f t="shared" si="2"/>
        <v>6</v>
      </c>
      <c r="B116" s="69"/>
      <c r="C116" s="70"/>
      <c r="D116" s="69"/>
      <c r="E116" s="64"/>
      <c r="F116" s="65"/>
      <c r="G116" s="65"/>
      <c r="H116" s="65"/>
      <c r="I116" s="66"/>
      <c r="J116" s="66"/>
      <c r="K116" s="66"/>
      <c r="L116" s="66"/>
      <c r="M116" s="57"/>
      <c r="N116" s="57"/>
      <c r="O116" s="15"/>
      <c r="P116" s="15"/>
      <c r="Q116" s="79"/>
      <c r="R116" s="67"/>
      <c r="S116" s="67"/>
      <c r="T116" s="67"/>
      <c r="U116" s="67"/>
      <c r="V116" s="67"/>
      <c r="W116" s="67"/>
      <c r="X116" s="67"/>
      <c r="Y116" s="67"/>
      <c r="Z116" s="67"/>
    </row>
    <row r="117" spans="1:26" s="68" customFormat="1" x14ac:dyDescent="0.3">
      <c r="A117" s="31">
        <f t="shared" si="2"/>
        <v>7</v>
      </c>
      <c r="B117" s="69"/>
      <c r="C117" s="70"/>
      <c r="D117" s="69"/>
      <c r="E117" s="64"/>
      <c r="F117" s="65"/>
      <c r="G117" s="65"/>
      <c r="H117" s="65"/>
      <c r="I117" s="66"/>
      <c r="J117" s="66"/>
      <c r="K117" s="66"/>
      <c r="L117" s="66"/>
      <c r="M117" s="57"/>
      <c r="N117" s="57"/>
      <c r="O117" s="15"/>
      <c r="P117" s="15"/>
      <c r="Q117" s="79"/>
      <c r="R117" s="67"/>
      <c r="S117" s="67"/>
      <c r="T117" s="67"/>
      <c r="U117" s="67"/>
      <c r="V117" s="67"/>
      <c r="W117" s="67"/>
      <c r="X117" s="67"/>
      <c r="Y117" s="67"/>
      <c r="Z117" s="67"/>
    </row>
    <row r="118" spans="1:26" s="68" customFormat="1" x14ac:dyDescent="0.3">
      <c r="A118" s="31">
        <f t="shared" si="2"/>
        <v>8</v>
      </c>
      <c r="B118" s="69"/>
      <c r="C118" s="70"/>
      <c r="D118" s="69"/>
      <c r="E118" s="64"/>
      <c r="F118" s="65"/>
      <c r="G118" s="65"/>
      <c r="H118" s="65"/>
      <c r="I118" s="66"/>
      <c r="J118" s="66"/>
      <c r="K118" s="66"/>
      <c r="L118" s="66"/>
      <c r="M118" s="57"/>
      <c r="N118" s="57"/>
      <c r="O118" s="15"/>
      <c r="P118" s="15"/>
      <c r="Q118" s="79"/>
      <c r="R118" s="67"/>
      <c r="S118" s="67"/>
      <c r="T118" s="67"/>
      <c r="U118" s="67"/>
      <c r="V118" s="67"/>
      <c r="W118" s="67"/>
      <c r="X118" s="67"/>
      <c r="Y118" s="67"/>
      <c r="Z118" s="67"/>
    </row>
    <row r="119" spans="1:26" s="68" customFormat="1" x14ac:dyDescent="0.3">
      <c r="A119" s="31"/>
      <c r="B119" s="32" t="s">
        <v>15</v>
      </c>
      <c r="C119" s="70"/>
      <c r="D119" s="69"/>
      <c r="E119" s="64"/>
      <c r="F119" s="65"/>
      <c r="G119" s="65"/>
      <c r="H119" s="65"/>
      <c r="I119" s="66"/>
      <c r="J119" s="66"/>
      <c r="K119" s="71">
        <f>SUM(K111:K118)</f>
        <v>26.733333333333334</v>
      </c>
      <c r="L119" s="71">
        <f>SUM(L111:L118)</f>
        <v>0</v>
      </c>
      <c r="M119" s="78">
        <f>SUM(M111:M118)</f>
        <v>0</v>
      </c>
      <c r="N119" s="71">
        <f>SUM(N111:N118)</f>
        <v>0</v>
      </c>
      <c r="O119" s="15"/>
      <c r="P119" s="15"/>
      <c r="Q119" s="80"/>
    </row>
    <row r="120" spans="1:26" x14ac:dyDescent="0.3">
      <c r="B120" s="16"/>
      <c r="C120" s="16"/>
      <c r="D120" s="16"/>
      <c r="E120" s="17"/>
      <c r="F120" s="16"/>
      <c r="G120" s="16"/>
      <c r="H120" s="16"/>
      <c r="I120" s="16"/>
      <c r="J120" s="16"/>
      <c r="K120" s="16"/>
      <c r="L120" s="16"/>
      <c r="M120" s="16"/>
      <c r="N120" s="16"/>
      <c r="O120" s="16"/>
      <c r="P120" s="16"/>
    </row>
    <row r="121" spans="1:26" ht="18" x14ac:dyDescent="0.3">
      <c r="B121" s="36" t="s">
        <v>30</v>
      </c>
      <c r="C121" s="45">
        <f>+K119</f>
        <v>26.733333333333334</v>
      </c>
      <c r="H121" s="18"/>
      <c r="I121" s="18"/>
      <c r="J121" s="18"/>
      <c r="K121" s="18"/>
      <c r="L121" s="18"/>
      <c r="M121" s="18"/>
      <c r="N121" s="16"/>
      <c r="O121" s="16"/>
      <c r="P121" s="16"/>
    </row>
    <row r="123" spans="1:26" ht="15" thickBot="1" x14ac:dyDescent="0.35"/>
    <row r="124" spans="1:26" ht="37.200000000000003" customHeight="1" thickBot="1" x14ac:dyDescent="0.35">
      <c r="B124" s="47" t="s">
        <v>47</v>
      </c>
      <c r="C124" s="48" t="s">
        <v>48</v>
      </c>
      <c r="D124" s="47" t="s">
        <v>49</v>
      </c>
      <c r="E124" s="48" t="s">
        <v>53</v>
      </c>
    </row>
    <row r="125" spans="1:26" ht="41.4" customHeight="1" x14ac:dyDescent="0.3">
      <c r="B125" s="40" t="s">
        <v>88</v>
      </c>
      <c r="C125" s="43">
        <v>20</v>
      </c>
      <c r="D125" s="43"/>
      <c r="E125" s="291">
        <f>+D125+D126+D127</f>
        <v>40</v>
      </c>
    </row>
    <row r="126" spans="1:26" x14ac:dyDescent="0.3">
      <c r="B126" s="40" t="s">
        <v>89</v>
      </c>
      <c r="C126" s="34">
        <v>30</v>
      </c>
      <c r="D126" s="174">
        <v>0</v>
      </c>
      <c r="E126" s="292"/>
    </row>
    <row r="127" spans="1:26" ht="15" thickBot="1" x14ac:dyDescent="0.35">
      <c r="B127" s="40" t="s">
        <v>90</v>
      </c>
      <c r="C127" s="44">
        <v>40</v>
      </c>
      <c r="D127" s="44">
        <v>40</v>
      </c>
      <c r="E127" s="293"/>
    </row>
    <row r="129" spans="2:17" ht="15" thickBot="1" x14ac:dyDescent="0.35"/>
    <row r="130" spans="2:17" ht="26.4" thickBot="1" x14ac:dyDescent="0.35">
      <c r="B130" s="271" t="s">
        <v>50</v>
      </c>
      <c r="C130" s="272"/>
      <c r="D130" s="272"/>
      <c r="E130" s="272"/>
      <c r="F130" s="272"/>
      <c r="G130" s="272"/>
      <c r="H130" s="272"/>
      <c r="I130" s="272"/>
      <c r="J130" s="272"/>
      <c r="K130" s="272"/>
      <c r="L130" s="272"/>
      <c r="M130" s="272"/>
      <c r="N130" s="273"/>
    </row>
    <row r="132" spans="2:17" ht="33" customHeight="1" x14ac:dyDescent="0.3">
      <c r="B132" s="266" t="s">
        <v>0</v>
      </c>
      <c r="C132" s="266" t="s">
        <v>37</v>
      </c>
      <c r="D132" s="266" t="s">
        <v>38</v>
      </c>
      <c r="E132" s="266" t="s">
        <v>77</v>
      </c>
      <c r="F132" s="266" t="s">
        <v>79</v>
      </c>
      <c r="G132" s="266" t="s">
        <v>80</v>
      </c>
      <c r="H132" s="266" t="s">
        <v>81</v>
      </c>
      <c r="I132" s="266" t="s">
        <v>78</v>
      </c>
      <c r="J132" s="268" t="s">
        <v>82</v>
      </c>
      <c r="K132" s="269"/>
      <c r="L132" s="270"/>
      <c r="M132" s="266" t="s">
        <v>86</v>
      </c>
      <c r="N132" s="266" t="s">
        <v>39</v>
      </c>
      <c r="O132" s="266" t="s">
        <v>40</v>
      </c>
      <c r="P132" s="274" t="s">
        <v>3</v>
      </c>
      <c r="Q132" s="275"/>
    </row>
    <row r="133" spans="2:17" ht="72" customHeight="1" x14ac:dyDescent="0.3">
      <c r="B133" s="267"/>
      <c r="C133" s="267"/>
      <c r="D133" s="267"/>
      <c r="E133" s="267"/>
      <c r="F133" s="267"/>
      <c r="G133" s="267"/>
      <c r="H133" s="267"/>
      <c r="I133" s="267"/>
      <c r="J133" s="171" t="s">
        <v>83</v>
      </c>
      <c r="K133" s="171" t="s">
        <v>84</v>
      </c>
      <c r="L133" s="171" t="s">
        <v>85</v>
      </c>
      <c r="M133" s="267"/>
      <c r="N133" s="267"/>
      <c r="O133" s="267"/>
      <c r="P133" s="276"/>
      <c r="Q133" s="277"/>
    </row>
    <row r="134" spans="2:17" ht="60.75" customHeight="1" x14ac:dyDescent="0.3">
      <c r="B134" s="183" t="s">
        <v>272</v>
      </c>
      <c r="C134" s="183">
        <v>626</v>
      </c>
      <c r="D134" s="180" t="s">
        <v>271</v>
      </c>
      <c r="E134" s="180">
        <v>28686996</v>
      </c>
      <c r="F134" s="180" t="s">
        <v>124</v>
      </c>
      <c r="G134" s="180" t="s">
        <v>270</v>
      </c>
      <c r="H134" s="180" t="s">
        <v>259</v>
      </c>
      <c r="I134" s="184" t="s">
        <v>259</v>
      </c>
      <c r="J134" s="180" t="s">
        <v>269</v>
      </c>
      <c r="K134" s="180" t="s">
        <v>268</v>
      </c>
      <c r="L134" s="180" t="s">
        <v>267</v>
      </c>
      <c r="M134" s="178" t="s">
        <v>95</v>
      </c>
      <c r="N134" s="178" t="s">
        <v>95</v>
      </c>
      <c r="O134" s="178" t="s">
        <v>95</v>
      </c>
      <c r="P134" s="175"/>
      <c r="Q134" s="176"/>
    </row>
    <row r="135" spans="2:17" ht="45.75" customHeight="1" x14ac:dyDescent="0.3">
      <c r="B135" s="183" t="s">
        <v>216</v>
      </c>
      <c r="C135" s="183">
        <v>626</v>
      </c>
      <c r="D135" s="182" t="s">
        <v>266</v>
      </c>
      <c r="E135" s="182">
        <v>65830847</v>
      </c>
      <c r="F135" s="182" t="s">
        <v>265</v>
      </c>
      <c r="G135" s="182" t="s">
        <v>122</v>
      </c>
      <c r="H135" s="182" t="s">
        <v>259</v>
      </c>
      <c r="I135" s="181" t="s">
        <v>259</v>
      </c>
      <c r="J135" s="180" t="s">
        <v>258</v>
      </c>
      <c r="K135" s="179" t="s">
        <v>264</v>
      </c>
      <c r="L135" s="179" t="s">
        <v>263</v>
      </c>
      <c r="M135" s="178" t="s">
        <v>22</v>
      </c>
      <c r="N135" s="178" t="s">
        <v>22</v>
      </c>
      <c r="O135" s="178" t="s">
        <v>22</v>
      </c>
      <c r="P135" s="175"/>
      <c r="Q135" s="176"/>
    </row>
    <row r="136" spans="2:17" ht="33.6" customHeight="1" x14ac:dyDescent="0.3">
      <c r="B136" s="183" t="s">
        <v>217</v>
      </c>
      <c r="C136" s="183">
        <v>626</v>
      </c>
      <c r="D136" s="182" t="s">
        <v>262</v>
      </c>
      <c r="E136" s="182">
        <v>1106772544</v>
      </c>
      <c r="F136" s="182" t="s">
        <v>261</v>
      </c>
      <c r="G136" s="182" t="s">
        <v>260</v>
      </c>
      <c r="H136" s="182" t="s">
        <v>259</v>
      </c>
      <c r="I136" s="181" t="s">
        <v>259</v>
      </c>
      <c r="J136" s="180" t="s">
        <v>258</v>
      </c>
      <c r="K136" s="179" t="s">
        <v>257</v>
      </c>
      <c r="L136" s="179" t="s">
        <v>256</v>
      </c>
      <c r="M136" s="178" t="s">
        <v>22</v>
      </c>
      <c r="N136" s="178" t="s">
        <v>22</v>
      </c>
      <c r="O136" s="178" t="s">
        <v>22</v>
      </c>
      <c r="P136" s="175"/>
      <c r="Q136" s="176"/>
    </row>
    <row r="139" spans="2:17" ht="15" thickBot="1" x14ac:dyDescent="0.35"/>
    <row r="140" spans="2:17" ht="54" customHeight="1" x14ac:dyDescent="0.3">
      <c r="B140" s="76" t="s">
        <v>31</v>
      </c>
      <c r="C140" s="76" t="s">
        <v>47</v>
      </c>
      <c r="D140" s="171" t="s">
        <v>48</v>
      </c>
      <c r="E140" s="76" t="s">
        <v>49</v>
      </c>
      <c r="F140" s="48" t="s">
        <v>54</v>
      </c>
      <c r="G140" s="51"/>
    </row>
    <row r="141" spans="2:17" ht="120.75" customHeight="1" x14ac:dyDescent="0.2">
      <c r="B141" s="278" t="s">
        <v>51</v>
      </c>
      <c r="C141" s="1" t="s">
        <v>91</v>
      </c>
      <c r="D141" s="174">
        <v>25</v>
      </c>
      <c r="E141" s="174">
        <v>25</v>
      </c>
      <c r="F141" s="279">
        <f>+E141+E142+E143</f>
        <v>60</v>
      </c>
      <c r="G141" s="52"/>
    </row>
    <row r="142" spans="2:17" ht="76.2" customHeight="1" x14ac:dyDescent="0.2">
      <c r="B142" s="278"/>
      <c r="C142" s="1" t="s">
        <v>92</v>
      </c>
      <c r="D142" s="46">
        <v>25</v>
      </c>
      <c r="E142" s="174">
        <v>25</v>
      </c>
      <c r="F142" s="280"/>
      <c r="G142" s="52"/>
    </row>
    <row r="143" spans="2:17" ht="69" customHeight="1" x14ac:dyDescent="0.2">
      <c r="B143" s="278"/>
      <c r="C143" s="1" t="s">
        <v>93</v>
      </c>
      <c r="D143" s="174">
        <v>10</v>
      </c>
      <c r="E143" s="174">
        <v>10</v>
      </c>
      <c r="F143" s="281"/>
      <c r="G143" s="52"/>
    </row>
    <row r="144" spans="2:17" x14ac:dyDescent="0.3">
      <c r="C144" s="59"/>
    </row>
    <row r="147" spans="2:5" x14ac:dyDescent="0.3">
      <c r="B147" s="75" t="s">
        <v>55</v>
      </c>
    </row>
    <row r="150" spans="2:5" x14ac:dyDescent="0.3">
      <c r="B150" s="77" t="s">
        <v>31</v>
      </c>
      <c r="C150" s="77" t="s">
        <v>56</v>
      </c>
      <c r="D150" s="76" t="s">
        <v>49</v>
      </c>
      <c r="E150" s="76" t="s">
        <v>15</v>
      </c>
    </row>
    <row r="151" spans="2:5" ht="53.25" customHeight="1" x14ac:dyDescent="0.3">
      <c r="B151" s="60" t="s">
        <v>57</v>
      </c>
      <c r="C151" s="61">
        <v>40</v>
      </c>
      <c r="D151" s="174">
        <f>+E125</f>
        <v>40</v>
      </c>
      <c r="E151" s="264">
        <f>+D151+D152</f>
        <v>100</v>
      </c>
    </row>
    <row r="152" spans="2:5" ht="65.25" customHeight="1" x14ac:dyDescent="0.3">
      <c r="B152" s="60" t="s">
        <v>58</v>
      </c>
      <c r="C152" s="61">
        <v>60</v>
      </c>
      <c r="D152" s="174">
        <f>+F141</f>
        <v>60</v>
      </c>
      <c r="E152" s="265"/>
    </row>
  </sheetData>
  <mergeCells count="64">
    <mergeCell ref="B2:P2"/>
    <mergeCell ref="A5:L5"/>
    <mergeCell ref="B15:C22"/>
    <mergeCell ref="P70:Q70"/>
    <mergeCell ref="P69:Q69"/>
    <mergeCell ref="B4:P4"/>
    <mergeCell ref="B23:C23"/>
    <mergeCell ref="C7:N7"/>
    <mergeCell ref="C8:N8"/>
    <mergeCell ref="C9:N9"/>
    <mergeCell ref="C10:N10"/>
    <mergeCell ref="C11:E11"/>
    <mergeCell ref="E151:E152"/>
    <mergeCell ref="P74:Q74"/>
    <mergeCell ref="P75:Q75"/>
    <mergeCell ref="P76:Q76"/>
    <mergeCell ref="J132:L132"/>
    <mergeCell ref="J87:L87"/>
    <mergeCell ref="P89:Q89"/>
    <mergeCell ref="P94:Q94"/>
    <mergeCell ref="G87:G88"/>
    <mergeCell ref="H87:H88"/>
    <mergeCell ref="I87:I88"/>
    <mergeCell ref="M87:M88"/>
    <mergeCell ref="N87:N88"/>
    <mergeCell ref="B82:N82"/>
    <mergeCell ref="O87:O88"/>
    <mergeCell ref="P87:Q88"/>
    <mergeCell ref="B141:B143"/>
    <mergeCell ref="F141:F143"/>
    <mergeCell ref="B87:B88"/>
    <mergeCell ref="E41:E42"/>
    <mergeCell ref="M132:M133"/>
    <mergeCell ref="N132:N133"/>
    <mergeCell ref="B66:N66"/>
    <mergeCell ref="C64:N64"/>
    <mergeCell ref="D60:E60"/>
    <mergeCell ref="M46:N46"/>
    <mergeCell ref="B60:B61"/>
    <mergeCell ref="C60:C61"/>
    <mergeCell ref="D132:D133"/>
    <mergeCell ref="E132:E133"/>
    <mergeCell ref="F132:F133"/>
    <mergeCell ref="C87:C88"/>
    <mergeCell ref="D87:D88"/>
    <mergeCell ref="E87:E88"/>
    <mergeCell ref="F87:F88"/>
    <mergeCell ref="G132:G133"/>
    <mergeCell ref="P71:Q71"/>
    <mergeCell ref="P72:Q72"/>
    <mergeCell ref="P73:Q73"/>
    <mergeCell ref="O132:O133"/>
    <mergeCell ref="P132:Q133"/>
    <mergeCell ref="B104:P104"/>
    <mergeCell ref="B130:N130"/>
    <mergeCell ref="E125:E127"/>
    <mergeCell ref="B97:N97"/>
    <mergeCell ref="D100:E100"/>
    <mergeCell ref="D101:E101"/>
    <mergeCell ref="B107:N107"/>
    <mergeCell ref="H132:H133"/>
    <mergeCell ref="I132:I133"/>
    <mergeCell ref="B132:B133"/>
    <mergeCell ref="C132:C133"/>
  </mergeCells>
  <dataValidations count="2">
    <dataValidation type="list" allowBlank="1" showInputMessage="1" showErrorMessage="1" sqref="WVE983068 WVE25:WVE45 WLI25:WLI45 WBM25:WBM45 VRQ25:VRQ45 VHU25:VHU45 UXY25:UXY45 UOC25:UOC45 UEG25:UEG45 TUK25:TUK45 TKO25:TKO45 TAS25:TAS45 SQW25:SQW45 SHA25:SHA45 RXE25:RXE45 RNI25:RNI45 RDM25:RDM45 QTQ25:QTQ45 QJU25:QJU45 PZY25:PZY45 PQC25:PQC45 PGG25:PGG45 OWK25:OWK45 OMO25:OMO45 OCS25:OCS45 NSW25:NSW45 NJA25:NJA45 MZE25:MZE45 MPI25:MPI45 MFM25:MFM45 LVQ25:LVQ45 LLU25:LLU45 LBY25:LBY45 KSC25:KSC45 KIG25:KIG45 JYK25:JYK45 JOO25:JOO45 JES25:JES45 IUW25:IUW45 ILA25:ILA45 IBE25:IBE45 HRI25:HRI45 HHM25:HHM45 GXQ25:GXQ45 GNU25:GNU45 GDY25:GDY45 FUC25:FUC45 FKG25:FKG45 FAK25:FAK45 EQO25:EQO45 EGS25:EGS45 DWW25:DWW45 DNA25:DNA45 DDE25:DDE45 CTI25:CTI45 CJM25:CJM45 BZQ25:BZQ45 BPU25:BPU45 BFY25:BFY45 AWC25:AWC45 AMG25:AMG45 ACK25:ACK45 SO25:SO45 IS25:IS45 A25:A45 WLI983068 WBM983068 VRQ983068 VHU983068 UXY983068 UOC983068 UEG983068 TUK983068 TKO983068 TAS983068 SQW983068 SHA983068 RXE983068 RNI983068 RDM983068 QTQ983068 QJU983068 PZY983068 PQC983068 PGG983068 OWK983068 OMO983068 OCS983068 NSW983068 NJA983068 MZE983068 MPI983068 MFM983068 LVQ983068 LLU983068 LBY983068 KSC983068 KIG983068 JYK983068 JOO983068 JES983068 IUW983068 ILA983068 IBE983068 HRI983068 HHM983068 GXQ983068 GNU983068 GDY983068 FUC983068 FKG983068 FAK983068 EQO983068 EGS983068 DWW983068 DNA983068 DDE983068 CTI983068 CJM983068 BZQ983068 BPU983068 BFY983068 AWC983068 AMG983068 ACK983068 SO983068 IS983068 A983068 WVE917532 WLI917532 WBM917532 VRQ917532 VHU917532 UXY917532 UOC917532 UEG917532 TUK917532 TKO917532 TAS917532 SQW917532 SHA917532 RXE917532 RNI917532 RDM917532 QTQ917532 QJU917532 PZY917532 PQC917532 PGG917532 OWK917532 OMO917532 OCS917532 NSW917532 NJA917532 MZE917532 MPI917532 MFM917532 LVQ917532 LLU917532 LBY917532 KSC917532 KIG917532 JYK917532 JOO917532 JES917532 IUW917532 ILA917532 IBE917532 HRI917532 HHM917532 GXQ917532 GNU917532 GDY917532 FUC917532 FKG917532 FAK917532 EQO917532 EGS917532 DWW917532 DNA917532 DDE917532 CTI917532 CJM917532 BZQ917532 BPU917532 BFY917532 AWC917532 AMG917532 ACK917532 SO917532 IS917532 A917532 WVE851996 WLI851996 WBM851996 VRQ851996 VHU851996 UXY851996 UOC851996 UEG851996 TUK851996 TKO851996 TAS851996 SQW851996 SHA851996 RXE851996 RNI851996 RDM851996 QTQ851996 QJU851996 PZY851996 PQC851996 PGG851996 OWK851996 OMO851996 OCS851996 NSW851996 NJA851996 MZE851996 MPI851996 MFM851996 LVQ851996 LLU851996 LBY851996 KSC851996 KIG851996 JYK851996 JOO851996 JES851996 IUW851996 ILA851996 IBE851996 HRI851996 HHM851996 GXQ851996 GNU851996 GDY851996 FUC851996 FKG851996 FAK851996 EQO851996 EGS851996 DWW851996 DNA851996 DDE851996 CTI851996 CJM851996 BZQ851996 BPU851996 BFY851996 AWC851996 AMG851996 ACK851996 SO851996 IS851996 A851996 WVE786460 WLI786460 WBM786460 VRQ786460 VHU786460 UXY786460 UOC786460 UEG786460 TUK786460 TKO786460 TAS786460 SQW786460 SHA786460 RXE786460 RNI786460 RDM786460 QTQ786460 QJU786460 PZY786460 PQC786460 PGG786460 OWK786460 OMO786460 OCS786460 NSW786460 NJA786460 MZE786460 MPI786460 MFM786460 LVQ786460 LLU786460 LBY786460 KSC786460 KIG786460 JYK786460 JOO786460 JES786460 IUW786460 ILA786460 IBE786460 HRI786460 HHM786460 GXQ786460 GNU786460 GDY786460 FUC786460 FKG786460 FAK786460 EQO786460 EGS786460 DWW786460 DNA786460 DDE786460 CTI786460 CJM786460 BZQ786460 BPU786460 BFY786460 AWC786460 AMG786460 ACK786460 SO786460 IS786460 A786460 WVE720924 WLI720924 WBM720924 VRQ720924 VHU720924 UXY720924 UOC720924 UEG720924 TUK720924 TKO720924 TAS720924 SQW720924 SHA720924 RXE720924 RNI720924 RDM720924 QTQ720924 QJU720924 PZY720924 PQC720924 PGG720924 OWK720924 OMO720924 OCS720924 NSW720924 NJA720924 MZE720924 MPI720924 MFM720924 LVQ720924 LLU720924 LBY720924 KSC720924 KIG720924 JYK720924 JOO720924 JES720924 IUW720924 ILA720924 IBE720924 HRI720924 HHM720924 GXQ720924 GNU720924 GDY720924 FUC720924 FKG720924 FAK720924 EQO720924 EGS720924 DWW720924 DNA720924 DDE720924 CTI720924 CJM720924 BZQ720924 BPU720924 BFY720924 AWC720924 AMG720924 ACK720924 SO720924 IS720924 A720924 WVE655388 WLI655388 WBM655388 VRQ655388 VHU655388 UXY655388 UOC655388 UEG655388 TUK655388 TKO655388 TAS655388 SQW655388 SHA655388 RXE655388 RNI655388 RDM655388 QTQ655388 QJU655388 PZY655388 PQC655388 PGG655388 OWK655388 OMO655388 OCS655388 NSW655388 NJA655388 MZE655388 MPI655388 MFM655388 LVQ655388 LLU655388 LBY655388 KSC655388 KIG655388 JYK655388 JOO655388 JES655388 IUW655388 ILA655388 IBE655388 HRI655388 HHM655388 GXQ655388 GNU655388 GDY655388 FUC655388 FKG655388 FAK655388 EQO655388 EGS655388 DWW655388 DNA655388 DDE655388 CTI655388 CJM655388 BZQ655388 BPU655388 BFY655388 AWC655388 AMG655388 ACK655388 SO655388 IS655388 A655388 WVE589852 WLI589852 WBM589852 VRQ589852 VHU589852 UXY589852 UOC589852 UEG589852 TUK589852 TKO589852 TAS589852 SQW589852 SHA589852 RXE589852 RNI589852 RDM589852 QTQ589852 QJU589852 PZY589852 PQC589852 PGG589852 OWK589852 OMO589852 OCS589852 NSW589852 NJA589852 MZE589852 MPI589852 MFM589852 LVQ589852 LLU589852 LBY589852 KSC589852 KIG589852 JYK589852 JOO589852 JES589852 IUW589852 ILA589852 IBE589852 HRI589852 HHM589852 GXQ589852 GNU589852 GDY589852 FUC589852 FKG589852 FAK589852 EQO589852 EGS589852 DWW589852 DNA589852 DDE589852 CTI589852 CJM589852 BZQ589852 BPU589852 BFY589852 AWC589852 AMG589852 ACK589852 SO589852 IS589852 A589852 WVE524316 WLI524316 WBM524316 VRQ524316 VHU524316 UXY524316 UOC524316 UEG524316 TUK524316 TKO524316 TAS524316 SQW524316 SHA524316 RXE524316 RNI524316 RDM524316 QTQ524316 QJU524316 PZY524316 PQC524316 PGG524316 OWK524316 OMO524316 OCS524316 NSW524316 NJA524316 MZE524316 MPI524316 MFM524316 LVQ524316 LLU524316 LBY524316 KSC524316 KIG524316 JYK524316 JOO524316 JES524316 IUW524316 ILA524316 IBE524316 HRI524316 HHM524316 GXQ524316 GNU524316 GDY524316 FUC524316 FKG524316 FAK524316 EQO524316 EGS524316 DWW524316 DNA524316 DDE524316 CTI524316 CJM524316 BZQ524316 BPU524316 BFY524316 AWC524316 AMG524316 ACK524316 SO524316 IS524316 A524316 WVE458780 WLI458780 WBM458780 VRQ458780 VHU458780 UXY458780 UOC458780 UEG458780 TUK458780 TKO458780 TAS458780 SQW458780 SHA458780 RXE458780 RNI458780 RDM458780 QTQ458780 QJU458780 PZY458780 PQC458780 PGG458780 OWK458780 OMO458780 OCS458780 NSW458780 NJA458780 MZE458780 MPI458780 MFM458780 LVQ458780 LLU458780 LBY458780 KSC458780 KIG458780 JYK458780 JOO458780 JES458780 IUW458780 ILA458780 IBE458780 HRI458780 HHM458780 GXQ458780 GNU458780 GDY458780 FUC458780 FKG458780 FAK458780 EQO458780 EGS458780 DWW458780 DNA458780 DDE458780 CTI458780 CJM458780 BZQ458780 BPU458780 BFY458780 AWC458780 AMG458780 ACK458780 SO458780 IS458780 A458780 WVE393244 WLI393244 WBM393244 VRQ393244 VHU393244 UXY393244 UOC393244 UEG393244 TUK393244 TKO393244 TAS393244 SQW393244 SHA393244 RXE393244 RNI393244 RDM393244 QTQ393244 QJU393244 PZY393244 PQC393244 PGG393244 OWK393244 OMO393244 OCS393244 NSW393244 NJA393244 MZE393244 MPI393244 MFM393244 LVQ393244 LLU393244 LBY393244 KSC393244 KIG393244 JYK393244 JOO393244 JES393244 IUW393244 ILA393244 IBE393244 HRI393244 HHM393244 GXQ393244 GNU393244 GDY393244 FUC393244 FKG393244 FAK393244 EQO393244 EGS393244 DWW393244 DNA393244 DDE393244 CTI393244 CJM393244 BZQ393244 BPU393244 BFY393244 AWC393244 AMG393244 ACK393244 SO393244 IS393244 A393244 WVE327708 WLI327708 WBM327708 VRQ327708 VHU327708 UXY327708 UOC327708 UEG327708 TUK327708 TKO327708 TAS327708 SQW327708 SHA327708 RXE327708 RNI327708 RDM327708 QTQ327708 QJU327708 PZY327708 PQC327708 PGG327708 OWK327708 OMO327708 OCS327708 NSW327708 NJA327708 MZE327708 MPI327708 MFM327708 LVQ327708 LLU327708 LBY327708 KSC327708 KIG327708 JYK327708 JOO327708 JES327708 IUW327708 ILA327708 IBE327708 HRI327708 HHM327708 GXQ327708 GNU327708 GDY327708 FUC327708 FKG327708 FAK327708 EQO327708 EGS327708 DWW327708 DNA327708 DDE327708 CTI327708 CJM327708 BZQ327708 BPU327708 BFY327708 AWC327708 AMG327708 ACK327708 SO327708 IS327708 A327708 WVE262172 WLI262172 WBM262172 VRQ262172 VHU262172 UXY262172 UOC262172 UEG262172 TUK262172 TKO262172 TAS262172 SQW262172 SHA262172 RXE262172 RNI262172 RDM262172 QTQ262172 QJU262172 PZY262172 PQC262172 PGG262172 OWK262172 OMO262172 OCS262172 NSW262172 NJA262172 MZE262172 MPI262172 MFM262172 LVQ262172 LLU262172 LBY262172 KSC262172 KIG262172 JYK262172 JOO262172 JES262172 IUW262172 ILA262172 IBE262172 HRI262172 HHM262172 GXQ262172 GNU262172 GDY262172 FUC262172 FKG262172 FAK262172 EQO262172 EGS262172 DWW262172 DNA262172 DDE262172 CTI262172 CJM262172 BZQ262172 BPU262172 BFY262172 AWC262172 AMG262172 ACK262172 SO262172 IS262172 A262172 WVE196636 WLI196636 WBM196636 VRQ196636 VHU196636 UXY196636 UOC196636 UEG196636 TUK196636 TKO196636 TAS196636 SQW196636 SHA196636 RXE196636 RNI196636 RDM196636 QTQ196636 QJU196636 PZY196636 PQC196636 PGG196636 OWK196636 OMO196636 OCS196636 NSW196636 NJA196636 MZE196636 MPI196636 MFM196636 LVQ196636 LLU196636 LBY196636 KSC196636 KIG196636 JYK196636 JOO196636 JES196636 IUW196636 ILA196636 IBE196636 HRI196636 HHM196636 GXQ196636 GNU196636 GDY196636 FUC196636 FKG196636 FAK196636 EQO196636 EGS196636 DWW196636 DNA196636 DDE196636 CTI196636 CJM196636 BZQ196636 BPU196636 BFY196636 AWC196636 AMG196636 ACK196636 SO196636 IS196636 A196636 WVE131100 WLI131100 WBM131100 VRQ131100 VHU131100 UXY131100 UOC131100 UEG131100 TUK131100 TKO131100 TAS131100 SQW131100 SHA131100 RXE131100 RNI131100 RDM131100 QTQ131100 QJU131100 PZY131100 PQC131100 PGG131100 OWK131100 OMO131100 OCS131100 NSW131100 NJA131100 MZE131100 MPI131100 MFM131100 LVQ131100 LLU131100 LBY131100 KSC131100 KIG131100 JYK131100 JOO131100 JES131100 IUW131100 ILA131100 IBE131100 HRI131100 HHM131100 GXQ131100 GNU131100 GDY131100 FUC131100 FKG131100 FAK131100 EQO131100 EGS131100 DWW131100 DNA131100 DDE131100 CTI131100 CJM131100 BZQ131100 BPU131100 BFY131100 AWC131100 AMG131100 ACK131100 SO131100 IS131100 A131100 WVE65564 WLI65564 WBM65564 VRQ65564 VHU65564 UXY65564 UOC65564 UEG65564 TUK65564 TKO65564 TAS65564 SQW65564 SHA65564 RXE65564 RNI65564 RDM65564 QTQ65564 QJU65564 PZY65564 PQC65564 PGG65564 OWK65564 OMO65564 OCS65564 NSW65564 NJA65564 MZE65564 MPI65564 MFM65564 LVQ65564 LLU65564 LBY65564 KSC65564 KIG65564 JYK65564 JOO65564 JES65564 IUW65564 ILA65564 IBE65564 HRI65564 HHM65564 GXQ65564 GNU65564 GDY65564 FUC65564 FKG65564 FAK65564 EQO65564 EGS65564 DWW65564 DNA65564 DDE65564 CTI65564 CJM65564 BZQ65564 BPU65564 BFY65564 AWC65564 AMG65564 ACK65564 SO65564 IS65564 A65564">
      <formula1>"1,2,3,4,5"</formula1>
    </dataValidation>
    <dataValidation type="decimal" allowBlank="1" showInputMessage="1" showErrorMessage="1" sqref="WVH983068 WVH25:WVH45 WLL25:WLL45 WBP25:WBP45 VRT25:VRT45 VHX25:VHX45 UYB25:UYB45 UOF25:UOF45 UEJ25:UEJ45 TUN25:TUN45 TKR25:TKR45 TAV25:TAV45 SQZ25:SQZ45 SHD25:SHD45 RXH25:RXH45 RNL25:RNL45 RDP25:RDP45 QTT25:QTT45 QJX25:QJX45 QAB25:QAB45 PQF25:PQF45 PGJ25:PGJ45 OWN25:OWN45 OMR25:OMR45 OCV25:OCV45 NSZ25:NSZ45 NJD25:NJD45 MZH25:MZH45 MPL25:MPL45 MFP25:MFP45 LVT25:LVT45 LLX25:LLX45 LCB25:LCB45 KSF25:KSF45 KIJ25:KIJ45 JYN25:JYN45 JOR25:JOR45 JEV25:JEV45 IUZ25:IUZ45 ILD25:ILD45 IBH25:IBH45 HRL25:HRL45 HHP25:HHP45 GXT25:GXT45 GNX25:GNX45 GEB25:GEB45 FUF25:FUF45 FKJ25:FKJ45 FAN25:FAN45 EQR25:EQR45 EGV25:EGV45 DWZ25:DWZ45 DND25:DND45 DDH25:DDH45 CTL25:CTL45 CJP25:CJP45 BZT25:BZT45 BPX25:BPX45 BGB25:BGB45 AWF25:AWF45 AMJ25:AMJ45 ACN25:ACN45 SR25:SR45 IV25:IV45 WBP983068 VRT983068 VHX983068 UYB983068 UOF983068 UEJ983068 TUN983068 TKR983068 TAV983068 SQZ983068 SHD983068 RXH983068 RNL983068 RDP983068 QTT983068 QJX983068 QAB983068 PQF983068 PGJ983068 OWN983068 OMR983068 OCV983068 NSZ983068 NJD983068 MZH983068 MPL983068 MFP983068 LVT983068 LLX983068 LCB983068 KSF983068 KIJ983068 JYN983068 JOR983068 JEV983068 IUZ983068 ILD983068 IBH983068 HRL983068 HHP983068 GXT983068 GNX983068 GEB983068 FUF983068 FKJ983068 FAN983068 EQR983068 EGV983068 DWZ983068 DND983068 DDH983068 CTL983068 CJP983068 BZT983068 BPX983068 BGB983068 AWF983068 AMJ983068 ACN983068 SR983068 IV983068 C983068 WVH917532 WLL917532 WBP917532 VRT917532 VHX917532 UYB917532 UOF917532 UEJ917532 TUN917532 TKR917532 TAV917532 SQZ917532 SHD917532 RXH917532 RNL917532 RDP917532 QTT917532 QJX917532 QAB917532 PQF917532 PGJ917532 OWN917532 OMR917532 OCV917532 NSZ917532 NJD917532 MZH917532 MPL917532 MFP917532 LVT917532 LLX917532 LCB917532 KSF917532 KIJ917532 JYN917532 JOR917532 JEV917532 IUZ917532 ILD917532 IBH917532 HRL917532 HHP917532 GXT917532 GNX917532 GEB917532 FUF917532 FKJ917532 FAN917532 EQR917532 EGV917532 DWZ917532 DND917532 DDH917532 CTL917532 CJP917532 BZT917532 BPX917532 BGB917532 AWF917532 AMJ917532 ACN917532 SR917532 IV917532 C917532 WVH851996 WLL851996 WBP851996 VRT851996 VHX851996 UYB851996 UOF851996 UEJ851996 TUN851996 TKR851996 TAV851996 SQZ851996 SHD851996 RXH851996 RNL851996 RDP851996 QTT851996 QJX851996 QAB851996 PQF851996 PGJ851996 OWN851996 OMR851996 OCV851996 NSZ851996 NJD851996 MZH851996 MPL851996 MFP851996 LVT851996 LLX851996 LCB851996 KSF851996 KIJ851996 JYN851996 JOR851996 JEV851996 IUZ851996 ILD851996 IBH851996 HRL851996 HHP851996 GXT851996 GNX851996 GEB851996 FUF851996 FKJ851996 FAN851996 EQR851996 EGV851996 DWZ851996 DND851996 DDH851996 CTL851996 CJP851996 BZT851996 BPX851996 BGB851996 AWF851996 AMJ851996 ACN851996 SR851996 IV851996 C851996 WVH786460 WLL786460 WBP786460 VRT786460 VHX786460 UYB786460 UOF786460 UEJ786460 TUN786460 TKR786460 TAV786460 SQZ786460 SHD786460 RXH786460 RNL786460 RDP786460 QTT786460 QJX786460 QAB786460 PQF786460 PGJ786460 OWN786460 OMR786460 OCV786460 NSZ786460 NJD786460 MZH786460 MPL786460 MFP786460 LVT786460 LLX786460 LCB786460 KSF786460 KIJ786460 JYN786460 JOR786460 JEV786460 IUZ786460 ILD786460 IBH786460 HRL786460 HHP786460 GXT786460 GNX786460 GEB786460 FUF786460 FKJ786460 FAN786460 EQR786460 EGV786460 DWZ786460 DND786460 DDH786460 CTL786460 CJP786460 BZT786460 BPX786460 BGB786460 AWF786460 AMJ786460 ACN786460 SR786460 IV786460 C786460 WVH720924 WLL720924 WBP720924 VRT720924 VHX720924 UYB720924 UOF720924 UEJ720924 TUN720924 TKR720924 TAV720924 SQZ720924 SHD720924 RXH720924 RNL720924 RDP720924 QTT720924 QJX720924 QAB720924 PQF720924 PGJ720924 OWN720924 OMR720924 OCV720924 NSZ720924 NJD720924 MZH720924 MPL720924 MFP720924 LVT720924 LLX720924 LCB720924 KSF720924 KIJ720924 JYN720924 JOR720924 JEV720924 IUZ720924 ILD720924 IBH720924 HRL720924 HHP720924 GXT720924 GNX720924 GEB720924 FUF720924 FKJ720924 FAN720924 EQR720924 EGV720924 DWZ720924 DND720924 DDH720924 CTL720924 CJP720924 BZT720924 BPX720924 BGB720924 AWF720924 AMJ720924 ACN720924 SR720924 IV720924 C720924 WVH655388 WLL655388 WBP655388 VRT655388 VHX655388 UYB655388 UOF655388 UEJ655388 TUN655388 TKR655388 TAV655388 SQZ655388 SHD655388 RXH655388 RNL655388 RDP655388 QTT655388 QJX655388 QAB655388 PQF655388 PGJ655388 OWN655388 OMR655388 OCV655388 NSZ655388 NJD655388 MZH655388 MPL655388 MFP655388 LVT655388 LLX655388 LCB655388 KSF655388 KIJ655388 JYN655388 JOR655388 JEV655388 IUZ655388 ILD655388 IBH655388 HRL655388 HHP655388 GXT655388 GNX655388 GEB655388 FUF655388 FKJ655388 FAN655388 EQR655388 EGV655388 DWZ655388 DND655388 DDH655388 CTL655388 CJP655388 BZT655388 BPX655388 BGB655388 AWF655388 AMJ655388 ACN655388 SR655388 IV655388 C655388 WVH589852 WLL589852 WBP589852 VRT589852 VHX589852 UYB589852 UOF589852 UEJ589852 TUN589852 TKR589852 TAV589852 SQZ589852 SHD589852 RXH589852 RNL589852 RDP589852 QTT589852 QJX589852 QAB589852 PQF589852 PGJ589852 OWN589852 OMR589852 OCV589852 NSZ589852 NJD589852 MZH589852 MPL589852 MFP589852 LVT589852 LLX589852 LCB589852 KSF589852 KIJ589852 JYN589852 JOR589852 JEV589852 IUZ589852 ILD589852 IBH589852 HRL589852 HHP589852 GXT589852 GNX589852 GEB589852 FUF589852 FKJ589852 FAN589852 EQR589852 EGV589852 DWZ589852 DND589852 DDH589852 CTL589852 CJP589852 BZT589852 BPX589852 BGB589852 AWF589852 AMJ589852 ACN589852 SR589852 IV589852 C589852 WVH524316 WLL524316 WBP524316 VRT524316 VHX524316 UYB524316 UOF524316 UEJ524316 TUN524316 TKR524316 TAV524316 SQZ524316 SHD524316 RXH524316 RNL524316 RDP524316 QTT524316 QJX524316 QAB524316 PQF524316 PGJ524316 OWN524316 OMR524316 OCV524316 NSZ524316 NJD524316 MZH524316 MPL524316 MFP524316 LVT524316 LLX524316 LCB524316 KSF524316 KIJ524316 JYN524316 JOR524316 JEV524316 IUZ524316 ILD524316 IBH524316 HRL524316 HHP524316 GXT524316 GNX524316 GEB524316 FUF524316 FKJ524316 FAN524316 EQR524316 EGV524316 DWZ524316 DND524316 DDH524316 CTL524316 CJP524316 BZT524316 BPX524316 BGB524316 AWF524316 AMJ524316 ACN524316 SR524316 IV524316 C524316 WVH458780 WLL458780 WBP458780 VRT458780 VHX458780 UYB458780 UOF458780 UEJ458780 TUN458780 TKR458780 TAV458780 SQZ458780 SHD458780 RXH458780 RNL458780 RDP458780 QTT458780 QJX458780 QAB458780 PQF458780 PGJ458780 OWN458780 OMR458780 OCV458780 NSZ458780 NJD458780 MZH458780 MPL458780 MFP458780 LVT458780 LLX458780 LCB458780 KSF458780 KIJ458780 JYN458780 JOR458780 JEV458780 IUZ458780 ILD458780 IBH458780 HRL458780 HHP458780 GXT458780 GNX458780 GEB458780 FUF458780 FKJ458780 FAN458780 EQR458780 EGV458780 DWZ458780 DND458780 DDH458780 CTL458780 CJP458780 BZT458780 BPX458780 BGB458780 AWF458780 AMJ458780 ACN458780 SR458780 IV458780 C458780 WVH393244 WLL393244 WBP393244 VRT393244 VHX393244 UYB393244 UOF393244 UEJ393244 TUN393244 TKR393244 TAV393244 SQZ393244 SHD393244 RXH393244 RNL393244 RDP393244 QTT393244 QJX393244 QAB393244 PQF393244 PGJ393244 OWN393244 OMR393244 OCV393244 NSZ393244 NJD393244 MZH393244 MPL393244 MFP393244 LVT393244 LLX393244 LCB393244 KSF393244 KIJ393244 JYN393244 JOR393244 JEV393244 IUZ393244 ILD393244 IBH393244 HRL393244 HHP393244 GXT393244 GNX393244 GEB393244 FUF393244 FKJ393244 FAN393244 EQR393244 EGV393244 DWZ393244 DND393244 DDH393244 CTL393244 CJP393244 BZT393244 BPX393244 BGB393244 AWF393244 AMJ393244 ACN393244 SR393244 IV393244 C393244 WVH327708 WLL327708 WBP327708 VRT327708 VHX327708 UYB327708 UOF327708 UEJ327708 TUN327708 TKR327708 TAV327708 SQZ327708 SHD327708 RXH327708 RNL327708 RDP327708 QTT327708 QJX327708 QAB327708 PQF327708 PGJ327708 OWN327708 OMR327708 OCV327708 NSZ327708 NJD327708 MZH327708 MPL327708 MFP327708 LVT327708 LLX327708 LCB327708 KSF327708 KIJ327708 JYN327708 JOR327708 JEV327708 IUZ327708 ILD327708 IBH327708 HRL327708 HHP327708 GXT327708 GNX327708 GEB327708 FUF327708 FKJ327708 FAN327708 EQR327708 EGV327708 DWZ327708 DND327708 DDH327708 CTL327708 CJP327708 BZT327708 BPX327708 BGB327708 AWF327708 AMJ327708 ACN327708 SR327708 IV327708 C327708 WVH262172 WLL262172 WBP262172 VRT262172 VHX262172 UYB262172 UOF262172 UEJ262172 TUN262172 TKR262172 TAV262172 SQZ262172 SHD262172 RXH262172 RNL262172 RDP262172 QTT262172 QJX262172 QAB262172 PQF262172 PGJ262172 OWN262172 OMR262172 OCV262172 NSZ262172 NJD262172 MZH262172 MPL262172 MFP262172 LVT262172 LLX262172 LCB262172 KSF262172 KIJ262172 JYN262172 JOR262172 JEV262172 IUZ262172 ILD262172 IBH262172 HRL262172 HHP262172 GXT262172 GNX262172 GEB262172 FUF262172 FKJ262172 FAN262172 EQR262172 EGV262172 DWZ262172 DND262172 DDH262172 CTL262172 CJP262172 BZT262172 BPX262172 BGB262172 AWF262172 AMJ262172 ACN262172 SR262172 IV262172 C262172 WVH196636 WLL196636 WBP196636 VRT196636 VHX196636 UYB196636 UOF196636 UEJ196636 TUN196636 TKR196636 TAV196636 SQZ196636 SHD196636 RXH196636 RNL196636 RDP196636 QTT196636 QJX196636 QAB196636 PQF196636 PGJ196636 OWN196636 OMR196636 OCV196636 NSZ196636 NJD196636 MZH196636 MPL196636 MFP196636 LVT196636 LLX196636 LCB196636 KSF196636 KIJ196636 JYN196636 JOR196636 JEV196636 IUZ196636 ILD196636 IBH196636 HRL196636 HHP196636 GXT196636 GNX196636 GEB196636 FUF196636 FKJ196636 FAN196636 EQR196636 EGV196636 DWZ196636 DND196636 DDH196636 CTL196636 CJP196636 BZT196636 BPX196636 BGB196636 AWF196636 AMJ196636 ACN196636 SR196636 IV196636 C196636 WVH131100 WLL131100 WBP131100 VRT131100 VHX131100 UYB131100 UOF131100 UEJ131100 TUN131100 TKR131100 TAV131100 SQZ131100 SHD131100 RXH131100 RNL131100 RDP131100 QTT131100 QJX131100 QAB131100 PQF131100 PGJ131100 OWN131100 OMR131100 OCV131100 NSZ131100 NJD131100 MZH131100 MPL131100 MFP131100 LVT131100 LLX131100 LCB131100 KSF131100 KIJ131100 JYN131100 JOR131100 JEV131100 IUZ131100 ILD131100 IBH131100 HRL131100 HHP131100 GXT131100 GNX131100 GEB131100 FUF131100 FKJ131100 FAN131100 EQR131100 EGV131100 DWZ131100 DND131100 DDH131100 CTL131100 CJP131100 BZT131100 BPX131100 BGB131100 AWF131100 AMJ131100 ACN131100 SR131100 IV131100 C131100 WVH65564 WLL65564 WBP65564 VRT65564 VHX65564 UYB65564 UOF65564 UEJ65564 TUN65564 TKR65564 TAV65564 SQZ65564 SHD65564 RXH65564 RNL65564 RDP65564 QTT65564 QJX65564 QAB65564 PQF65564 PGJ65564 OWN65564 OMR65564 OCV65564 NSZ65564 NJD65564 MZH65564 MPL65564 MFP65564 LVT65564 LLX65564 LCB65564 KSF65564 KIJ65564 JYN65564 JOR65564 JEV65564 IUZ65564 ILD65564 IBH65564 HRL65564 HHP65564 GXT65564 GNX65564 GEB65564 FUF65564 FKJ65564 FAN65564 EQR65564 EGV65564 DWZ65564 DND65564 DDH65564 CTL65564 CJP65564 BZT65564 BPX65564 BGB65564 AWF65564 AMJ65564 ACN65564 SR65564 IV65564 C65564 WLL983068">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9"/>
  <sheetViews>
    <sheetView topLeftCell="A25" zoomScale="50" zoomScaleNormal="50" workbookViewId="0">
      <selection activeCell="E41" sqref="E41:E42"/>
    </sheetView>
  </sheetViews>
  <sheetFormatPr baseColWidth="10" defaultRowHeight="14.4" x14ac:dyDescent="0.3"/>
  <cols>
    <col min="1" max="1" width="3.109375" style="100" bestFit="1" customWidth="1"/>
    <col min="2" max="2" width="58.88671875" style="100" customWidth="1"/>
    <col min="3" max="3" width="31.109375" style="100" customWidth="1"/>
    <col min="4" max="4" width="26.6640625" style="100" customWidth="1"/>
    <col min="5" max="5" width="25" style="100" customWidth="1"/>
    <col min="6" max="7" width="29.6640625" style="100" customWidth="1"/>
    <col min="8" max="8" width="23" style="100" customWidth="1"/>
    <col min="9" max="9" width="27.33203125" style="100" customWidth="1"/>
    <col min="10" max="10" width="20.109375" style="100" customWidth="1"/>
    <col min="11" max="11" width="21.33203125" style="100" customWidth="1"/>
    <col min="12" max="12" width="20.33203125" style="100" customWidth="1"/>
    <col min="13" max="13" width="26.33203125" style="100" customWidth="1"/>
    <col min="14" max="14" width="22.109375" style="100" customWidth="1"/>
    <col min="15" max="15" width="26.109375" style="100" customWidth="1"/>
    <col min="16" max="16" width="19.5546875" style="100" bestFit="1" customWidth="1"/>
    <col min="17" max="17" width="21.88671875" style="100" customWidth="1"/>
    <col min="18" max="18" width="18.33203125" style="100" customWidth="1"/>
    <col min="19" max="22" width="6.44140625" style="100" customWidth="1"/>
    <col min="23" max="251" width="11.5546875" style="100"/>
    <col min="252" max="252" width="1" style="100" customWidth="1"/>
    <col min="253" max="253" width="4.33203125" style="100" customWidth="1"/>
    <col min="254" max="254" width="34.6640625" style="100" customWidth="1"/>
    <col min="255" max="255" width="0" style="100" hidden="1" customWidth="1"/>
    <col min="256" max="256" width="20" style="100" customWidth="1"/>
    <col min="257" max="257" width="20.88671875" style="100" customWidth="1"/>
    <col min="258" max="258" width="25" style="100" customWidth="1"/>
    <col min="259" max="259" width="18.6640625" style="100" customWidth="1"/>
    <col min="260" max="260" width="29.6640625" style="100" customWidth="1"/>
    <col min="261" max="261" width="13.44140625" style="100" customWidth="1"/>
    <col min="262" max="262" width="13.88671875" style="100" customWidth="1"/>
    <col min="263" max="267" width="16.5546875" style="100" customWidth="1"/>
    <col min="268" max="268" width="20.5546875" style="100" customWidth="1"/>
    <col min="269" max="269" width="21.109375" style="100" customWidth="1"/>
    <col min="270" max="270" width="9.5546875" style="100" customWidth="1"/>
    <col min="271" max="271" width="0.44140625" style="100" customWidth="1"/>
    <col min="272" max="278" width="6.44140625" style="100" customWidth="1"/>
    <col min="279" max="507" width="11.5546875" style="100"/>
    <col min="508" max="508" width="1" style="100" customWidth="1"/>
    <col min="509" max="509" width="4.33203125" style="100" customWidth="1"/>
    <col min="510" max="510" width="34.6640625" style="100" customWidth="1"/>
    <col min="511" max="511" width="0" style="100" hidden="1" customWidth="1"/>
    <col min="512" max="512" width="20" style="100" customWidth="1"/>
    <col min="513" max="513" width="20.88671875" style="100" customWidth="1"/>
    <col min="514" max="514" width="25" style="100" customWidth="1"/>
    <col min="515" max="515" width="18.6640625" style="100" customWidth="1"/>
    <col min="516" max="516" width="29.6640625" style="100" customWidth="1"/>
    <col min="517" max="517" width="13.44140625" style="100" customWidth="1"/>
    <col min="518" max="518" width="13.88671875" style="100" customWidth="1"/>
    <col min="519" max="523" width="16.5546875" style="100" customWidth="1"/>
    <col min="524" max="524" width="20.5546875" style="100" customWidth="1"/>
    <col min="525" max="525" width="21.109375" style="100" customWidth="1"/>
    <col min="526" max="526" width="9.5546875" style="100" customWidth="1"/>
    <col min="527" max="527" width="0.44140625" style="100" customWidth="1"/>
    <col min="528" max="534" width="6.44140625" style="100" customWidth="1"/>
    <col min="535" max="763" width="11.5546875" style="100"/>
    <col min="764" max="764" width="1" style="100" customWidth="1"/>
    <col min="765" max="765" width="4.33203125" style="100" customWidth="1"/>
    <col min="766" max="766" width="34.6640625" style="100" customWidth="1"/>
    <col min="767" max="767" width="0" style="100" hidden="1" customWidth="1"/>
    <col min="768" max="768" width="20" style="100" customWidth="1"/>
    <col min="769" max="769" width="20.88671875" style="100" customWidth="1"/>
    <col min="770" max="770" width="25" style="100" customWidth="1"/>
    <col min="771" max="771" width="18.6640625" style="100" customWidth="1"/>
    <col min="772" max="772" width="29.6640625" style="100" customWidth="1"/>
    <col min="773" max="773" width="13.44140625" style="100" customWidth="1"/>
    <col min="774" max="774" width="13.88671875" style="100" customWidth="1"/>
    <col min="775" max="779" width="16.5546875" style="100" customWidth="1"/>
    <col min="780" max="780" width="20.5546875" style="100" customWidth="1"/>
    <col min="781" max="781" width="21.109375" style="100" customWidth="1"/>
    <col min="782" max="782" width="9.5546875" style="100" customWidth="1"/>
    <col min="783" max="783" width="0.44140625" style="100" customWidth="1"/>
    <col min="784" max="790" width="6.44140625" style="100" customWidth="1"/>
    <col min="791" max="1019" width="11.5546875" style="100"/>
    <col min="1020" max="1020" width="1" style="100" customWidth="1"/>
    <col min="1021" max="1021" width="4.33203125" style="100" customWidth="1"/>
    <col min="1022" max="1022" width="34.6640625" style="100" customWidth="1"/>
    <col min="1023" max="1023" width="0" style="100" hidden="1" customWidth="1"/>
    <col min="1024" max="1024" width="20" style="100" customWidth="1"/>
    <col min="1025" max="1025" width="20.88671875" style="100" customWidth="1"/>
    <col min="1026" max="1026" width="25" style="100" customWidth="1"/>
    <col min="1027" max="1027" width="18.6640625" style="100" customWidth="1"/>
    <col min="1028" max="1028" width="29.6640625" style="100" customWidth="1"/>
    <col min="1029" max="1029" width="13.44140625" style="100" customWidth="1"/>
    <col min="1030" max="1030" width="13.88671875" style="100" customWidth="1"/>
    <col min="1031" max="1035" width="16.5546875" style="100" customWidth="1"/>
    <col min="1036" max="1036" width="20.5546875" style="100" customWidth="1"/>
    <col min="1037" max="1037" width="21.109375" style="100" customWidth="1"/>
    <col min="1038" max="1038" width="9.5546875" style="100" customWidth="1"/>
    <col min="1039" max="1039" width="0.44140625" style="100" customWidth="1"/>
    <col min="1040" max="1046" width="6.44140625" style="100" customWidth="1"/>
    <col min="1047" max="1275" width="11.5546875" style="100"/>
    <col min="1276" max="1276" width="1" style="100" customWidth="1"/>
    <col min="1277" max="1277" width="4.33203125" style="100" customWidth="1"/>
    <col min="1278" max="1278" width="34.6640625" style="100" customWidth="1"/>
    <col min="1279" max="1279" width="0" style="100" hidden="1" customWidth="1"/>
    <col min="1280" max="1280" width="20" style="100" customWidth="1"/>
    <col min="1281" max="1281" width="20.88671875" style="100" customWidth="1"/>
    <col min="1282" max="1282" width="25" style="100" customWidth="1"/>
    <col min="1283" max="1283" width="18.6640625" style="100" customWidth="1"/>
    <col min="1284" max="1284" width="29.6640625" style="100" customWidth="1"/>
    <col min="1285" max="1285" width="13.44140625" style="100" customWidth="1"/>
    <col min="1286" max="1286" width="13.88671875" style="100" customWidth="1"/>
    <col min="1287" max="1291" width="16.5546875" style="100" customWidth="1"/>
    <col min="1292" max="1292" width="20.5546875" style="100" customWidth="1"/>
    <col min="1293" max="1293" width="21.109375" style="100" customWidth="1"/>
    <col min="1294" max="1294" width="9.5546875" style="100" customWidth="1"/>
    <col min="1295" max="1295" width="0.44140625" style="100" customWidth="1"/>
    <col min="1296" max="1302" width="6.44140625" style="100" customWidth="1"/>
    <col min="1303" max="1531" width="11.5546875" style="100"/>
    <col min="1532" max="1532" width="1" style="100" customWidth="1"/>
    <col min="1533" max="1533" width="4.33203125" style="100" customWidth="1"/>
    <col min="1534" max="1534" width="34.6640625" style="100" customWidth="1"/>
    <col min="1535" max="1535" width="0" style="100" hidden="1" customWidth="1"/>
    <col min="1536" max="1536" width="20" style="100" customWidth="1"/>
    <col min="1537" max="1537" width="20.88671875" style="100" customWidth="1"/>
    <col min="1538" max="1538" width="25" style="100" customWidth="1"/>
    <col min="1539" max="1539" width="18.6640625" style="100" customWidth="1"/>
    <col min="1540" max="1540" width="29.6640625" style="100" customWidth="1"/>
    <col min="1541" max="1541" width="13.44140625" style="100" customWidth="1"/>
    <col min="1542" max="1542" width="13.88671875" style="100" customWidth="1"/>
    <col min="1543" max="1547" width="16.5546875" style="100" customWidth="1"/>
    <col min="1548" max="1548" width="20.5546875" style="100" customWidth="1"/>
    <col min="1549" max="1549" width="21.109375" style="100" customWidth="1"/>
    <col min="1550" max="1550" width="9.5546875" style="100" customWidth="1"/>
    <col min="1551" max="1551" width="0.44140625" style="100" customWidth="1"/>
    <col min="1552" max="1558" width="6.44140625" style="100" customWidth="1"/>
    <col min="1559" max="1787" width="11.5546875" style="100"/>
    <col min="1788" max="1788" width="1" style="100" customWidth="1"/>
    <col min="1789" max="1789" width="4.33203125" style="100" customWidth="1"/>
    <col min="1790" max="1790" width="34.6640625" style="100" customWidth="1"/>
    <col min="1791" max="1791" width="0" style="100" hidden="1" customWidth="1"/>
    <col min="1792" max="1792" width="20" style="100" customWidth="1"/>
    <col min="1793" max="1793" width="20.88671875" style="100" customWidth="1"/>
    <col min="1794" max="1794" width="25" style="100" customWidth="1"/>
    <col min="1795" max="1795" width="18.6640625" style="100" customWidth="1"/>
    <col min="1796" max="1796" width="29.6640625" style="100" customWidth="1"/>
    <col min="1797" max="1797" width="13.44140625" style="100" customWidth="1"/>
    <col min="1798" max="1798" width="13.88671875" style="100" customWidth="1"/>
    <col min="1799" max="1803" width="16.5546875" style="100" customWidth="1"/>
    <col min="1804" max="1804" width="20.5546875" style="100" customWidth="1"/>
    <col min="1805" max="1805" width="21.109375" style="100" customWidth="1"/>
    <col min="1806" max="1806" width="9.5546875" style="100" customWidth="1"/>
    <col min="1807" max="1807" width="0.44140625" style="100" customWidth="1"/>
    <col min="1808" max="1814" width="6.44140625" style="100" customWidth="1"/>
    <col min="1815" max="2043" width="11.5546875" style="100"/>
    <col min="2044" max="2044" width="1" style="100" customWidth="1"/>
    <col min="2045" max="2045" width="4.33203125" style="100" customWidth="1"/>
    <col min="2046" max="2046" width="34.6640625" style="100" customWidth="1"/>
    <col min="2047" max="2047" width="0" style="100" hidden="1" customWidth="1"/>
    <col min="2048" max="2048" width="20" style="100" customWidth="1"/>
    <col min="2049" max="2049" width="20.88671875" style="100" customWidth="1"/>
    <col min="2050" max="2050" width="25" style="100" customWidth="1"/>
    <col min="2051" max="2051" width="18.6640625" style="100" customWidth="1"/>
    <col min="2052" max="2052" width="29.6640625" style="100" customWidth="1"/>
    <col min="2053" max="2053" width="13.44140625" style="100" customWidth="1"/>
    <col min="2054" max="2054" width="13.88671875" style="100" customWidth="1"/>
    <col min="2055" max="2059" width="16.5546875" style="100" customWidth="1"/>
    <col min="2060" max="2060" width="20.5546875" style="100" customWidth="1"/>
    <col min="2061" max="2061" width="21.109375" style="100" customWidth="1"/>
    <col min="2062" max="2062" width="9.5546875" style="100" customWidth="1"/>
    <col min="2063" max="2063" width="0.44140625" style="100" customWidth="1"/>
    <col min="2064" max="2070" width="6.44140625" style="100" customWidth="1"/>
    <col min="2071" max="2299" width="11.5546875" style="100"/>
    <col min="2300" max="2300" width="1" style="100" customWidth="1"/>
    <col min="2301" max="2301" width="4.33203125" style="100" customWidth="1"/>
    <col min="2302" max="2302" width="34.6640625" style="100" customWidth="1"/>
    <col min="2303" max="2303" width="0" style="100" hidden="1" customWidth="1"/>
    <col min="2304" max="2304" width="20" style="100" customWidth="1"/>
    <col min="2305" max="2305" width="20.88671875" style="100" customWidth="1"/>
    <col min="2306" max="2306" width="25" style="100" customWidth="1"/>
    <col min="2307" max="2307" width="18.6640625" style="100" customWidth="1"/>
    <col min="2308" max="2308" width="29.6640625" style="100" customWidth="1"/>
    <col min="2309" max="2309" width="13.44140625" style="100" customWidth="1"/>
    <col min="2310" max="2310" width="13.88671875" style="100" customWidth="1"/>
    <col min="2311" max="2315" width="16.5546875" style="100" customWidth="1"/>
    <col min="2316" max="2316" width="20.5546875" style="100" customWidth="1"/>
    <col min="2317" max="2317" width="21.109375" style="100" customWidth="1"/>
    <col min="2318" max="2318" width="9.5546875" style="100" customWidth="1"/>
    <col min="2319" max="2319" width="0.44140625" style="100" customWidth="1"/>
    <col min="2320" max="2326" width="6.44140625" style="100" customWidth="1"/>
    <col min="2327" max="2555" width="11.5546875" style="100"/>
    <col min="2556" max="2556" width="1" style="100" customWidth="1"/>
    <col min="2557" max="2557" width="4.33203125" style="100" customWidth="1"/>
    <col min="2558" max="2558" width="34.6640625" style="100" customWidth="1"/>
    <col min="2559" max="2559" width="0" style="100" hidden="1" customWidth="1"/>
    <col min="2560" max="2560" width="20" style="100" customWidth="1"/>
    <col min="2561" max="2561" width="20.88671875" style="100" customWidth="1"/>
    <col min="2562" max="2562" width="25" style="100" customWidth="1"/>
    <col min="2563" max="2563" width="18.6640625" style="100" customWidth="1"/>
    <col min="2564" max="2564" width="29.6640625" style="100" customWidth="1"/>
    <col min="2565" max="2565" width="13.44140625" style="100" customWidth="1"/>
    <col min="2566" max="2566" width="13.88671875" style="100" customWidth="1"/>
    <col min="2567" max="2571" width="16.5546875" style="100" customWidth="1"/>
    <col min="2572" max="2572" width="20.5546875" style="100" customWidth="1"/>
    <col min="2573" max="2573" width="21.109375" style="100" customWidth="1"/>
    <col min="2574" max="2574" width="9.5546875" style="100" customWidth="1"/>
    <col min="2575" max="2575" width="0.44140625" style="100" customWidth="1"/>
    <col min="2576" max="2582" width="6.44140625" style="100" customWidth="1"/>
    <col min="2583" max="2811" width="11.5546875" style="100"/>
    <col min="2812" max="2812" width="1" style="100" customWidth="1"/>
    <col min="2813" max="2813" width="4.33203125" style="100" customWidth="1"/>
    <col min="2814" max="2814" width="34.6640625" style="100" customWidth="1"/>
    <col min="2815" max="2815" width="0" style="100" hidden="1" customWidth="1"/>
    <col min="2816" max="2816" width="20" style="100" customWidth="1"/>
    <col min="2817" max="2817" width="20.88671875" style="100" customWidth="1"/>
    <col min="2818" max="2818" width="25" style="100" customWidth="1"/>
    <col min="2819" max="2819" width="18.6640625" style="100" customWidth="1"/>
    <col min="2820" max="2820" width="29.6640625" style="100" customWidth="1"/>
    <col min="2821" max="2821" width="13.44140625" style="100" customWidth="1"/>
    <col min="2822" max="2822" width="13.88671875" style="100" customWidth="1"/>
    <col min="2823" max="2827" width="16.5546875" style="100" customWidth="1"/>
    <col min="2828" max="2828" width="20.5546875" style="100" customWidth="1"/>
    <col min="2829" max="2829" width="21.109375" style="100" customWidth="1"/>
    <col min="2830" max="2830" width="9.5546875" style="100" customWidth="1"/>
    <col min="2831" max="2831" width="0.44140625" style="100" customWidth="1"/>
    <col min="2832" max="2838" width="6.44140625" style="100" customWidth="1"/>
    <col min="2839" max="3067" width="11.5546875" style="100"/>
    <col min="3068" max="3068" width="1" style="100" customWidth="1"/>
    <col min="3069" max="3069" width="4.33203125" style="100" customWidth="1"/>
    <col min="3070" max="3070" width="34.6640625" style="100" customWidth="1"/>
    <col min="3071" max="3071" width="0" style="100" hidden="1" customWidth="1"/>
    <col min="3072" max="3072" width="20" style="100" customWidth="1"/>
    <col min="3073" max="3073" width="20.88671875" style="100" customWidth="1"/>
    <col min="3074" max="3074" width="25" style="100" customWidth="1"/>
    <col min="3075" max="3075" width="18.6640625" style="100" customWidth="1"/>
    <col min="3076" max="3076" width="29.6640625" style="100" customWidth="1"/>
    <col min="3077" max="3077" width="13.44140625" style="100" customWidth="1"/>
    <col min="3078" max="3078" width="13.88671875" style="100" customWidth="1"/>
    <col min="3079" max="3083" width="16.5546875" style="100" customWidth="1"/>
    <col min="3084" max="3084" width="20.5546875" style="100" customWidth="1"/>
    <col min="3085" max="3085" width="21.109375" style="100" customWidth="1"/>
    <col min="3086" max="3086" width="9.5546875" style="100" customWidth="1"/>
    <col min="3087" max="3087" width="0.44140625" style="100" customWidth="1"/>
    <col min="3088" max="3094" width="6.44140625" style="100" customWidth="1"/>
    <col min="3095" max="3323" width="11.5546875" style="100"/>
    <col min="3324" max="3324" width="1" style="100" customWidth="1"/>
    <col min="3325" max="3325" width="4.33203125" style="100" customWidth="1"/>
    <col min="3326" max="3326" width="34.6640625" style="100" customWidth="1"/>
    <col min="3327" max="3327" width="0" style="100" hidden="1" customWidth="1"/>
    <col min="3328" max="3328" width="20" style="100" customWidth="1"/>
    <col min="3329" max="3329" width="20.88671875" style="100" customWidth="1"/>
    <col min="3330" max="3330" width="25" style="100" customWidth="1"/>
    <col min="3331" max="3331" width="18.6640625" style="100" customWidth="1"/>
    <col min="3332" max="3332" width="29.6640625" style="100" customWidth="1"/>
    <col min="3333" max="3333" width="13.44140625" style="100" customWidth="1"/>
    <col min="3334" max="3334" width="13.88671875" style="100" customWidth="1"/>
    <col min="3335" max="3339" width="16.5546875" style="100" customWidth="1"/>
    <col min="3340" max="3340" width="20.5546875" style="100" customWidth="1"/>
    <col min="3341" max="3341" width="21.109375" style="100" customWidth="1"/>
    <col min="3342" max="3342" width="9.5546875" style="100" customWidth="1"/>
    <col min="3343" max="3343" width="0.44140625" style="100" customWidth="1"/>
    <col min="3344" max="3350" width="6.44140625" style="100" customWidth="1"/>
    <col min="3351" max="3579" width="11.5546875" style="100"/>
    <col min="3580" max="3580" width="1" style="100" customWidth="1"/>
    <col min="3581" max="3581" width="4.33203125" style="100" customWidth="1"/>
    <col min="3582" max="3582" width="34.6640625" style="100" customWidth="1"/>
    <col min="3583" max="3583" width="0" style="100" hidden="1" customWidth="1"/>
    <col min="3584" max="3584" width="20" style="100" customWidth="1"/>
    <col min="3585" max="3585" width="20.88671875" style="100" customWidth="1"/>
    <col min="3586" max="3586" width="25" style="100" customWidth="1"/>
    <col min="3587" max="3587" width="18.6640625" style="100" customWidth="1"/>
    <col min="3588" max="3588" width="29.6640625" style="100" customWidth="1"/>
    <col min="3589" max="3589" width="13.44140625" style="100" customWidth="1"/>
    <col min="3590" max="3590" width="13.88671875" style="100" customWidth="1"/>
    <col min="3591" max="3595" width="16.5546875" style="100" customWidth="1"/>
    <col min="3596" max="3596" width="20.5546875" style="100" customWidth="1"/>
    <col min="3597" max="3597" width="21.109375" style="100" customWidth="1"/>
    <col min="3598" max="3598" width="9.5546875" style="100" customWidth="1"/>
    <col min="3599" max="3599" width="0.44140625" style="100" customWidth="1"/>
    <col min="3600" max="3606" width="6.44140625" style="100" customWidth="1"/>
    <col min="3607" max="3835" width="11.5546875" style="100"/>
    <col min="3836" max="3836" width="1" style="100" customWidth="1"/>
    <col min="3837" max="3837" width="4.33203125" style="100" customWidth="1"/>
    <col min="3838" max="3838" width="34.6640625" style="100" customWidth="1"/>
    <col min="3839" max="3839" width="0" style="100" hidden="1" customWidth="1"/>
    <col min="3840" max="3840" width="20" style="100" customWidth="1"/>
    <col min="3841" max="3841" width="20.88671875" style="100" customWidth="1"/>
    <col min="3842" max="3842" width="25" style="100" customWidth="1"/>
    <col min="3843" max="3843" width="18.6640625" style="100" customWidth="1"/>
    <col min="3844" max="3844" width="29.6640625" style="100" customWidth="1"/>
    <col min="3845" max="3845" width="13.44140625" style="100" customWidth="1"/>
    <col min="3846" max="3846" width="13.88671875" style="100" customWidth="1"/>
    <col min="3847" max="3851" width="16.5546875" style="100" customWidth="1"/>
    <col min="3852" max="3852" width="20.5546875" style="100" customWidth="1"/>
    <col min="3853" max="3853" width="21.109375" style="100" customWidth="1"/>
    <col min="3854" max="3854" width="9.5546875" style="100" customWidth="1"/>
    <col min="3855" max="3855" width="0.44140625" style="100" customWidth="1"/>
    <col min="3856" max="3862" width="6.44140625" style="100" customWidth="1"/>
    <col min="3863" max="4091" width="11.5546875" style="100"/>
    <col min="4092" max="4092" width="1" style="100" customWidth="1"/>
    <col min="4093" max="4093" width="4.33203125" style="100" customWidth="1"/>
    <col min="4094" max="4094" width="34.6640625" style="100" customWidth="1"/>
    <col min="4095" max="4095" width="0" style="100" hidden="1" customWidth="1"/>
    <col min="4096" max="4096" width="20" style="100" customWidth="1"/>
    <col min="4097" max="4097" width="20.88671875" style="100" customWidth="1"/>
    <col min="4098" max="4098" width="25" style="100" customWidth="1"/>
    <col min="4099" max="4099" width="18.6640625" style="100" customWidth="1"/>
    <col min="4100" max="4100" width="29.6640625" style="100" customWidth="1"/>
    <col min="4101" max="4101" width="13.44140625" style="100" customWidth="1"/>
    <col min="4102" max="4102" width="13.88671875" style="100" customWidth="1"/>
    <col min="4103" max="4107" width="16.5546875" style="100" customWidth="1"/>
    <col min="4108" max="4108" width="20.5546875" style="100" customWidth="1"/>
    <col min="4109" max="4109" width="21.109375" style="100" customWidth="1"/>
    <col min="4110" max="4110" width="9.5546875" style="100" customWidth="1"/>
    <col min="4111" max="4111" width="0.44140625" style="100" customWidth="1"/>
    <col min="4112" max="4118" width="6.44140625" style="100" customWidth="1"/>
    <col min="4119" max="4347" width="11.5546875" style="100"/>
    <col min="4348" max="4348" width="1" style="100" customWidth="1"/>
    <col min="4349" max="4349" width="4.33203125" style="100" customWidth="1"/>
    <col min="4350" max="4350" width="34.6640625" style="100" customWidth="1"/>
    <col min="4351" max="4351" width="0" style="100" hidden="1" customWidth="1"/>
    <col min="4352" max="4352" width="20" style="100" customWidth="1"/>
    <col min="4353" max="4353" width="20.88671875" style="100" customWidth="1"/>
    <col min="4354" max="4354" width="25" style="100" customWidth="1"/>
    <col min="4355" max="4355" width="18.6640625" style="100" customWidth="1"/>
    <col min="4356" max="4356" width="29.6640625" style="100" customWidth="1"/>
    <col min="4357" max="4357" width="13.44140625" style="100" customWidth="1"/>
    <col min="4358" max="4358" width="13.88671875" style="100" customWidth="1"/>
    <col min="4359" max="4363" width="16.5546875" style="100" customWidth="1"/>
    <col min="4364" max="4364" width="20.5546875" style="100" customWidth="1"/>
    <col min="4365" max="4365" width="21.109375" style="100" customWidth="1"/>
    <col min="4366" max="4366" width="9.5546875" style="100" customWidth="1"/>
    <col min="4367" max="4367" width="0.44140625" style="100" customWidth="1"/>
    <col min="4368" max="4374" width="6.44140625" style="100" customWidth="1"/>
    <col min="4375" max="4603" width="11.5546875" style="100"/>
    <col min="4604" max="4604" width="1" style="100" customWidth="1"/>
    <col min="4605" max="4605" width="4.33203125" style="100" customWidth="1"/>
    <col min="4606" max="4606" width="34.6640625" style="100" customWidth="1"/>
    <col min="4607" max="4607" width="0" style="100" hidden="1" customWidth="1"/>
    <col min="4608" max="4608" width="20" style="100" customWidth="1"/>
    <col min="4609" max="4609" width="20.88671875" style="100" customWidth="1"/>
    <col min="4610" max="4610" width="25" style="100" customWidth="1"/>
    <col min="4611" max="4611" width="18.6640625" style="100" customWidth="1"/>
    <col min="4612" max="4612" width="29.6640625" style="100" customWidth="1"/>
    <col min="4613" max="4613" width="13.44140625" style="100" customWidth="1"/>
    <col min="4614" max="4614" width="13.88671875" style="100" customWidth="1"/>
    <col min="4615" max="4619" width="16.5546875" style="100" customWidth="1"/>
    <col min="4620" max="4620" width="20.5546875" style="100" customWidth="1"/>
    <col min="4621" max="4621" width="21.109375" style="100" customWidth="1"/>
    <col min="4622" max="4622" width="9.5546875" style="100" customWidth="1"/>
    <col min="4623" max="4623" width="0.44140625" style="100" customWidth="1"/>
    <col min="4624" max="4630" width="6.44140625" style="100" customWidth="1"/>
    <col min="4631" max="4859" width="11.5546875" style="100"/>
    <col min="4860" max="4860" width="1" style="100" customWidth="1"/>
    <col min="4861" max="4861" width="4.33203125" style="100" customWidth="1"/>
    <col min="4862" max="4862" width="34.6640625" style="100" customWidth="1"/>
    <col min="4863" max="4863" width="0" style="100" hidden="1" customWidth="1"/>
    <col min="4864" max="4864" width="20" style="100" customWidth="1"/>
    <col min="4865" max="4865" width="20.88671875" style="100" customWidth="1"/>
    <col min="4866" max="4866" width="25" style="100" customWidth="1"/>
    <col min="4867" max="4867" width="18.6640625" style="100" customWidth="1"/>
    <col min="4868" max="4868" width="29.6640625" style="100" customWidth="1"/>
    <col min="4869" max="4869" width="13.44140625" style="100" customWidth="1"/>
    <col min="4870" max="4870" width="13.88671875" style="100" customWidth="1"/>
    <col min="4871" max="4875" width="16.5546875" style="100" customWidth="1"/>
    <col min="4876" max="4876" width="20.5546875" style="100" customWidth="1"/>
    <col min="4877" max="4877" width="21.109375" style="100" customWidth="1"/>
    <col min="4878" max="4878" width="9.5546875" style="100" customWidth="1"/>
    <col min="4879" max="4879" width="0.44140625" style="100" customWidth="1"/>
    <col min="4880" max="4886" width="6.44140625" style="100" customWidth="1"/>
    <col min="4887" max="5115" width="11.5546875" style="100"/>
    <col min="5116" max="5116" width="1" style="100" customWidth="1"/>
    <col min="5117" max="5117" width="4.33203125" style="100" customWidth="1"/>
    <col min="5118" max="5118" width="34.6640625" style="100" customWidth="1"/>
    <col min="5119" max="5119" width="0" style="100" hidden="1" customWidth="1"/>
    <col min="5120" max="5120" width="20" style="100" customWidth="1"/>
    <col min="5121" max="5121" width="20.88671875" style="100" customWidth="1"/>
    <col min="5122" max="5122" width="25" style="100" customWidth="1"/>
    <col min="5123" max="5123" width="18.6640625" style="100" customWidth="1"/>
    <col min="5124" max="5124" width="29.6640625" style="100" customWidth="1"/>
    <col min="5125" max="5125" width="13.44140625" style="100" customWidth="1"/>
    <col min="5126" max="5126" width="13.88671875" style="100" customWidth="1"/>
    <col min="5127" max="5131" width="16.5546875" style="100" customWidth="1"/>
    <col min="5132" max="5132" width="20.5546875" style="100" customWidth="1"/>
    <col min="5133" max="5133" width="21.109375" style="100" customWidth="1"/>
    <col min="5134" max="5134" width="9.5546875" style="100" customWidth="1"/>
    <col min="5135" max="5135" width="0.44140625" style="100" customWidth="1"/>
    <col min="5136" max="5142" width="6.44140625" style="100" customWidth="1"/>
    <col min="5143" max="5371" width="11.5546875" style="100"/>
    <col min="5372" max="5372" width="1" style="100" customWidth="1"/>
    <col min="5373" max="5373" width="4.33203125" style="100" customWidth="1"/>
    <col min="5374" max="5374" width="34.6640625" style="100" customWidth="1"/>
    <col min="5375" max="5375" width="0" style="100" hidden="1" customWidth="1"/>
    <col min="5376" max="5376" width="20" style="100" customWidth="1"/>
    <col min="5377" max="5377" width="20.88671875" style="100" customWidth="1"/>
    <col min="5378" max="5378" width="25" style="100" customWidth="1"/>
    <col min="5379" max="5379" width="18.6640625" style="100" customWidth="1"/>
    <col min="5380" max="5380" width="29.6640625" style="100" customWidth="1"/>
    <col min="5381" max="5381" width="13.44140625" style="100" customWidth="1"/>
    <col min="5382" max="5382" width="13.88671875" style="100" customWidth="1"/>
    <col min="5383" max="5387" width="16.5546875" style="100" customWidth="1"/>
    <col min="5388" max="5388" width="20.5546875" style="100" customWidth="1"/>
    <col min="5389" max="5389" width="21.109375" style="100" customWidth="1"/>
    <col min="5390" max="5390" width="9.5546875" style="100" customWidth="1"/>
    <col min="5391" max="5391" width="0.44140625" style="100" customWidth="1"/>
    <col min="5392" max="5398" width="6.44140625" style="100" customWidth="1"/>
    <col min="5399" max="5627" width="11.5546875" style="100"/>
    <col min="5628" max="5628" width="1" style="100" customWidth="1"/>
    <col min="5629" max="5629" width="4.33203125" style="100" customWidth="1"/>
    <col min="5630" max="5630" width="34.6640625" style="100" customWidth="1"/>
    <col min="5631" max="5631" width="0" style="100" hidden="1" customWidth="1"/>
    <col min="5632" max="5632" width="20" style="100" customWidth="1"/>
    <col min="5633" max="5633" width="20.88671875" style="100" customWidth="1"/>
    <col min="5634" max="5634" width="25" style="100" customWidth="1"/>
    <col min="5635" max="5635" width="18.6640625" style="100" customWidth="1"/>
    <col min="5636" max="5636" width="29.6640625" style="100" customWidth="1"/>
    <col min="5637" max="5637" width="13.44140625" style="100" customWidth="1"/>
    <col min="5638" max="5638" width="13.88671875" style="100" customWidth="1"/>
    <col min="5639" max="5643" width="16.5546875" style="100" customWidth="1"/>
    <col min="5644" max="5644" width="20.5546875" style="100" customWidth="1"/>
    <col min="5645" max="5645" width="21.109375" style="100" customWidth="1"/>
    <col min="5646" max="5646" width="9.5546875" style="100" customWidth="1"/>
    <col min="5647" max="5647" width="0.44140625" style="100" customWidth="1"/>
    <col min="5648" max="5654" width="6.44140625" style="100" customWidth="1"/>
    <col min="5655" max="5883" width="11.5546875" style="100"/>
    <col min="5884" max="5884" width="1" style="100" customWidth="1"/>
    <col min="5885" max="5885" width="4.33203125" style="100" customWidth="1"/>
    <col min="5886" max="5886" width="34.6640625" style="100" customWidth="1"/>
    <col min="5887" max="5887" width="0" style="100" hidden="1" customWidth="1"/>
    <col min="5888" max="5888" width="20" style="100" customWidth="1"/>
    <col min="5889" max="5889" width="20.88671875" style="100" customWidth="1"/>
    <col min="5890" max="5890" width="25" style="100" customWidth="1"/>
    <col min="5891" max="5891" width="18.6640625" style="100" customWidth="1"/>
    <col min="5892" max="5892" width="29.6640625" style="100" customWidth="1"/>
    <col min="5893" max="5893" width="13.44140625" style="100" customWidth="1"/>
    <col min="5894" max="5894" width="13.88671875" style="100" customWidth="1"/>
    <col min="5895" max="5899" width="16.5546875" style="100" customWidth="1"/>
    <col min="5900" max="5900" width="20.5546875" style="100" customWidth="1"/>
    <col min="5901" max="5901" width="21.109375" style="100" customWidth="1"/>
    <col min="5902" max="5902" width="9.5546875" style="100" customWidth="1"/>
    <col min="5903" max="5903" width="0.44140625" style="100" customWidth="1"/>
    <col min="5904" max="5910" width="6.44140625" style="100" customWidth="1"/>
    <col min="5911" max="6139" width="11.5546875" style="100"/>
    <col min="6140" max="6140" width="1" style="100" customWidth="1"/>
    <col min="6141" max="6141" width="4.33203125" style="100" customWidth="1"/>
    <col min="6142" max="6142" width="34.6640625" style="100" customWidth="1"/>
    <col min="6143" max="6143" width="0" style="100" hidden="1" customWidth="1"/>
    <col min="6144" max="6144" width="20" style="100" customWidth="1"/>
    <col min="6145" max="6145" width="20.88671875" style="100" customWidth="1"/>
    <col min="6146" max="6146" width="25" style="100" customWidth="1"/>
    <col min="6147" max="6147" width="18.6640625" style="100" customWidth="1"/>
    <col min="6148" max="6148" width="29.6640625" style="100" customWidth="1"/>
    <col min="6149" max="6149" width="13.44140625" style="100" customWidth="1"/>
    <col min="6150" max="6150" width="13.88671875" style="100" customWidth="1"/>
    <col min="6151" max="6155" width="16.5546875" style="100" customWidth="1"/>
    <col min="6156" max="6156" width="20.5546875" style="100" customWidth="1"/>
    <col min="6157" max="6157" width="21.109375" style="100" customWidth="1"/>
    <col min="6158" max="6158" width="9.5546875" style="100" customWidth="1"/>
    <col min="6159" max="6159" width="0.44140625" style="100" customWidth="1"/>
    <col min="6160" max="6166" width="6.44140625" style="100" customWidth="1"/>
    <col min="6167" max="6395" width="11.5546875" style="100"/>
    <col min="6396" max="6396" width="1" style="100" customWidth="1"/>
    <col min="6397" max="6397" width="4.33203125" style="100" customWidth="1"/>
    <col min="6398" max="6398" width="34.6640625" style="100" customWidth="1"/>
    <col min="6399" max="6399" width="0" style="100" hidden="1" customWidth="1"/>
    <col min="6400" max="6400" width="20" style="100" customWidth="1"/>
    <col min="6401" max="6401" width="20.88671875" style="100" customWidth="1"/>
    <col min="6402" max="6402" width="25" style="100" customWidth="1"/>
    <col min="6403" max="6403" width="18.6640625" style="100" customWidth="1"/>
    <col min="6404" max="6404" width="29.6640625" style="100" customWidth="1"/>
    <col min="6405" max="6405" width="13.44140625" style="100" customWidth="1"/>
    <col min="6406" max="6406" width="13.88671875" style="100" customWidth="1"/>
    <col min="6407" max="6411" width="16.5546875" style="100" customWidth="1"/>
    <col min="6412" max="6412" width="20.5546875" style="100" customWidth="1"/>
    <col min="6413" max="6413" width="21.109375" style="100" customWidth="1"/>
    <col min="6414" max="6414" width="9.5546875" style="100" customWidth="1"/>
    <col min="6415" max="6415" width="0.44140625" style="100" customWidth="1"/>
    <col min="6416" max="6422" width="6.44140625" style="100" customWidth="1"/>
    <col min="6423" max="6651" width="11.5546875" style="100"/>
    <col min="6652" max="6652" width="1" style="100" customWidth="1"/>
    <col min="6653" max="6653" width="4.33203125" style="100" customWidth="1"/>
    <col min="6654" max="6654" width="34.6640625" style="100" customWidth="1"/>
    <col min="6655" max="6655" width="0" style="100" hidden="1" customWidth="1"/>
    <col min="6656" max="6656" width="20" style="100" customWidth="1"/>
    <col min="6657" max="6657" width="20.88671875" style="100" customWidth="1"/>
    <col min="6658" max="6658" width="25" style="100" customWidth="1"/>
    <col min="6659" max="6659" width="18.6640625" style="100" customWidth="1"/>
    <col min="6660" max="6660" width="29.6640625" style="100" customWidth="1"/>
    <col min="6661" max="6661" width="13.44140625" style="100" customWidth="1"/>
    <col min="6662" max="6662" width="13.88671875" style="100" customWidth="1"/>
    <col min="6663" max="6667" width="16.5546875" style="100" customWidth="1"/>
    <col min="6668" max="6668" width="20.5546875" style="100" customWidth="1"/>
    <col min="6669" max="6669" width="21.109375" style="100" customWidth="1"/>
    <col min="6670" max="6670" width="9.5546875" style="100" customWidth="1"/>
    <col min="6671" max="6671" width="0.44140625" style="100" customWidth="1"/>
    <col min="6672" max="6678" width="6.44140625" style="100" customWidth="1"/>
    <col min="6679" max="6907" width="11.5546875" style="100"/>
    <col min="6908" max="6908" width="1" style="100" customWidth="1"/>
    <col min="6909" max="6909" width="4.33203125" style="100" customWidth="1"/>
    <col min="6910" max="6910" width="34.6640625" style="100" customWidth="1"/>
    <col min="6911" max="6911" width="0" style="100" hidden="1" customWidth="1"/>
    <col min="6912" max="6912" width="20" style="100" customWidth="1"/>
    <col min="6913" max="6913" width="20.88671875" style="100" customWidth="1"/>
    <col min="6914" max="6914" width="25" style="100" customWidth="1"/>
    <col min="6915" max="6915" width="18.6640625" style="100" customWidth="1"/>
    <col min="6916" max="6916" width="29.6640625" style="100" customWidth="1"/>
    <col min="6917" max="6917" width="13.44140625" style="100" customWidth="1"/>
    <col min="6918" max="6918" width="13.88671875" style="100" customWidth="1"/>
    <col min="6919" max="6923" width="16.5546875" style="100" customWidth="1"/>
    <col min="6924" max="6924" width="20.5546875" style="100" customWidth="1"/>
    <col min="6925" max="6925" width="21.109375" style="100" customWidth="1"/>
    <col min="6926" max="6926" width="9.5546875" style="100" customWidth="1"/>
    <col min="6927" max="6927" width="0.44140625" style="100" customWidth="1"/>
    <col min="6928" max="6934" width="6.44140625" style="100" customWidth="1"/>
    <col min="6935" max="7163" width="11.5546875" style="100"/>
    <col min="7164" max="7164" width="1" style="100" customWidth="1"/>
    <col min="7165" max="7165" width="4.33203125" style="100" customWidth="1"/>
    <col min="7166" max="7166" width="34.6640625" style="100" customWidth="1"/>
    <col min="7167" max="7167" width="0" style="100" hidden="1" customWidth="1"/>
    <col min="7168" max="7168" width="20" style="100" customWidth="1"/>
    <col min="7169" max="7169" width="20.88671875" style="100" customWidth="1"/>
    <col min="7170" max="7170" width="25" style="100" customWidth="1"/>
    <col min="7171" max="7171" width="18.6640625" style="100" customWidth="1"/>
    <col min="7172" max="7172" width="29.6640625" style="100" customWidth="1"/>
    <col min="7173" max="7173" width="13.44140625" style="100" customWidth="1"/>
    <col min="7174" max="7174" width="13.88671875" style="100" customWidth="1"/>
    <col min="7175" max="7179" width="16.5546875" style="100" customWidth="1"/>
    <col min="7180" max="7180" width="20.5546875" style="100" customWidth="1"/>
    <col min="7181" max="7181" width="21.109375" style="100" customWidth="1"/>
    <col min="7182" max="7182" width="9.5546875" style="100" customWidth="1"/>
    <col min="7183" max="7183" width="0.44140625" style="100" customWidth="1"/>
    <col min="7184" max="7190" width="6.44140625" style="100" customWidth="1"/>
    <col min="7191" max="7419" width="11.5546875" style="100"/>
    <col min="7420" max="7420" width="1" style="100" customWidth="1"/>
    <col min="7421" max="7421" width="4.33203125" style="100" customWidth="1"/>
    <col min="7422" max="7422" width="34.6640625" style="100" customWidth="1"/>
    <col min="7423" max="7423" width="0" style="100" hidden="1" customWidth="1"/>
    <col min="7424" max="7424" width="20" style="100" customWidth="1"/>
    <col min="7425" max="7425" width="20.88671875" style="100" customWidth="1"/>
    <col min="7426" max="7426" width="25" style="100" customWidth="1"/>
    <col min="7427" max="7427" width="18.6640625" style="100" customWidth="1"/>
    <col min="7428" max="7428" width="29.6640625" style="100" customWidth="1"/>
    <col min="7429" max="7429" width="13.44140625" style="100" customWidth="1"/>
    <col min="7430" max="7430" width="13.88671875" style="100" customWidth="1"/>
    <col min="7431" max="7435" width="16.5546875" style="100" customWidth="1"/>
    <col min="7436" max="7436" width="20.5546875" style="100" customWidth="1"/>
    <col min="7437" max="7437" width="21.109375" style="100" customWidth="1"/>
    <col min="7438" max="7438" width="9.5546875" style="100" customWidth="1"/>
    <col min="7439" max="7439" width="0.44140625" style="100" customWidth="1"/>
    <col min="7440" max="7446" width="6.44140625" style="100" customWidth="1"/>
    <col min="7447" max="7675" width="11.5546875" style="100"/>
    <col min="7676" max="7676" width="1" style="100" customWidth="1"/>
    <col min="7677" max="7677" width="4.33203125" style="100" customWidth="1"/>
    <col min="7678" max="7678" width="34.6640625" style="100" customWidth="1"/>
    <col min="7679" max="7679" width="0" style="100" hidden="1" customWidth="1"/>
    <col min="7680" max="7680" width="20" style="100" customWidth="1"/>
    <col min="7681" max="7681" width="20.88671875" style="100" customWidth="1"/>
    <col min="7682" max="7682" width="25" style="100" customWidth="1"/>
    <col min="7683" max="7683" width="18.6640625" style="100" customWidth="1"/>
    <col min="7684" max="7684" width="29.6640625" style="100" customWidth="1"/>
    <col min="7685" max="7685" width="13.44140625" style="100" customWidth="1"/>
    <col min="7686" max="7686" width="13.88671875" style="100" customWidth="1"/>
    <col min="7687" max="7691" width="16.5546875" style="100" customWidth="1"/>
    <col min="7692" max="7692" width="20.5546875" style="100" customWidth="1"/>
    <col min="7693" max="7693" width="21.109375" style="100" customWidth="1"/>
    <col min="7694" max="7694" width="9.5546875" style="100" customWidth="1"/>
    <col min="7695" max="7695" width="0.44140625" style="100" customWidth="1"/>
    <col min="7696" max="7702" width="6.44140625" style="100" customWidth="1"/>
    <col min="7703" max="7931" width="11.5546875" style="100"/>
    <col min="7932" max="7932" width="1" style="100" customWidth="1"/>
    <col min="7933" max="7933" width="4.33203125" style="100" customWidth="1"/>
    <col min="7934" max="7934" width="34.6640625" style="100" customWidth="1"/>
    <col min="7935" max="7935" width="0" style="100" hidden="1" customWidth="1"/>
    <col min="7936" max="7936" width="20" style="100" customWidth="1"/>
    <col min="7937" max="7937" width="20.88671875" style="100" customWidth="1"/>
    <col min="7938" max="7938" width="25" style="100" customWidth="1"/>
    <col min="7939" max="7939" width="18.6640625" style="100" customWidth="1"/>
    <col min="7940" max="7940" width="29.6640625" style="100" customWidth="1"/>
    <col min="7941" max="7941" width="13.44140625" style="100" customWidth="1"/>
    <col min="7942" max="7942" width="13.88671875" style="100" customWidth="1"/>
    <col min="7943" max="7947" width="16.5546875" style="100" customWidth="1"/>
    <col min="7948" max="7948" width="20.5546875" style="100" customWidth="1"/>
    <col min="7949" max="7949" width="21.109375" style="100" customWidth="1"/>
    <col min="7950" max="7950" width="9.5546875" style="100" customWidth="1"/>
    <col min="7951" max="7951" width="0.44140625" style="100" customWidth="1"/>
    <col min="7952" max="7958" width="6.44140625" style="100" customWidth="1"/>
    <col min="7959" max="8187" width="11.5546875" style="100"/>
    <col min="8188" max="8188" width="1" style="100" customWidth="1"/>
    <col min="8189" max="8189" width="4.33203125" style="100" customWidth="1"/>
    <col min="8190" max="8190" width="34.6640625" style="100" customWidth="1"/>
    <col min="8191" max="8191" width="0" style="100" hidden="1" customWidth="1"/>
    <col min="8192" max="8192" width="20" style="100" customWidth="1"/>
    <col min="8193" max="8193" width="20.88671875" style="100" customWidth="1"/>
    <col min="8194" max="8194" width="25" style="100" customWidth="1"/>
    <col min="8195" max="8195" width="18.6640625" style="100" customWidth="1"/>
    <col min="8196" max="8196" width="29.6640625" style="100" customWidth="1"/>
    <col min="8197" max="8197" width="13.44140625" style="100" customWidth="1"/>
    <col min="8198" max="8198" width="13.88671875" style="100" customWidth="1"/>
    <col min="8199" max="8203" width="16.5546875" style="100" customWidth="1"/>
    <col min="8204" max="8204" width="20.5546875" style="100" customWidth="1"/>
    <col min="8205" max="8205" width="21.109375" style="100" customWidth="1"/>
    <col min="8206" max="8206" width="9.5546875" style="100" customWidth="1"/>
    <col min="8207" max="8207" width="0.44140625" style="100" customWidth="1"/>
    <col min="8208" max="8214" width="6.44140625" style="100" customWidth="1"/>
    <col min="8215" max="8443" width="11.5546875" style="100"/>
    <col min="8444" max="8444" width="1" style="100" customWidth="1"/>
    <col min="8445" max="8445" width="4.33203125" style="100" customWidth="1"/>
    <col min="8446" max="8446" width="34.6640625" style="100" customWidth="1"/>
    <col min="8447" max="8447" width="0" style="100" hidden="1" customWidth="1"/>
    <col min="8448" max="8448" width="20" style="100" customWidth="1"/>
    <col min="8449" max="8449" width="20.88671875" style="100" customWidth="1"/>
    <col min="8450" max="8450" width="25" style="100" customWidth="1"/>
    <col min="8451" max="8451" width="18.6640625" style="100" customWidth="1"/>
    <col min="8452" max="8452" width="29.6640625" style="100" customWidth="1"/>
    <col min="8453" max="8453" width="13.44140625" style="100" customWidth="1"/>
    <col min="8454" max="8454" width="13.88671875" style="100" customWidth="1"/>
    <col min="8455" max="8459" width="16.5546875" style="100" customWidth="1"/>
    <col min="8460" max="8460" width="20.5546875" style="100" customWidth="1"/>
    <col min="8461" max="8461" width="21.109375" style="100" customWidth="1"/>
    <col min="8462" max="8462" width="9.5546875" style="100" customWidth="1"/>
    <col min="8463" max="8463" width="0.44140625" style="100" customWidth="1"/>
    <col min="8464" max="8470" width="6.44140625" style="100" customWidth="1"/>
    <col min="8471" max="8699" width="11.5546875" style="100"/>
    <col min="8700" max="8700" width="1" style="100" customWidth="1"/>
    <col min="8701" max="8701" width="4.33203125" style="100" customWidth="1"/>
    <col min="8702" max="8702" width="34.6640625" style="100" customWidth="1"/>
    <col min="8703" max="8703" width="0" style="100" hidden="1" customWidth="1"/>
    <col min="8704" max="8704" width="20" style="100" customWidth="1"/>
    <col min="8705" max="8705" width="20.88671875" style="100" customWidth="1"/>
    <col min="8706" max="8706" width="25" style="100" customWidth="1"/>
    <col min="8707" max="8707" width="18.6640625" style="100" customWidth="1"/>
    <col min="8708" max="8708" width="29.6640625" style="100" customWidth="1"/>
    <col min="8709" max="8709" width="13.44140625" style="100" customWidth="1"/>
    <col min="8710" max="8710" width="13.88671875" style="100" customWidth="1"/>
    <col min="8711" max="8715" width="16.5546875" style="100" customWidth="1"/>
    <col min="8716" max="8716" width="20.5546875" style="100" customWidth="1"/>
    <col min="8717" max="8717" width="21.109375" style="100" customWidth="1"/>
    <col min="8718" max="8718" width="9.5546875" style="100" customWidth="1"/>
    <col min="8719" max="8719" width="0.44140625" style="100" customWidth="1"/>
    <col min="8720" max="8726" width="6.44140625" style="100" customWidth="1"/>
    <col min="8727" max="8955" width="11.5546875" style="100"/>
    <col min="8956" max="8956" width="1" style="100" customWidth="1"/>
    <col min="8957" max="8957" width="4.33203125" style="100" customWidth="1"/>
    <col min="8958" max="8958" width="34.6640625" style="100" customWidth="1"/>
    <col min="8959" max="8959" width="0" style="100" hidden="1" customWidth="1"/>
    <col min="8960" max="8960" width="20" style="100" customWidth="1"/>
    <col min="8961" max="8961" width="20.88671875" style="100" customWidth="1"/>
    <col min="8962" max="8962" width="25" style="100" customWidth="1"/>
    <col min="8963" max="8963" width="18.6640625" style="100" customWidth="1"/>
    <col min="8964" max="8964" width="29.6640625" style="100" customWidth="1"/>
    <col min="8965" max="8965" width="13.44140625" style="100" customWidth="1"/>
    <col min="8966" max="8966" width="13.88671875" style="100" customWidth="1"/>
    <col min="8967" max="8971" width="16.5546875" style="100" customWidth="1"/>
    <col min="8972" max="8972" width="20.5546875" style="100" customWidth="1"/>
    <col min="8973" max="8973" width="21.109375" style="100" customWidth="1"/>
    <col min="8974" max="8974" width="9.5546875" style="100" customWidth="1"/>
    <col min="8975" max="8975" width="0.44140625" style="100" customWidth="1"/>
    <col min="8976" max="8982" width="6.44140625" style="100" customWidth="1"/>
    <col min="8983" max="9211" width="11.5546875" style="100"/>
    <col min="9212" max="9212" width="1" style="100" customWidth="1"/>
    <col min="9213" max="9213" width="4.33203125" style="100" customWidth="1"/>
    <col min="9214" max="9214" width="34.6640625" style="100" customWidth="1"/>
    <col min="9215" max="9215" width="0" style="100" hidden="1" customWidth="1"/>
    <col min="9216" max="9216" width="20" style="100" customWidth="1"/>
    <col min="9217" max="9217" width="20.88671875" style="100" customWidth="1"/>
    <col min="9218" max="9218" width="25" style="100" customWidth="1"/>
    <col min="9219" max="9219" width="18.6640625" style="100" customWidth="1"/>
    <col min="9220" max="9220" width="29.6640625" style="100" customWidth="1"/>
    <col min="9221" max="9221" width="13.44140625" style="100" customWidth="1"/>
    <col min="9222" max="9222" width="13.88671875" style="100" customWidth="1"/>
    <col min="9223" max="9227" width="16.5546875" style="100" customWidth="1"/>
    <col min="9228" max="9228" width="20.5546875" style="100" customWidth="1"/>
    <col min="9229" max="9229" width="21.109375" style="100" customWidth="1"/>
    <col min="9230" max="9230" width="9.5546875" style="100" customWidth="1"/>
    <col min="9231" max="9231" width="0.44140625" style="100" customWidth="1"/>
    <col min="9232" max="9238" width="6.44140625" style="100" customWidth="1"/>
    <col min="9239" max="9467" width="11.5546875" style="100"/>
    <col min="9468" max="9468" width="1" style="100" customWidth="1"/>
    <col min="9469" max="9469" width="4.33203125" style="100" customWidth="1"/>
    <col min="9470" max="9470" width="34.6640625" style="100" customWidth="1"/>
    <col min="9471" max="9471" width="0" style="100" hidden="1" customWidth="1"/>
    <col min="9472" max="9472" width="20" style="100" customWidth="1"/>
    <col min="9473" max="9473" width="20.88671875" style="100" customWidth="1"/>
    <col min="9474" max="9474" width="25" style="100" customWidth="1"/>
    <col min="9475" max="9475" width="18.6640625" style="100" customWidth="1"/>
    <col min="9476" max="9476" width="29.6640625" style="100" customWidth="1"/>
    <col min="9477" max="9477" width="13.44140625" style="100" customWidth="1"/>
    <col min="9478" max="9478" width="13.88671875" style="100" customWidth="1"/>
    <col min="9479" max="9483" width="16.5546875" style="100" customWidth="1"/>
    <col min="9484" max="9484" width="20.5546875" style="100" customWidth="1"/>
    <col min="9485" max="9485" width="21.109375" style="100" customWidth="1"/>
    <col min="9486" max="9486" width="9.5546875" style="100" customWidth="1"/>
    <col min="9487" max="9487" width="0.44140625" style="100" customWidth="1"/>
    <col min="9488" max="9494" width="6.44140625" style="100" customWidth="1"/>
    <col min="9495" max="9723" width="11.5546875" style="100"/>
    <col min="9724" max="9724" width="1" style="100" customWidth="1"/>
    <col min="9725" max="9725" width="4.33203125" style="100" customWidth="1"/>
    <col min="9726" max="9726" width="34.6640625" style="100" customWidth="1"/>
    <col min="9727" max="9727" width="0" style="100" hidden="1" customWidth="1"/>
    <col min="9728" max="9728" width="20" style="100" customWidth="1"/>
    <col min="9729" max="9729" width="20.88671875" style="100" customWidth="1"/>
    <col min="9730" max="9730" width="25" style="100" customWidth="1"/>
    <col min="9731" max="9731" width="18.6640625" style="100" customWidth="1"/>
    <col min="9732" max="9732" width="29.6640625" style="100" customWidth="1"/>
    <col min="9733" max="9733" width="13.44140625" style="100" customWidth="1"/>
    <col min="9734" max="9734" width="13.88671875" style="100" customWidth="1"/>
    <col min="9735" max="9739" width="16.5546875" style="100" customWidth="1"/>
    <col min="9740" max="9740" width="20.5546875" style="100" customWidth="1"/>
    <col min="9741" max="9741" width="21.109375" style="100" customWidth="1"/>
    <col min="9742" max="9742" width="9.5546875" style="100" customWidth="1"/>
    <col min="9743" max="9743" width="0.44140625" style="100" customWidth="1"/>
    <col min="9744" max="9750" width="6.44140625" style="100" customWidth="1"/>
    <col min="9751" max="9979" width="11.5546875" style="100"/>
    <col min="9980" max="9980" width="1" style="100" customWidth="1"/>
    <col min="9981" max="9981" width="4.33203125" style="100" customWidth="1"/>
    <col min="9982" max="9982" width="34.6640625" style="100" customWidth="1"/>
    <col min="9983" max="9983" width="0" style="100" hidden="1" customWidth="1"/>
    <col min="9984" max="9984" width="20" style="100" customWidth="1"/>
    <col min="9985" max="9985" width="20.88671875" style="100" customWidth="1"/>
    <col min="9986" max="9986" width="25" style="100" customWidth="1"/>
    <col min="9987" max="9987" width="18.6640625" style="100" customWidth="1"/>
    <col min="9988" max="9988" width="29.6640625" style="100" customWidth="1"/>
    <col min="9989" max="9989" width="13.44140625" style="100" customWidth="1"/>
    <col min="9990" max="9990" width="13.88671875" style="100" customWidth="1"/>
    <col min="9991" max="9995" width="16.5546875" style="100" customWidth="1"/>
    <col min="9996" max="9996" width="20.5546875" style="100" customWidth="1"/>
    <col min="9997" max="9997" width="21.109375" style="100" customWidth="1"/>
    <col min="9998" max="9998" width="9.5546875" style="100" customWidth="1"/>
    <col min="9999" max="9999" width="0.44140625" style="100" customWidth="1"/>
    <col min="10000" max="10006" width="6.44140625" style="100" customWidth="1"/>
    <col min="10007" max="10235" width="11.5546875" style="100"/>
    <col min="10236" max="10236" width="1" style="100" customWidth="1"/>
    <col min="10237" max="10237" width="4.33203125" style="100" customWidth="1"/>
    <col min="10238" max="10238" width="34.6640625" style="100" customWidth="1"/>
    <col min="10239" max="10239" width="0" style="100" hidden="1" customWidth="1"/>
    <col min="10240" max="10240" width="20" style="100" customWidth="1"/>
    <col min="10241" max="10241" width="20.88671875" style="100" customWidth="1"/>
    <col min="10242" max="10242" width="25" style="100" customWidth="1"/>
    <col min="10243" max="10243" width="18.6640625" style="100" customWidth="1"/>
    <col min="10244" max="10244" width="29.6640625" style="100" customWidth="1"/>
    <col min="10245" max="10245" width="13.44140625" style="100" customWidth="1"/>
    <col min="10246" max="10246" width="13.88671875" style="100" customWidth="1"/>
    <col min="10247" max="10251" width="16.5546875" style="100" customWidth="1"/>
    <col min="10252" max="10252" width="20.5546875" style="100" customWidth="1"/>
    <col min="10253" max="10253" width="21.109375" style="100" customWidth="1"/>
    <col min="10254" max="10254" width="9.5546875" style="100" customWidth="1"/>
    <col min="10255" max="10255" width="0.44140625" style="100" customWidth="1"/>
    <col min="10256" max="10262" width="6.44140625" style="100" customWidth="1"/>
    <col min="10263" max="10491" width="11.5546875" style="100"/>
    <col min="10492" max="10492" width="1" style="100" customWidth="1"/>
    <col min="10493" max="10493" width="4.33203125" style="100" customWidth="1"/>
    <col min="10494" max="10494" width="34.6640625" style="100" customWidth="1"/>
    <col min="10495" max="10495" width="0" style="100" hidden="1" customWidth="1"/>
    <col min="10496" max="10496" width="20" style="100" customWidth="1"/>
    <col min="10497" max="10497" width="20.88671875" style="100" customWidth="1"/>
    <col min="10498" max="10498" width="25" style="100" customWidth="1"/>
    <col min="10499" max="10499" width="18.6640625" style="100" customWidth="1"/>
    <col min="10500" max="10500" width="29.6640625" style="100" customWidth="1"/>
    <col min="10501" max="10501" width="13.44140625" style="100" customWidth="1"/>
    <col min="10502" max="10502" width="13.88671875" style="100" customWidth="1"/>
    <col min="10503" max="10507" width="16.5546875" style="100" customWidth="1"/>
    <col min="10508" max="10508" width="20.5546875" style="100" customWidth="1"/>
    <col min="10509" max="10509" width="21.109375" style="100" customWidth="1"/>
    <col min="10510" max="10510" width="9.5546875" style="100" customWidth="1"/>
    <col min="10511" max="10511" width="0.44140625" style="100" customWidth="1"/>
    <col min="10512" max="10518" width="6.44140625" style="100" customWidth="1"/>
    <col min="10519" max="10747" width="11.5546875" style="100"/>
    <col min="10748" max="10748" width="1" style="100" customWidth="1"/>
    <col min="10749" max="10749" width="4.33203125" style="100" customWidth="1"/>
    <col min="10750" max="10750" width="34.6640625" style="100" customWidth="1"/>
    <col min="10751" max="10751" width="0" style="100" hidden="1" customWidth="1"/>
    <col min="10752" max="10752" width="20" style="100" customWidth="1"/>
    <col min="10753" max="10753" width="20.88671875" style="100" customWidth="1"/>
    <col min="10754" max="10754" width="25" style="100" customWidth="1"/>
    <col min="10755" max="10755" width="18.6640625" style="100" customWidth="1"/>
    <col min="10756" max="10756" width="29.6640625" style="100" customWidth="1"/>
    <col min="10757" max="10757" width="13.44140625" style="100" customWidth="1"/>
    <col min="10758" max="10758" width="13.88671875" style="100" customWidth="1"/>
    <col min="10759" max="10763" width="16.5546875" style="100" customWidth="1"/>
    <col min="10764" max="10764" width="20.5546875" style="100" customWidth="1"/>
    <col min="10765" max="10765" width="21.109375" style="100" customWidth="1"/>
    <col min="10766" max="10766" width="9.5546875" style="100" customWidth="1"/>
    <col min="10767" max="10767" width="0.44140625" style="100" customWidth="1"/>
    <col min="10768" max="10774" width="6.44140625" style="100" customWidth="1"/>
    <col min="10775" max="11003" width="11.5546875" style="100"/>
    <col min="11004" max="11004" width="1" style="100" customWidth="1"/>
    <col min="11005" max="11005" width="4.33203125" style="100" customWidth="1"/>
    <col min="11006" max="11006" width="34.6640625" style="100" customWidth="1"/>
    <col min="11007" max="11007" width="0" style="100" hidden="1" customWidth="1"/>
    <col min="11008" max="11008" width="20" style="100" customWidth="1"/>
    <col min="11009" max="11009" width="20.88671875" style="100" customWidth="1"/>
    <col min="11010" max="11010" width="25" style="100" customWidth="1"/>
    <col min="11011" max="11011" width="18.6640625" style="100" customWidth="1"/>
    <col min="11012" max="11012" width="29.6640625" style="100" customWidth="1"/>
    <col min="11013" max="11013" width="13.44140625" style="100" customWidth="1"/>
    <col min="11014" max="11014" width="13.88671875" style="100" customWidth="1"/>
    <col min="11015" max="11019" width="16.5546875" style="100" customWidth="1"/>
    <col min="11020" max="11020" width="20.5546875" style="100" customWidth="1"/>
    <col min="11021" max="11021" width="21.109375" style="100" customWidth="1"/>
    <col min="11022" max="11022" width="9.5546875" style="100" customWidth="1"/>
    <col min="11023" max="11023" width="0.44140625" style="100" customWidth="1"/>
    <col min="11024" max="11030" width="6.44140625" style="100" customWidth="1"/>
    <col min="11031" max="11259" width="11.5546875" style="100"/>
    <col min="11260" max="11260" width="1" style="100" customWidth="1"/>
    <col min="11261" max="11261" width="4.33203125" style="100" customWidth="1"/>
    <col min="11262" max="11262" width="34.6640625" style="100" customWidth="1"/>
    <col min="11263" max="11263" width="0" style="100" hidden="1" customWidth="1"/>
    <col min="11264" max="11264" width="20" style="100" customWidth="1"/>
    <col min="11265" max="11265" width="20.88671875" style="100" customWidth="1"/>
    <col min="11266" max="11266" width="25" style="100" customWidth="1"/>
    <col min="11267" max="11267" width="18.6640625" style="100" customWidth="1"/>
    <col min="11268" max="11268" width="29.6640625" style="100" customWidth="1"/>
    <col min="11269" max="11269" width="13.44140625" style="100" customWidth="1"/>
    <col min="11270" max="11270" width="13.88671875" style="100" customWidth="1"/>
    <col min="11271" max="11275" width="16.5546875" style="100" customWidth="1"/>
    <col min="11276" max="11276" width="20.5546875" style="100" customWidth="1"/>
    <col min="11277" max="11277" width="21.109375" style="100" customWidth="1"/>
    <col min="11278" max="11278" width="9.5546875" style="100" customWidth="1"/>
    <col min="11279" max="11279" width="0.44140625" style="100" customWidth="1"/>
    <col min="11280" max="11286" width="6.44140625" style="100" customWidth="1"/>
    <col min="11287" max="11515" width="11.5546875" style="100"/>
    <col min="11516" max="11516" width="1" style="100" customWidth="1"/>
    <col min="11517" max="11517" width="4.33203125" style="100" customWidth="1"/>
    <col min="11518" max="11518" width="34.6640625" style="100" customWidth="1"/>
    <col min="11519" max="11519" width="0" style="100" hidden="1" customWidth="1"/>
    <col min="11520" max="11520" width="20" style="100" customWidth="1"/>
    <col min="11521" max="11521" width="20.88671875" style="100" customWidth="1"/>
    <col min="11522" max="11522" width="25" style="100" customWidth="1"/>
    <col min="11523" max="11523" width="18.6640625" style="100" customWidth="1"/>
    <col min="11524" max="11524" width="29.6640625" style="100" customWidth="1"/>
    <col min="11525" max="11525" width="13.44140625" style="100" customWidth="1"/>
    <col min="11526" max="11526" width="13.88671875" style="100" customWidth="1"/>
    <col min="11527" max="11531" width="16.5546875" style="100" customWidth="1"/>
    <col min="11532" max="11532" width="20.5546875" style="100" customWidth="1"/>
    <col min="11533" max="11533" width="21.109375" style="100" customWidth="1"/>
    <col min="11534" max="11534" width="9.5546875" style="100" customWidth="1"/>
    <col min="11535" max="11535" width="0.44140625" style="100" customWidth="1"/>
    <col min="11536" max="11542" width="6.44140625" style="100" customWidth="1"/>
    <col min="11543" max="11771" width="11.5546875" style="100"/>
    <col min="11772" max="11772" width="1" style="100" customWidth="1"/>
    <col min="11773" max="11773" width="4.33203125" style="100" customWidth="1"/>
    <col min="11774" max="11774" width="34.6640625" style="100" customWidth="1"/>
    <col min="11775" max="11775" width="0" style="100" hidden="1" customWidth="1"/>
    <col min="11776" max="11776" width="20" style="100" customWidth="1"/>
    <col min="11777" max="11777" width="20.88671875" style="100" customWidth="1"/>
    <col min="11778" max="11778" width="25" style="100" customWidth="1"/>
    <col min="11779" max="11779" width="18.6640625" style="100" customWidth="1"/>
    <col min="11780" max="11780" width="29.6640625" style="100" customWidth="1"/>
    <col min="11781" max="11781" width="13.44140625" style="100" customWidth="1"/>
    <col min="11782" max="11782" width="13.88671875" style="100" customWidth="1"/>
    <col min="11783" max="11787" width="16.5546875" style="100" customWidth="1"/>
    <col min="11788" max="11788" width="20.5546875" style="100" customWidth="1"/>
    <col min="11789" max="11789" width="21.109375" style="100" customWidth="1"/>
    <col min="11790" max="11790" width="9.5546875" style="100" customWidth="1"/>
    <col min="11791" max="11791" width="0.44140625" style="100" customWidth="1"/>
    <col min="11792" max="11798" width="6.44140625" style="100" customWidth="1"/>
    <col min="11799" max="12027" width="11.5546875" style="100"/>
    <col min="12028" max="12028" width="1" style="100" customWidth="1"/>
    <col min="12029" max="12029" width="4.33203125" style="100" customWidth="1"/>
    <col min="12030" max="12030" width="34.6640625" style="100" customWidth="1"/>
    <col min="12031" max="12031" width="0" style="100" hidden="1" customWidth="1"/>
    <col min="12032" max="12032" width="20" style="100" customWidth="1"/>
    <col min="12033" max="12033" width="20.88671875" style="100" customWidth="1"/>
    <col min="12034" max="12034" width="25" style="100" customWidth="1"/>
    <col min="12035" max="12035" width="18.6640625" style="100" customWidth="1"/>
    <col min="12036" max="12036" width="29.6640625" style="100" customWidth="1"/>
    <col min="12037" max="12037" width="13.44140625" style="100" customWidth="1"/>
    <col min="12038" max="12038" width="13.88671875" style="100" customWidth="1"/>
    <col min="12039" max="12043" width="16.5546875" style="100" customWidth="1"/>
    <col min="12044" max="12044" width="20.5546875" style="100" customWidth="1"/>
    <col min="12045" max="12045" width="21.109375" style="100" customWidth="1"/>
    <col min="12046" max="12046" width="9.5546875" style="100" customWidth="1"/>
    <col min="12047" max="12047" width="0.44140625" style="100" customWidth="1"/>
    <col min="12048" max="12054" width="6.44140625" style="100" customWidth="1"/>
    <col min="12055" max="12283" width="11.5546875" style="100"/>
    <col min="12284" max="12284" width="1" style="100" customWidth="1"/>
    <col min="12285" max="12285" width="4.33203125" style="100" customWidth="1"/>
    <col min="12286" max="12286" width="34.6640625" style="100" customWidth="1"/>
    <col min="12287" max="12287" width="0" style="100" hidden="1" customWidth="1"/>
    <col min="12288" max="12288" width="20" style="100" customWidth="1"/>
    <col min="12289" max="12289" width="20.88671875" style="100" customWidth="1"/>
    <col min="12290" max="12290" width="25" style="100" customWidth="1"/>
    <col min="12291" max="12291" width="18.6640625" style="100" customWidth="1"/>
    <col min="12292" max="12292" width="29.6640625" style="100" customWidth="1"/>
    <col min="12293" max="12293" width="13.44140625" style="100" customWidth="1"/>
    <col min="12294" max="12294" width="13.88671875" style="100" customWidth="1"/>
    <col min="12295" max="12299" width="16.5546875" style="100" customWidth="1"/>
    <col min="12300" max="12300" width="20.5546875" style="100" customWidth="1"/>
    <col min="12301" max="12301" width="21.109375" style="100" customWidth="1"/>
    <col min="12302" max="12302" width="9.5546875" style="100" customWidth="1"/>
    <col min="12303" max="12303" width="0.44140625" style="100" customWidth="1"/>
    <col min="12304" max="12310" width="6.44140625" style="100" customWidth="1"/>
    <col min="12311" max="12539" width="11.5546875" style="100"/>
    <col min="12540" max="12540" width="1" style="100" customWidth="1"/>
    <col min="12541" max="12541" width="4.33203125" style="100" customWidth="1"/>
    <col min="12542" max="12542" width="34.6640625" style="100" customWidth="1"/>
    <col min="12543" max="12543" width="0" style="100" hidden="1" customWidth="1"/>
    <col min="12544" max="12544" width="20" style="100" customWidth="1"/>
    <col min="12545" max="12545" width="20.88671875" style="100" customWidth="1"/>
    <col min="12546" max="12546" width="25" style="100" customWidth="1"/>
    <col min="12547" max="12547" width="18.6640625" style="100" customWidth="1"/>
    <col min="12548" max="12548" width="29.6640625" style="100" customWidth="1"/>
    <col min="12549" max="12549" width="13.44140625" style="100" customWidth="1"/>
    <col min="12550" max="12550" width="13.88671875" style="100" customWidth="1"/>
    <col min="12551" max="12555" width="16.5546875" style="100" customWidth="1"/>
    <col min="12556" max="12556" width="20.5546875" style="100" customWidth="1"/>
    <col min="12557" max="12557" width="21.109375" style="100" customWidth="1"/>
    <col min="12558" max="12558" width="9.5546875" style="100" customWidth="1"/>
    <col min="12559" max="12559" width="0.44140625" style="100" customWidth="1"/>
    <col min="12560" max="12566" width="6.44140625" style="100" customWidth="1"/>
    <col min="12567" max="12795" width="11.5546875" style="100"/>
    <col min="12796" max="12796" width="1" style="100" customWidth="1"/>
    <col min="12797" max="12797" width="4.33203125" style="100" customWidth="1"/>
    <col min="12798" max="12798" width="34.6640625" style="100" customWidth="1"/>
    <col min="12799" max="12799" width="0" style="100" hidden="1" customWidth="1"/>
    <col min="12800" max="12800" width="20" style="100" customWidth="1"/>
    <col min="12801" max="12801" width="20.88671875" style="100" customWidth="1"/>
    <col min="12802" max="12802" width="25" style="100" customWidth="1"/>
    <col min="12803" max="12803" width="18.6640625" style="100" customWidth="1"/>
    <col min="12804" max="12804" width="29.6640625" style="100" customWidth="1"/>
    <col min="12805" max="12805" width="13.44140625" style="100" customWidth="1"/>
    <col min="12806" max="12806" width="13.88671875" style="100" customWidth="1"/>
    <col min="12807" max="12811" width="16.5546875" style="100" customWidth="1"/>
    <col min="12812" max="12812" width="20.5546875" style="100" customWidth="1"/>
    <col min="12813" max="12813" width="21.109375" style="100" customWidth="1"/>
    <col min="12814" max="12814" width="9.5546875" style="100" customWidth="1"/>
    <col min="12815" max="12815" width="0.44140625" style="100" customWidth="1"/>
    <col min="12816" max="12822" width="6.44140625" style="100" customWidth="1"/>
    <col min="12823" max="13051" width="11.5546875" style="100"/>
    <col min="13052" max="13052" width="1" style="100" customWidth="1"/>
    <col min="13053" max="13053" width="4.33203125" style="100" customWidth="1"/>
    <col min="13054" max="13054" width="34.6640625" style="100" customWidth="1"/>
    <col min="13055" max="13055" width="0" style="100" hidden="1" customWidth="1"/>
    <col min="13056" max="13056" width="20" style="100" customWidth="1"/>
    <col min="13057" max="13057" width="20.88671875" style="100" customWidth="1"/>
    <col min="13058" max="13058" width="25" style="100" customWidth="1"/>
    <col min="13059" max="13059" width="18.6640625" style="100" customWidth="1"/>
    <col min="13060" max="13060" width="29.6640625" style="100" customWidth="1"/>
    <col min="13061" max="13061" width="13.44140625" style="100" customWidth="1"/>
    <col min="13062" max="13062" width="13.88671875" style="100" customWidth="1"/>
    <col min="13063" max="13067" width="16.5546875" style="100" customWidth="1"/>
    <col min="13068" max="13068" width="20.5546875" style="100" customWidth="1"/>
    <col min="13069" max="13069" width="21.109375" style="100" customWidth="1"/>
    <col min="13070" max="13070" width="9.5546875" style="100" customWidth="1"/>
    <col min="13071" max="13071" width="0.44140625" style="100" customWidth="1"/>
    <col min="13072" max="13078" width="6.44140625" style="100" customWidth="1"/>
    <col min="13079" max="13307" width="11.5546875" style="100"/>
    <col min="13308" max="13308" width="1" style="100" customWidth="1"/>
    <col min="13309" max="13309" width="4.33203125" style="100" customWidth="1"/>
    <col min="13310" max="13310" width="34.6640625" style="100" customWidth="1"/>
    <col min="13311" max="13311" width="0" style="100" hidden="1" customWidth="1"/>
    <col min="13312" max="13312" width="20" style="100" customWidth="1"/>
    <col min="13313" max="13313" width="20.88671875" style="100" customWidth="1"/>
    <col min="13314" max="13314" width="25" style="100" customWidth="1"/>
    <col min="13315" max="13315" width="18.6640625" style="100" customWidth="1"/>
    <col min="13316" max="13316" width="29.6640625" style="100" customWidth="1"/>
    <col min="13317" max="13317" width="13.44140625" style="100" customWidth="1"/>
    <col min="13318" max="13318" width="13.88671875" style="100" customWidth="1"/>
    <col min="13319" max="13323" width="16.5546875" style="100" customWidth="1"/>
    <col min="13324" max="13324" width="20.5546875" style="100" customWidth="1"/>
    <col min="13325" max="13325" width="21.109375" style="100" customWidth="1"/>
    <col min="13326" max="13326" width="9.5546875" style="100" customWidth="1"/>
    <col min="13327" max="13327" width="0.44140625" style="100" customWidth="1"/>
    <col min="13328" max="13334" width="6.44140625" style="100" customWidth="1"/>
    <col min="13335" max="13563" width="11.5546875" style="100"/>
    <col min="13564" max="13564" width="1" style="100" customWidth="1"/>
    <col min="13565" max="13565" width="4.33203125" style="100" customWidth="1"/>
    <col min="13566" max="13566" width="34.6640625" style="100" customWidth="1"/>
    <col min="13567" max="13567" width="0" style="100" hidden="1" customWidth="1"/>
    <col min="13568" max="13568" width="20" style="100" customWidth="1"/>
    <col min="13569" max="13569" width="20.88671875" style="100" customWidth="1"/>
    <col min="13570" max="13570" width="25" style="100" customWidth="1"/>
    <col min="13571" max="13571" width="18.6640625" style="100" customWidth="1"/>
    <col min="13572" max="13572" width="29.6640625" style="100" customWidth="1"/>
    <col min="13573" max="13573" width="13.44140625" style="100" customWidth="1"/>
    <col min="13574" max="13574" width="13.88671875" style="100" customWidth="1"/>
    <col min="13575" max="13579" width="16.5546875" style="100" customWidth="1"/>
    <col min="13580" max="13580" width="20.5546875" style="100" customWidth="1"/>
    <col min="13581" max="13581" width="21.109375" style="100" customWidth="1"/>
    <col min="13582" max="13582" width="9.5546875" style="100" customWidth="1"/>
    <col min="13583" max="13583" width="0.44140625" style="100" customWidth="1"/>
    <col min="13584" max="13590" width="6.44140625" style="100" customWidth="1"/>
    <col min="13591" max="13819" width="11.5546875" style="100"/>
    <col min="13820" max="13820" width="1" style="100" customWidth="1"/>
    <col min="13821" max="13821" width="4.33203125" style="100" customWidth="1"/>
    <col min="13822" max="13822" width="34.6640625" style="100" customWidth="1"/>
    <col min="13823" max="13823" width="0" style="100" hidden="1" customWidth="1"/>
    <col min="13824" max="13824" width="20" style="100" customWidth="1"/>
    <col min="13825" max="13825" width="20.88671875" style="100" customWidth="1"/>
    <col min="13826" max="13826" width="25" style="100" customWidth="1"/>
    <col min="13827" max="13827" width="18.6640625" style="100" customWidth="1"/>
    <col min="13828" max="13828" width="29.6640625" style="100" customWidth="1"/>
    <col min="13829" max="13829" width="13.44140625" style="100" customWidth="1"/>
    <col min="13830" max="13830" width="13.88671875" style="100" customWidth="1"/>
    <col min="13831" max="13835" width="16.5546875" style="100" customWidth="1"/>
    <col min="13836" max="13836" width="20.5546875" style="100" customWidth="1"/>
    <col min="13837" max="13837" width="21.109375" style="100" customWidth="1"/>
    <col min="13838" max="13838" width="9.5546875" style="100" customWidth="1"/>
    <col min="13839" max="13839" width="0.44140625" style="100" customWidth="1"/>
    <col min="13840" max="13846" width="6.44140625" style="100" customWidth="1"/>
    <col min="13847" max="14075" width="11.5546875" style="100"/>
    <col min="14076" max="14076" width="1" style="100" customWidth="1"/>
    <col min="14077" max="14077" width="4.33203125" style="100" customWidth="1"/>
    <col min="14078" max="14078" width="34.6640625" style="100" customWidth="1"/>
    <col min="14079" max="14079" width="0" style="100" hidden="1" customWidth="1"/>
    <col min="14080" max="14080" width="20" style="100" customWidth="1"/>
    <col min="14081" max="14081" width="20.88671875" style="100" customWidth="1"/>
    <col min="14082" max="14082" width="25" style="100" customWidth="1"/>
    <col min="14083" max="14083" width="18.6640625" style="100" customWidth="1"/>
    <col min="14084" max="14084" width="29.6640625" style="100" customWidth="1"/>
    <col min="14085" max="14085" width="13.44140625" style="100" customWidth="1"/>
    <col min="14086" max="14086" width="13.88671875" style="100" customWidth="1"/>
    <col min="14087" max="14091" width="16.5546875" style="100" customWidth="1"/>
    <col min="14092" max="14092" width="20.5546875" style="100" customWidth="1"/>
    <col min="14093" max="14093" width="21.109375" style="100" customWidth="1"/>
    <col min="14094" max="14094" width="9.5546875" style="100" customWidth="1"/>
    <col min="14095" max="14095" width="0.44140625" style="100" customWidth="1"/>
    <col min="14096" max="14102" width="6.44140625" style="100" customWidth="1"/>
    <col min="14103" max="14331" width="11.5546875" style="100"/>
    <col min="14332" max="14332" width="1" style="100" customWidth="1"/>
    <col min="14333" max="14333" width="4.33203125" style="100" customWidth="1"/>
    <col min="14334" max="14334" width="34.6640625" style="100" customWidth="1"/>
    <col min="14335" max="14335" width="0" style="100" hidden="1" customWidth="1"/>
    <col min="14336" max="14336" width="20" style="100" customWidth="1"/>
    <col min="14337" max="14337" width="20.88671875" style="100" customWidth="1"/>
    <col min="14338" max="14338" width="25" style="100" customWidth="1"/>
    <col min="14339" max="14339" width="18.6640625" style="100" customWidth="1"/>
    <col min="14340" max="14340" width="29.6640625" style="100" customWidth="1"/>
    <col min="14341" max="14341" width="13.44140625" style="100" customWidth="1"/>
    <col min="14342" max="14342" width="13.88671875" style="100" customWidth="1"/>
    <col min="14343" max="14347" width="16.5546875" style="100" customWidth="1"/>
    <col min="14348" max="14348" width="20.5546875" style="100" customWidth="1"/>
    <col min="14349" max="14349" width="21.109375" style="100" customWidth="1"/>
    <col min="14350" max="14350" width="9.5546875" style="100" customWidth="1"/>
    <col min="14351" max="14351" width="0.44140625" style="100" customWidth="1"/>
    <col min="14352" max="14358" width="6.44140625" style="100" customWidth="1"/>
    <col min="14359" max="14587" width="11.5546875" style="100"/>
    <col min="14588" max="14588" width="1" style="100" customWidth="1"/>
    <col min="14589" max="14589" width="4.33203125" style="100" customWidth="1"/>
    <col min="14590" max="14590" width="34.6640625" style="100" customWidth="1"/>
    <col min="14591" max="14591" width="0" style="100" hidden="1" customWidth="1"/>
    <col min="14592" max="14592" width="20" style="100" customWidth="1"/>
    <col min="14593" max="14593" width="20.88671875" style="100" customWidth="1"/>
    <col min="14594" max="14594" width="25" style="100" customWidth="1"/>
    <col min="14595" max="14595" width="18.6640625" style="100" customWidth="1"/>
    <col min="14596" max="14596" width="29.6640625" style="100" customWidth="1"/>
    <col min="14597" max="14597" width="13.44140625" style="100" customWidth="1"/>
    <col min="14598" max="14598" width="13.88671875" style="100" customWidth="1"/>
    <col min="14599" max="14603" width="16.5546875" style="100" customWidth="1"/>
    <col min="14604" max="14604" width="20.5546875" style="100" customWidth="1"/>
    <col min="14605" max="14605" width="21.109375" style="100" customWidth="1"/>
    <col min="14606" max="14606" width="9.5546875" style="100" customWidth="1"/>
    <col min="14607" max="14607" width="0.44140625" style="100" customWidth="1"/>
    <col min="14608" max="14614" width="6.44140625" style="100" customWidth="1"/>
    <col min="14615" max="14843" width="11.5546875" style="100"/>
    <col min="14844" max="14844" width="1" style="100" customWidth="1"/>
    <col min="14845" max="14845" width="4.33203125" style="100" customWidth="1"/>
    <col min="14846" max="14846" width="34.6640625" style="100" customWidth="1"/>
    <col min="14847" max="14847" width="0" style="100" hidden="1" customWidth="1"/>
    <col min="14848" max="14848" width="20" style="100" customWidth="1"/>
    <col min="14849" max="14849" width="20.88671875" style="100" customWidth="1"/>
    <col min="14850" max="14850" width="25" style="100" customWidth="1"/>
    <col min="14851" max="14851" width="18.6640625" style="100" customWidth="1"/>
    <col min="14852" max="14852" width="29.6640625" style="100" customWidth="1"/>
    <col min="14853" max="14853" width="13.44140625" style="100" customWidth="1"/>
    <col min="14854" max="14854" width="13.88671875" style="100" customWidth="1"/>
    <col min="14855" max="14859" width="16.5546875" style="100" customWidth="1"/>
    <col min="14860" max="14860" width="20.5546875" style="100" customWidth="1"/>
    <col min="14861" max="14861" width="21.109375" style="100" customWidth="1"/>
    <col min="14862" max="14862" width="9.5546875" style="100" customWidth="1"/>
    <col min="14863" max="14863" width="0.44140625" style="100" customWidth="1"/>
    <col min="14864" max="14870" width="6.44140625" style="100" customWidth="1"/>
    <col min="14871" max="15099" width="11.5546875" style="100"/>
    <col min="15100" max="15100" width="1" style="100" customWidth="1"/>
    <col min="15101" max="15101" width="4.33203125" style="100" customWidth="1"/>
    <col min="15102" max="15102" width="34.6640625" style="100" customWidth="1"/>
    <col min="15103" max="15103" width="0" style="100" hidden="1" customWidth="1"/>
    <col min="15104" max="15104" width="20" style="100" customWidth="1"/>
    <col min="15105" max="15105" width="20.88671875" style="100" customWidth="1"/>
    <col min="15106" max="15106" width="25" style="100" customWidth="1"/>
    <col min="15107" max="15107" width="18.6640625" style="100" customWidth="1"/>
    <col min="15108" max="15108" width="29.6640625" style="100" customWidth="1"/>
    <col min="15109" max="15109" width="13.44140625" style="100" customWidth="1"/>
    <col min="15110" max="15110" width="13.88671875" style="100" customWidth="1"/>
    <col min="15111" max="15115" width="16.5546875" style="100" customWidth="1"/>
    <col min="15116" max="15116" width="20.5546875" style="100" customWidth="1"/>
    <col min="15117" max="15117" width="21.109375" style="100" customWidth="1"/>
    <col min="15118" max="15118" width="9.5546875" style="100" customWidth="1"/>
    <col min="15119" max="15119" width="0.44140625" style="100" customWidth="1"/>
    <col min="15120" max="15126" width="6.44140625" style="100" customWidth="1"/>
    <col min="15127" max="15355" width="11.5546875" style="100"/>
    <col min="15356" max="15356" width="1" style="100" customWidth="1"/>
    <col min="15357" max="15357" width="4.33203125" style="100" customWidth="1"/>
    <col min="15358" max="15358" width="34.6640625" style="100" customWidth="1"/>
    <col min="15359" max="15359" width="0" style="100" hidden="1" customWidth="1"/>
    <col min="15360" max="15360" width="20" style="100" customWidth="1"/>
    <col min="15361" max="15361" width="20.88671875" style="100" customWidth="1"/>
    <col min="15362" max="15362" width="25" style="100" customWidth="1"/>
    <col min="15363" max="15363" width="18.6640625" style="100" customWidth="1"/>
    <col min="15364" max="15364" width="29.6640625" style="100" customWidth="1"/>
    <col min="15365" max="15365" width="13.44140625" style="100" customWidth="1"/>
    <col min="15366" max="15366" width="13.88671875" style="100" customWidth="1"/>
    <col min="15367" max="15371" width="16.5546875" style="100" customWidth="1"/>
    <col min="15372" max="15372" width="20.5546875" style="100" customWidth="1"/>
    <col min="15373" max="15373" width="21.109375" style="100" customWidth="1"/>
    <col min="15374" max="15374" width="9.5546875" style="100" customWidth="1"/>
    <col min="15375" max="15375" width="0.44140625" style="100" customWidth="1"/>
    <col min="15376" max="15382" width="6.44140625" style="100" customWidth="1"/>
    <col min="15383" max="15611" width="11.5546875" style="100"/>
    <col min="15612" max="15612" width="1" style="100" customWidth="1"/>
    <col min="15613" max="15613" width="4.33203125" style="100" customWidth="1"/>
    <col min="15614" max="15614" width="34.6640625" style="100" customWidth="1"/>
    <col min="15615" max="15615" width="0" style="100" hidden="1" customWidth="1"/>
    <col min="15616" max="15616" width="20" style="100" customWidth="1"/>
    <col min="15617" max="15617" width="20.88671875" style="100" customWidth="1"/>
    <col min="15618" max="15618" width="25" style="100" customWidth="1"/>
    <col min="15619" max="15619" width="18.6640625" style="100" customWidth="1"/>
    <col min="15620" max="15620" width="29.6640625" style="100" customWidth="1"/>
    <col min="15621" max="15621" width="13.44140625" style="100" customWidth="1"/>
    <col min="15622" max="15622" width="13.88671875" style="100" customWidth="1"/>
    <col min="15623" max="15627" width="16.5546875" style="100" customWidth="1"/>
    <col min="15628" max="15628" width="20.5546875" style="100" customWidth="1"/>
    <col min="15629" max="15629" width="21.109375" style="100" customWidth="1"/>
    <col min="15630" max="15630" width="9.5546875" style="100" customWidth="1"/>
    <col min="15631" max="15631" width="0.44140625" style="100" customWidth="1"/>
    <col min="15632" max="15638" width="6.44140625" style="100" customWidth="1"/>
    <col min="15639" max="15867" width="11.5546875" style="100"/>
    <col min="15868" max="15868" width="1" style="100" customWidth="1"/>
    <col min="15869" max="15869" width="4.33203125" style="100" customWidth="1"/>
    <col min="15870" max="15870" width="34.6640625" style="100" customWidth="1"/>
    <col min="15871" max="15871" width="0" style="100" hidden="1" customWidth="1"/>
    <col min="15872" max="15872" width="20" style="100" customWidth="1"/>
    <col min="15873" max="15873" width="20.88671875" style="100" customWidth="1"/>
    <col min="15874" max="15874" width="25" style="100" customWidth="1"/>
    <col min="15875" max="15875" width="18.6640625" style="100" customWidth="1"/>
    <col min="15876" max="15876" width="29.6640625" style="100" customWidth="1"/>
    <col min="15877" max="15877" width="13.44140625" style="100" customWidth="1"/>
    <col min="15878" max="15878" width="13.88671875" style="100" customWidth="1"/>
    <col min="15879" max="15883" width="16.5546875" style="100" customWidth="1"/>
    <col min="15884" max="15884" width="20.5546875" style="100" customWidth="1"/>
    <col min="15885" max="15885" width="21.109375" style="100" customWidth="1"/>
    <col min="15886" max="15886" width="9.5546875" style="100" customWidth="1"/>
    <col min="15887" max="15887" width="0.44140625" style="100" customWidth="1"/>
    <col min="15888" max="15894" width="6.44140625" style="100" customWidth="1"/>
    <col min="15895" max="16123" width="11.5546875" style="100"/>
    <col min="16124" max="16124" width="1" style="100" customWidth="1"/>
    <col min="16125" max="16125" width="4.33203125" style="100" customWidth="1"/>
    <col min="16126" max="16126" width="34.6640625" style="100" customWidth="1"/>
    <col min="16127" max="16127" width="0" style="100" hidden="1" customWidth="1"/>
    <col min="16128" max="16128" width="20" style="100" customWidth="1"/>
    <col min="16129" max="16129" width="20.88671875" style="100" customWidth="1"/>
    <col min="16130" max="16130" width="25" style="100" customWidth="1"/>
    <col min="16131" max="16131" width="18.6640625" style="100" customWidth="1"/>
    <col min="16132" max="16132" width="29.6640625" style="100" customWidth="1"/>
    <col min="16133" max="16133" width="13.44140625" style="100" customWidth="1"/>
    <col min="16134" max="16134" width="13.88671875" style="100" customWidth="1"/>
    <col min="16135" max="16139" width="16.5546875" style="100" customWidth="1"/>
    <col min="16140" max="16140" width="20.5546875" style="100" customWidth="1"/>
    <col min="16141" max="16141" width="21.109375" style="100" customWidth="1"/>
    <col min="16142" max="16142" width="9.5546875" style="100" customWidth="1"/>
    <col min="16143" max="16143" width="0.44140625" style="100" customWidth="1"/>
    <col min="16144" max="16150" width="6.44140625" style="100" customWidth="1"/>
    <col min="16151" max="16371" width="11.5546875" style="100"/>
    <col min="16372" max="16384" width="11.44140625" style="100" customWidth="1"/>
  </cols>
  <sheetData>
    <row r="2" spans="1:16" ht="25.8" x14ac:dyDescent="0.3">
      <c r="B2" s="289" t="s">
        <v>60</v>
      </c>
      <c r="C2" s="290"/>
      <c r="D2" s="290"/>
      <c r="E2" s="290"/>
      <c r="F2" s="290"/>
      <c r="G2" s="290"/>
      <c r="H2" s="290"/>
      <c r="I2" s="290"/>
      <c r="J2" s="290"/>
      <c r="K2" s="290"/>
      <c r="L2" s="290"/>
      <c r="M2" s="290"/>
      <c r="N2" s="290"/>
      <c r="O2" s="290"/>
      <c r="P2" s="290"/>
    </row>
    <row r="4" spans="1:16" ht="25.8" x14ac:dyDescent="0.3">
      <c r="B4" s="302" t="s">
        <v>46</v>
      </c>
      <c r="C4" s="302"/>
      <c r="D4" s="302"/>
      <c r="E4" s="302"/>
      <c r="F4" s="302"/>
      <c r="G4" s="302"/>
      <c r="H4" s="302"/>
      <c r="I4" s="302"/>
      <c r="J4" s="302"/>
      <c r="K4" s="302"/>
      <c r="L4" s="302"/>
      <c r="M4" s="302"/>
      <c r="N4" s="302"/>
      <c r="O4" s="302"/>
      <c r="P4" s="302"/>
    </row>
    <row r="5" spans="1:16" s="59" customFormat="1" ht="39.75" customHeight="1" x14ac:dyDescent="0.4">
      <c r="A5" s="303" t="s">
        <v>113</v>
      </c>
      <c r="B5" s="303"/>
      <c r="C5" s="303"/>
      <c r="D5" s="303"/>
      <c r="E5" s="303"/>
      <c r="F5" s="303"/>
      <c r="G5" s="303"/>
      <c r="H5" s="303"/>
      <c r="I5" s="303"/>
      <c r="J5" s="303"/>
      <c r="K5" s="303"/>
      <c r="L5" s="303"/>
    </row>
    <row r="6" spans="1:16" ht="15" thickBot="1" x14ac:dyDescent="0.35"/>
    <row r="7" spans="1:16" ht="21.6" thickBot="1" x14ac:dyDescent="0.35">
      <c r="B7" s="3" t="s">
        <v>4</v>
      </c>
      <c r="C7" s="304" t="s">
        <v>258</v>
      </c>
      <c r="D7" s="304"/>
      <c r="E7" s="304"/>
      <c r="F7" s="304"/>
      <c r="G7" s="304"/>
      <c r="H7" s="304"/>
      <c r="I7" s="304"/>
      <c r="J7" s="304"/>
      <c r="K7" s="304"/>
      <c r="L7" s="304"/>
      <c r="M7" s="304"/>
      <c r="N7" s="305"/>
    </row>
    <row r="8" spans="1:16" ht="16.2" thickBot="1" x14ac:dyDescent="0.35">
      <c r="B8" s="4" t="s">
        <v>5</v>
      </c>
      <c r="C8" s="304"/>
      <c r="D8" s="304"/>
      <c r="E8" s="304"/>
      <c r="F8" s="304"/>
      <c r="G8" s="304"/>
      <c r="H8" s="304"/>
      <c r="I8" s="304"/>
      <c r="J8" s="304"/>
      <c r="K8" s="304"/>
      <c r="L8" s="304"/>
      <c r="M8" s="304"/>
      <c r="N8" s="305"/>
    </row>
    <row r="9" spans="1:16" ht="16.2" thickBot="1" x14ac:dyDescent="0.35">
      <c r="B9" s="4" t="s">
        <v>6</v>
      </c>
      <c r="C9" s="304"/>
      <c r="D9" s="304"/>
      <c r="E9" s="304"/>
      <c r="F9" s="304"/>
      <c r="G9" s="304"/>
      <c r="H9" s="304"/>
      <c r="I9" s="304"/>
      <c r="J9" s="304"/>
      <c r="K9" s="304"/>
      <c r="L9" s="304"/>
      <c r="M9" s="304"/>
      <c r="N9" s="305"/>
    </row>
    <row r="10" spans="1:16" ht="16.2" thickBot="1" x14ac:dyDescent="0.35">
      <c r="B10" s="4" t="s">
        <v>323</v>
      </c>
      <c r="C10" s="304"/>
      <c r="D10" s="304"/>
      <c r="E10" s="304"/>
      <c r="F10" s="304"/>
      <c r="G10" s="304"/>
      <c r="H10" s="304"/>
      <c r="I10" s="304"/>
      <c r="J10" s="304"/>
      <c r="K10" s="304"/>
      <c r="L10" s="304"/>
      <c r="M10" s="304"/>
      <c r="N10" s="305"/>
    </row>
    <row r="11" spans="1:16" ht="16.2" thickBot="1" x14ac:dyDescent="0.35">
      <c r="B11" s="4" t="s">
        <v>7</v>
      </c>
      <c r="C11" s="306">
        <v>5</v>
      </c>
      <c r="D11" s="306"/>
      <c r="E11" s="307"/>
      <c r="F11" s="20"/>
      <c r="G11" s="20"/>
      <c r="H11" s="20"/>
      <c r="I11" s="20"/>
      <c r="J11" s="20"/>
      <c r="K11" s="20"/>
      <c r="L11" s="20"/>
      <c r="M11" s="20"/>
      <c r="N11" s="21"/>
    </row>
    <row r="12" spans="1:16" ht="16.2" thickBot="1" x14ac:dyDescent="0.35">
      <c r="B12" s="6" t="s">
        <v>8</v>
      </c>
      <c r="C12" s="7">
        <v>41979</v>
      </c>
      <c r="D12" s="8"/>
      <c r="E12" s="8"/>
      <c r="F12" s="8"/>
      <c r="G12" s="8"/>
      <c r="H12" s="8"/>
      <c r="I12" s="8"/>
      <c r="J12" s="8"/>
      <c r="K12" s="8"/>
      <c r="L12" s="8"/>
      <c r="M12" s="8"/>
      <c r="N12" s="9"/>
    </row>
    <row r="13" spans="1:16" ht="15.6" x14ac:dyDescent="0.3">
      <c r="B13" s="5"/>
      <c r="C13" s="10"/>
      <c r="D13" s="11"/>
      <c r="E13" s="11"/>
      <c r="F13" s="11"/>
      <c r="G13" s="11"/>
      <c r="H13" s="11"/>
      <c r="I13" s="62"/>
      <c r="J13" s="62"/>
      <c r="K13" s="62"/>
      <c r="L13" s="62"/>
      <c r="M13" s="62"/>
      <c r="N13" s="11"/>
    </row>
    <row r="14" spans="1:16" x14ac:dyDescent="0.3">
      <c r="I14" s="62"/>
      <c r="J14" s="62"/>
      <c r="K14" s="62"/>
      <c r="L14" s="62"/>
      <c r="M14" s="62"/>
      <c r="N14" s="63"/>
    </row>
    <row r="15" spans="1:16" ht="45.75" customHeight="1" x14ac:dyDescent="0.3">
      <c r="B15" s="308" t="s">
        <v>62</v>
      </c>
      <c r="C15" s="308"/>
      <c r="D15" s="169" t="s">
        <v>11</v>
      </c>
      <c r="E15" s="169" t="s">
        <v>12</v>
      </c>
      <c r="F15" s="169" t="s">
        <v>27</v>
      </c>
      <c r="G15" s="49"/>
      <c r="I15" s="22"/>
      <c r="J15" s="22"/>
      <c r="K15" s="22"/>
      <c r="L15" s="22"/>
      <c r="M15" s="22"/>
      <c r="N15" s="63"/>
    </row>
    <row r="16" spans="1:16" x14ac:dyDescent="0.3">
      <c r="B16" s="308"/>
      <c r="C16" s="308"/>
      <c r="D16" s="169">
        <v>5</v>
      </c>
      <c r="E16" s="81">
        <v>668249920</v>
      </c>
      <c r="F16" s="81">
        <v>320</v>
      </c>
      <c r="G16" s="50"/>
      <c r="I16" s="23"/>
      <c r="J16" s="23"/>
      <c r="K16" s="23"/>
      <c r="L16" s="23"/>
      <c r="M16" s="23"/>
      <c r="N16" s="63"/>
    </row>
    <row r="17" spans="1:14" x14ac:dyDescent="0.3">
      <c r="B17" s="308"/>
      <c r="C17" s="308"/>
      <c r="D17" s="169"/>
      <c r="E17" s="81"/>
      <c r="F17" s="81"/>
      <c r="G17" s="50"/>
      <c r="I17" s="23"/>
      <c r="J17" s="23"/>
      <c r="K17" s="23"/>
      <c r="L17" s="23"/>
      <c r="M17" s="23"/>
      <c r="N17" s="63"/>
    </row>
    <row r="18" spans="1:14" x14ac:dyDescent="0.3">
      <c r="B18" s="308"/>
      <c r="C18" s="308"/>
      <c r="D18" s="169"/>
      <c r="E18" s="81"/>
      <c r="F18" s="81"/>
      <c r="G18" s="50"/>
      <c r="I18" s="23"/>
      <c r="J18" s="23"/>
      <c r="K18" s="23"/>
      <c r="L18" s="23"/>
      <c r="M18" s="23"/>
      <c r="N18" s="63"/>
    </row>
    <row r="19" spans="1:14" x14ac:dyDescent="0.3">
      <c r="B19" s="308"/>
      <c r="C19" s="308"/>
      <c r="D19" s="169"/>
      <c r="E19" s="82"/>
      <c r="F19" s="81"/>
      <c r="G19" s="50"/>
      <c r="H19" s="13"/>
      <c r="I19" s="23"/>
      <c r="J19" s="23"/>
      <c r="K19" s="23"/>
      <c r="L19" s="23"/>
      <c r="M19" s="23"/>
      <c r="N19" s="12"/>
    </row>
    <row r="20" spans="1:14" x14ac:dyDescent="0.3">
      <c r="B20" s="308"/>
      <c r="C20" s="308"/>
      <c r="D20" s="169"/>
      <c r="E20" s="82"/>
      <c r="F20" s="81"/>
      <c r="G20" s="50"/>
      <c r="H20" s="13"/>
      <c r="I20" s="25"/>
      <c r="J20" s="25"/>
      <c r="K20" s="25"/>
      <c r="L20" s="25"/>
      <c r="M20" s="25"/>
      <c r="N20" s="12"/>
    </row>
    <row r="21" spans="1:14" x14ac:dyDescent="0.3">
      <c r="B21" s="308"/>
      <c r="C21" s="308"/>
      <c r="D21" s="169"/>
      <c r="E21" s="82"/>
      <c r="F21" s="81"/>
      <c r="G21" s="50"/>
      <c r="H21" s="13"/>
      <c r="I21" s="62"/>
      <c r="J21" s="62"/>
      <c r="K21" s="62"/>
      <c r="L21" s="62"/>
      <c r="M21" s="62"/>
      <c r="N21" s="12"/>
    </row>
    <row r="22" spans="1:14" x14ac:dyDescent="0.3">
      <c r="B22" s="308"/>
      <c r="C22" s="308"/>
      <c r="D22" s="169"/>
      <c r="E22" s="82"/>
      <c r="F22" s="81"/>
      <c r="G22" s="50"/>
      <c r="H22" s="13"/>
      <c r="I22" s="62"/>
      <c r="J22" s="62"/>
      <c r="K22" s="62"/>
      <c r="L22" s="62"/>
      <c r="M22" s="62"/>
      <c r="N22" s="12"/>
    </row>
    <row r="23" spans="1:14" ht="15" thickBot="1" x14ac:dyDescent="0.35">
      <c r="B23" s="309" t="s">
        <v>13</v>
      </c>
      <c r="C23" s="310"/>
      <c r="D23" s="169"/>
      <c r="E23" s="83">
        <f>SUM(E16:E22)</f>
        <v>668249920</v>
      </c>
      <c r="F23" s="81">
        <f>SUM(F16:F22)</f>
        <v>320</v>
      </c>
      <c r="G23" s="50"/>
      <c r="H23" s="13"/>
      <c r="I23" s="62"/>
      <c r="J23" s="62"/>
      <c r="K23" s="62"/>
      <c r="L23" s="62"/>
      <c r="M23" s="62"/>
      <c r="N23" s="12"/>
    </row>
    <row r="24" spans="1:14" ht="29.4" thickBot="1" x14ac:dyDescent="0.35">
      <c r="A24" s="27"/>
      <c r="B24" s="33" t="s">
        <v>14</v>
      </c>
      <c r="C24" s="33" t="s">
        <v>63</v>
      </c>
      <c r="E24" s="22"/>
      <c r="F24" s="22"/>
      <c r="G24" s="22"/>
      <c r="H24" s="22"/>
      <c r="I24" s="2"/>
      <c r="J24" s="2"/>
      <c r="K24" s="2"/>
      <c r="L24" s="2"/>
      <c r="M24" s="2"/>
    </row>
    <row r="25" spans="1:14" ht="15" thickBot="1" x14ac:dyDescent="0.35">
      <c r="A25" s="28">
        <v>1</v>
      </c>
      <c r="C25" s="30">
        <f>+F23*80%</f>
        <v>256</v>
      </c>
      <c r="D25" s="26"/>
      <c r="E25" s="29">
        <f>E23</f>
        <v>668249920</v>
      </c>
      <c r="F25" s="24"/>
      <c r="G25" s="24"/>
      <c r="H25" s="24"/>
      <c r="I25" s="14"/>
      <c r="J25" s="14"/>
      <c r="K25" s="14"/>
      <c r="L25" s="14"/>
      <c r="M25" s="14"/>
    </row>
    <row r="26" spans="1:14" x14ac:dyDescent="0.3">
      <c r="A26" s="54"/>
      <c r="C26" s="55"/>
      <c r="D26" s="23"/>
      <c r="E26" s="56"/>
      <c r="F26" s="24"/>
      <c r="G26" s="24"/>
      <c r="H26" s="24"/>
      <c r="I26" s="14"/>
      <c r="J26" s="14"/>
      <c r="K26" s="14"/>
      <c r="L26" s="14"/>
      <c r="M26" s="14"/>
    </row>
    <row r="27" spans="1:14" x14ac:dyDescent="0.3">
      <c r="A27" s="54"/>
      <c r="C27" s="55"/>
      <c r="D27" s="23"/>
      <c r="E27" s="56"/>
      <c r="F27" s="24"/>
      <c r="G27" s="24"/>
      <c r="H27" s="24"/>
      <c r="I27" s="14"/>
      <c r="J27" s="14"/>
      <c r="K27" s="14"/>
      <c r="L27" s="14"/>
      <c r="M27" s="14"/>
    </row>
    <row r="28" spans="1:14" x14ac:dyDescent="0.3">
      <c r="A28" s="54"/>
      <c r="B28" s="75" t="s">
        <v>94</v>
      </c>
      <c r="C28" s="59"/>
      <c r="D28" s="59"/>
      <c r="E28" s="59"/>
      <c r="F28" s="59"/>
      <c r="G28" s="59"/>
      <c r="H28" s="59"/>
      <c r="I28" s="62"/>
      <c r="J28" s="62"/>
      <c r="K28" s="62"/>
      <c r="L28" s="62"/>
      <c r="M28" s="62"/>
      <c r="N28" s="63"/>
    </row>
    <row r="29" spans="1:14" x14ac:dyDescent="0.3">
      <c r="A29" s="54"/>
      <c r="B29" s="59"/>
      <c r="C29" s="59"/>
      <c r="D29" s="59"/>
      <c r="E29" s="59"/>
      <c r="F29" s="59"/>
      <c r="G29" s="59"/>
      <c r="H29" s="59"/>
      <c r="I29" s="62"/>
      <c r="J29" s="62"/>
      <c r="K29" s="62"/>
      <c r="L29" s="62"/>
      <c r="M29" s="62"/>
      <c r="N29" s="63"/>
    </row>
    <row r="30" spans="1:14" x14ac:dyDescent="0.3">
      <c r="A30" s="54"/>
      <c r="B30" s="77" t="s">
        <v>31</v>
      </c>
      <c r="C30" s="77" t="s">
        <v>95</v>
      </c>
      <c r="D30" s="77" t="s">
        <v>96</v>
      </c>
      <c r="E30" s="59"/>
      <c r="F30" s="59"/>
      <c r="G30" s="59"/>
      <c r="H30" s="59"/>
      <c r="I30" s="62"/>
      <c r="J30" s="62"/>
      <c r="K30" s="62"/>
      <c r="L30" s="62"/>
      <c r="M30" s="62"/>
      <c r="N30" s="63"/>
    </row>
    <row r="31" spans="1:14" x14ac:dyDescent="0.3">
      <c r="A31" s="54"/>
      <c r="B31" s="74" t="s">
        <v>97</v>
      </c>
      <c r="C31" s="74" t="s">
        <v>314</v>
      </c>
      <c r="D31" s="74"/>
      <c r="E31" s="59"/>
      <c r="F31" s="59"/>
      <c r="G31" s="59"/>
      <c r="H31" s="59"/>
      <c r="I31" s="62"/>
      <c r="J31" s="62"/>
      <c r="K31" s="62"/>
      <c r="L31" s="62"/>
      <c r="M31" s="62"/>
      <c r="N31" s="63"/>
    </row>
    <row r="32" spans="1:14" x14ac:dyDescent="0.3">
      <c r="A32" s="54"/>
      <c r="B32" s="74" t="s">
        <v>98</v>
      </c>
      <c r="C32" s="74" t="s">
        <v>314</v>
      </c>
      <c r="D32" s="74"/>
      <c r="E32" s="59"/>
      <c r="F32" s="59"/>
      <c r="G32" s="59"/>
      <c r="H32" s="59"/>
      <c r="I32" s="62"/>
      <c r="J32" s="62"/>
      <c r="K32" s="62"/>
      <c r="L32" s="62"/>
      <c r="M32" s="62"/>
      <c r="N32" s="63"/>
    </row>
    <row r="33" spans="1:14" x14ac:dyDescent="0.3">
      <c r="A33" s="54"/>
      <c r="B33" s="74" t="s">
        <v>99</v>
      </c>
      <c r="C33" s="74" t="s">
        <v>314</v>
      </c>
      <c r="D33" s="74"/>
      <c r="E33" s="59"/>
      <c r="F33" s="59"/>
      <c r="G33" s="59"/>
      <c r="H33" s="59"/>
      <c r="I33" s="62"/>
      <c r="J33" s="62"/>
      <c r="K33" s="62"/>
      <c r="L33" s="62"/>
      <c r="M33" s="62"/>
      <c r="N33" s="63"/>
    </row>
    <row r="34" spans="1:14" x14ac:dyDescent="0.3">
      <c r="A34" s="54"/>
      <c r="B34" s="74" t="s">
        <v>100</v>
      </c>
      <c r="C34" s="74" t="s">
        <v>314</v>
      </c>
      <c r="D34" s="74"/>
      <c r="E34" s="59"/>
      <c r="F34" s="59"/>
      <c r="G34" s="59"/>
      <c r="H34" s="59"/>
      <c r="I34" s="62"/>
      <c r="J34" s="62"/>
      <c r="K34" s="62"/>
      <c r="L34" s="62"/>
      <c r="M34" s="62"/>
      <c r="N34" s="63"/>
    </row>
    <row r="35" spans="1:14" x14ac:dyDescent="0.3">
      <c r="A35" s="54"/>
      <c r="B35" s="59"/>
      <c r="C35" s="59"/>
      <c r="D35" s="59"/>
      <c r="E35" s="59"/>
      <c r="F35" s="59"/>
      <c r="G35" s="59"/>
      <c r="H35" s="59"/>
      <c r="I35" s="62"/>
      <c r="J35" s="62"/>
      <c r="K35" s="62"/>
      <c r="L35" s="62"/>
      <c r="M35" s="62"/>
      <c r="N35" s="63"/>
    </row>
    <row r="36" spans="1:14" x14ac:dyDescent="0.3">
      <c r="A36" s="54"/>
      <c r="B36" s="59"/>
      <c r="C36" s="59"/>
      <c r="D36" s="59"/>
      <c r="E36" s="59"/>
      <c r="F36" s="59"/>
      <c r="G36" s="59"/>
      <c r="H36" s="59"/>
      <c r="I36" s="62"/>
      <c r="J36" s="62"/>
      <c r="K36" s="62"/>
      <c r="L36" s="62"/>
      <c r="M36" s="62"/>
      <c r="N36" s="63"/>
    </row>
    <row r="37" spans="1:14" x14ac:dyDescent="0.3">
      <c r="A37" s="54"/>
      <c r="B37" s="75" t="s">
        <v>101</v>
      </c>
      <c r="C37" s="59"/>
      <c r="D37" s="59"/>
      <c r="E37" s="59"/>
      <c r="F37" s="59"/>
      <c r="G37" s="59"/>
      <c r="H37" s="59"/>
      <c r="I37" s="62"/>
      <c r="J37" s="62"/>
      <c r="K37" s="62"/>
      <c r="L37" s="62"/>
      <c r="M37" s="62"/>
      <c r="N37" s="63"/>
    </row>
    <row r="38" spans="1:14" x14ac:dyDescent="0.3">
      <c r="A38" s="54"/>
      <c r="B38" s="59"/>
      <c r="C38" s="59"/>
      <c r="D38" s="59"/>
      <c r="E38" s="59"/>
      <c r="F38" s="59"/>
      <c r="G38" s="59"/>
      <c r="H38" s="59"/>
      <c r="I38" s="62"/>
      <c r="J38" s="62"/>
      <c r="K38" s="62"/>
      <c r="L38" s="62"/>
      <c r="M38" s="62"/>
      <c r="N38" s="63"/>
    </row>
    <row r="39" spans="1:14" x14ac:dyDescent="0.3">
      <c r="A39" s="54"/>
      <c r="B39" s="59"/>
      <c r="C39" s="59"/>
      <c r="D39" s="59"/>
      <c r="E39" s="59"/>
      <c r="F39" s="59"/>
      <c r="G39" s="59"/>
      <c r="H39" s="59"/>
      <c r="I39" s="62"/>
      <c r="J39" s="62"/>
      <c r="K39" s="62"/>
      <c r="L39" s="62"/>
      <c r="M39" s="62"/>
      <c r="N39" s="63"/>
    </row>
    <row r="40" spans="1:14" x14ac:dyDescent="0.3">
      <c r="A40" s="54"/>
      <c r="B40" s="77" t="s">
        <v>31</v>
      </c>
      <c r="C40" s="77" t="s">
        <v>56</v>
      </c>
      <c r="D40" s="76" t="s">
        <v>49</v>
      </c>
      <c r="E40" s="76" t="s">
        <v>15</v>
      </c>
      <c r="F40" s="59"/>
      <c r="G40" s="59"/>
      <c r="H40" s="59"/>
      <c r="I40" s="62"/>
      <c r="J40" s="62"/>
      <c r="K40" s="62"/>
      <c r="L40" s="62"/>
      <c r="M40" s="62"/>
      <c r="N40" s="63"/>
    </row>
    <row r="41" spans="1:14" ht="27.6" x14ac:dyDescent="0.3">
      <c r="A41" s="54"/>
      <c r="B41" s="60" t="s">
        <v>102</v>
      </c>
      <c r="C41" s="61">
        <v>40</v>
      </c>
      <c r="D41" s="174">
        <v>20</v>
      </c>
      <c r="E41" s="264">
        <f>+D41+D42</f>
        <v>80</v>
      </c>
      <c r="F41" s="59"/>
      <c r="G41" s="59"/>
      <c r="H41" s="59"/>
      <c r="I41" s="62"/>
      <c r="J41" s="62"/>
      <c r="K41" s="62"/>
      <c r="L41" s="62"/>
      <c r="M41" s="62"/>
      <c r="N41" s="63"/>
    </row>
    <row r="42" spans="1:14" ht="55.2" x14ac:dyDescent="0.3">
      <c r="A42" s="54"/>
      <c r="B42" s="60" t="s">
        <v>103</v>
      </c>
      <c r="C42" s="61">
        <v>60</v>
      </c>
      <c r="D42" s="174">
        <v>60</v>
      </c>
      <c r="E42" s="265"/>
      <c r="F42" s="59"/>
      <c r="G42" s="59"/>
      <c r="H42" s="59"/>
      <c r="I42" s="62"/>
      <c r="J42" s="62"/>
      <c r="K42" s="62"/>
      <c r="L42" s="62"/>
      <c r="M42" s="62"/>
      <c r="N42" s="63"/>
    </row>
    <row r="43" spans="1:14" x14ac:dyDescent="0.3">
      <c r="A43" s="54"/>
      <c r="C43" s="55"/>
      <c r="D43" s="23"/>
      <c r="E43" s="56"/>
      <c r="F43" s="24"/>
      <c r="G43" s="24"/>
      <c r="H43" s="24"/>
      <c r="I43" s="14"/>
      <c r="J43" s="14"/>
      <c r="K43" s="14"/>
      <c r="L43" s="14"/>
      <c r="M43" s="14"/>
    </row>
    <row r="44" spans="1:14" x14ac:dyDescent="0.3">
      <c r="A44" s="54"/>
      <c r="C44" s="55"/>
      <c r="D44" s="23"/>
      <c r="E44" s="56"/>
      <c r="F44" s="24"/>
      <c r="G44" s="24"/>
      <c r="H44" s="24"/>
      <c r="I44" s="14"/>
      <c r="J44" s="14"/>
      <c r="K44" s="14"/>
      <c r="L44" s="14"/>
      <c r="M44" s="14"/>
    </row>
    <row r="45" spans="1:14" x14ac:dyDescent="0.3">
      <c r="A45" s="54"/>
      <c r="C45" s="55"/>
      <c r="D45" s="23"/>
      <c r="E45" s="56"/>
      <c r="F45" s="24"/>
      <c r="G45" s="24"/>
      <c r="H45" s="24"/>
      <c r="I45" s="14"/>
      <c r="J45" s="14"/>
      <c r="K45" s="14"/>
      <c r="L45" s="14"/>
      <c r="M45" s="14"/>
    </row>
    <row r="46" spans="1:14" ht="15" thickBot="1" x14ac:dyDescent="0.35">
      <c r="M46" s="311" t="s">
        <v>33</v>
      </c>
      <c r="N46" s="311"/>
    </row>
    <row r="47" spans="1:14" x14ac:dyDescent="0.3">
      <c r="B47" s="84" t="s">
        <v>28</v>
      </c>
      <c r="M47" s="39"/>
      <c r="N47" s="39"/>
    </row>
    <row r="48" spans="1:14" ht="15" thickBot="1" x14ac:dyDescent="0.35">
      <c r="M48" s="39"/>
      <c r="N48" s="39"/>
    </row>
    <row r="49" spans="1:26" s="62" customFormat="1" ht="109.5" customHeight="1" x14ac:dyDescent="0.3">
      <c r="B49" s="73" t="s">
        <v>104</v>
      </c>
      <c r="C49" s="73" t="s">
        <v>105</v>
      </c>
      <c r="D49" s="73" t="s">
        <v>106</v>
      </c>
      <c r="E49" s="73" t="s">
        <v>43</v>
      </c>
      <c r="F49" s="73" t="s">
        <v>21</v>
      </c>
      <c r="G49" s="73" t="s">
        <v>64</v>
      </c>
      <c r="H49" s="73" t="s">
        <v>16</v>
      </c>
      <c r="I49" s="73" t="s">
        <v>9</v>
      </c>
      <c r="J49" s="73" t="s">
        <v>29</v>
      </c>
      <c r="K49" s="73" t="s">
        <v>59</v>
      </c>
      <c r="L49" s="73" t="s">
        <v>19</v>
      </c>
      <c r="M49" s="58" t="s">
        <v>25</v>
      </c>
      <c r="N49" s="73" t="s">
        <v>107</v>
      </c>
      <c r="O49" s="73" t="s">
        <v>34</v>
      </c>
      <c r="P49" s="172" t="s">
        <v>10</v>
      </c>
      <c r="Q49" s="172" t="s">
        <v>18</v>
      </c>
    </row>
    <row r="50" spans="1:26" s="68" customFormat="1" ht="51.75" customHeight="1" x14ac:dyDescent="0.3">
      <c r="A50" s="31">
        <v>1</v>
      </c>
      <c r="B50" s="69" t="s">
        <v>258</v>
      </c>
      <c r="C50" s="70" t="s">
        <v>258</v>
      </c>
      <c r="D50" s="69" t="s">
        <v>114</v>
      </c>
      <c r="E50" s="69" t="s">
        <v>362</v>
      </c>
      <c r="F50" s="206" t="s">
        <v>95</v>
      </c>
      <c r="G50" s="191" t="s">
        <v>123</v>
      </c>
      <c r="H50" s="202">
        <v>41542</v>
      </c>
      <c r="I50" s="202">
        <v>41851</v>
      </c>
      <c r="J50" s="66" t="s">
        <v>96</v>
      </c>
      <c r="K50" s="205">
        <v>0</v>
      </c>
      <c r="L50" s="205">
        <v>0</v>
      </c>
      <c r="M50" s="207">
        <v>824</v>
      </c>
      <c r="N50" s="57" t="s">
        <v>123</v>
      </c>
      <c r="O50" s="15">
        <v>964158673</v>
      </c>
      <c r="P50" s="15">
        <v>46</v>
      </c>
      <c r="Q50" s="185"/>
      <c r="R50" s="67"/>
      <c r="S50" s="67"/>
      <c r="T50" s="67"/>
      <c r="U50" s="67"/>
      <c r="V50" s="67"/>
      <c r="W50" s="67"/>
      <c r="X50" s="67"/>
      <c r="Y50" s="67"/>
      <c r="Z50" s="67"/>
    </row>
    <row r="51" spans="1:26" s="68" customFormat="1" ht="43.2" x14ac:dyDescent="0.3">
      <c r="A51" s="31">
        <f t="shared" ref="A51:A57" si="0">+A50+1</f>
        <v>2</v>
      </c>
      <c r="B51" s="69" t="s">
        <v>258</v>
      </c>
      <c r="C51" s="70" t="s">
        <v>258</v>
      </c>
      <c r="D51" s="69" t="s">
        <v>114</v>
      </c>
      <c r="E51" s="69" t="s">
        <v>361</v>
      </c>
      <c r="F51" s="210" t="s">
        <v>95</v>
      </c>
      <c r="G51" s="65" t="s">
        <v>123</v>
      </c>
      <c r="H51" s="202">
        <v>41193</v>
      </c>
      <c r="I51" s="202">
        <v>41274</v>
      </c>
      <c r="J51" s="66" t="s">
        <v>96</v>
      </c>
      <c r="K51" s="205">
        <f>(I51-H51)/30</f>
        <v>2.7</v>
      </c>
      <c r="L51" s="205">
        <v>0</v>
      </c>
      <c r="M51" s="207">
        <v>0</v>
      </c>
      <c r="N51" s="57" t="s">
        <v>123</v>
      </c>
      <c r="O51" s="15">
        <v>87612992</v>
      </c>
      <c r="P51" s="15">
        <v>46</v>
      </c>
      <c r="Q51" s="185"/>
      <c r="R51" s="67"/>
      <c r="S51" s="67"/>
      <c r="T51" s="67"/>
      <c r="U51" s="67"/>
      <c r="V51" s="67"/>
      <c r="W51" s="67"/>
      <c r="X51" s="67"/>
      <c r="Y51" s="67"/>
      <c r="Z51" s="67"/>
    </row>
    <row r="52" spans="1:26" s="68" customFormat="1" ht="43.2" x14ac:dyDescent="0.3">
      <c r="A52" s="31">
        <f t="shared" si="0"/>
        <v>3</v>
      </c>
      <c r="B52" s="69" t="s">
        <v>258</v>
      </c>
      <c r="C52" s="70" t="s">
        <v>258</v>
      </c>
      <c r="D52" s="69" t="s">
        <v>114</v>
      </c>
      <c r="E52" s="69" t="s">
        <v>360</v>
      </c>
      <c r="F52" s="210" t="s">
        <v>95</v>
      </c>
      <c r="G52" s="65" t="s">
        <v>123</v>
      </c>
      <c r="H52" s="202">
        <v>41542</v>
      </c>
      <c r="I52" s="202">
        <v>41988</v>
      </c>
      <c r="J52" s="66" t="s">
        <v>96</v>
      </c>
      <c r="K52" s="205">
        <f>(I52-H52)/30</f>
        <v>14.866666666666667</v>
      </c>
      <c r="L52" s="205">
        <v>2.5</v>
      </c>
      <c r="M52" s="57">
        <v>0</v>
      </c>
      <c r="N52" s="57" t="s">
        <v>123</v>
      </c>
      <c r="O52" s="15">
        <v>1036940603</v>
      </c>
      <c r="P52" s="15">
        <v>46</v>
      </c>
      <c r="Q52" s="185"/>
      <c r="R52" s="67"/>
      <c r="S52" s="67"/>
      <c r="T52" s="67"/>
      <c r="U52" s="67"/>
      <c r="V52" s="67"/>
      <c r="W52" s="67"/>
      <c r="X52" s="67"/>
      <c r="Y52" s="67"/>
      <c r="Z52" s="67"/>
    </row>
    <row r="53" spans="1:26" s="68" customFormat="1" ht="57.6" x14ac:dyDescent="0.3">
      <c r="A53" s="31">
        <f t="shared" si="0"/>
        <v>4</v>
      </c>
      <c r="B53" s="69" t="s">
        <v>258</v>
      </c>
      <c r="C53" s="70" t="s">
        <v>258</v>
      </c>
      <c r="D53" s="69" t="s">
        <v>359</v>
      </c>
      <c r="E53" s="69" t="s">
        <v>358</v>
      </c>
      <c r="F53" s="210" t="s">
        <v>95</v>
      </c>
      <c r="G53" s="65" t="s">
        <v>123</v>
      </c>
      <c r="H53" s="202">
        <v>40198</v>
      </c>
      <c r="I53" s="202">
        <v>40543</v>
      </c>
      <c r="J53" s="66" t="s">
        <v>96</v>
      </c>
      <c r="K53" s="205">
        <f>(I53-H53)/30</f>
        <v>11.5</v>
      </c>
      <c r="L53" s="66"/>
      <c r="M53" s="57">
        <v>52</v>
      </c>
      <c r="N53" s="57" t="s">
        <v>123</v>
      </c>
      <c r="O53" s="15">
        <v>6831000</v>
      </c>
      <c r="P53" s="15" t="s">
        <v>357</v>
      </c>
      <c r="Q53" s="79"/>
      <c r="R53" s="67"/>
      <c r="S53" s="67"/>
      <c r="T53" s="67"/>
      <c r="U53" s="67"/>
      <c r="V53" s="67"/>
      <c r="W53" s="67"/>
      <c r="X53" s="67"/>
      <c r="Y53" s="67"/>
      <c r="Z53" s="67"/>
    </row>
    <row r="54" spans="1:26" s="68" customFormat="1" x14ac:dyDescent="0.3">
      <c r="A54" s="31">
        <f t="shared" si="0"/>
        <v>5</v>
      </c>
      <c r="B54" s="69"/>
      <c r="C54" s="70"/>
      <c r="D54" s="69"/>
      <c r="E54" s="64"/>
      <c r="F54" s="65"/>
      <c r="G54" s="65"/>
      <c r="H54" s="202"/>
      <c r="I54" s="202"/>
      <c r="J54" s="66"/>
      <c r="K54" s="66"/>
      <c r="L54" s="66"/>
      <c r="M54" s="57"/>
      <c r="N54" s="57"/>
      <c r="O54" s="15"/>
      <c r="P54" s="15"/>
      <c r="Q54" s="79"/>
      <c r="R54" s="67"/>
      <c r="S54" s="67"/>
      <c r="T54" s="67"/>
      <c r="U54" s="67"/>
      <c r="V54" s="67"/>
      <c r="W54" s="67"/>
      <c r="X54" s="67"/>
      <c r="Y54" s="67"/>
      <c r="Z54" s="67"/>
    </row>
    <row r="55" spans="1:26" s="68" customFormat="1" x14ac:dyDescent="0.3">
      <c r="A55" s="31">
        <f t="shared" si="0"/>
        <v>6</v>
      </c>
      <c r="B55" s="69"/>
      <c r="C55" s="70"/>
      <c r="D55" s="69"/>
      <c r="E55" s="64"/>
      <c r="F55" s="65"/>
      <c r="G55" s="65"/>
      <c r="H55" s="202"/>
      <c r="I55" s="202"/>
      <c r="J55" s="66"/>
      <c r="K55" s="66"/>
      <c r="L55" s="66"/>
      <c r="M55" s="57"/>
      <c r="N55" s="57"/>
      <c r="O55" s="15"/>
      <c r="P55" s="15"/>
      <c r="Q55" s="79"/>
      <c r="R55" s="67"/>
      <c r="S55" s="67"/>
      <c r="T55" s="67"/>
      <c r="U55" s="67"/>
      <c r="V55" s="67"/>
      <c r="W55" s="67"/>
      <c r="X55" s="67"/>
      <c r="Y55" s="67"/>
      <c r="Z55" s="67"/>
    </row>
    <row r="56" spans="1:26" s="68" customFormat="1" x14ac:dyDescent="0.3">
      <c r="A56" s="31">
        <f t="shared" si="0"/>
        <v>7</v>
      </c>
      <c r="B56" s="69"/>
      <c r="C56" s="70"/>
      <c r="D56" s="69"/>
      <c r="E56" s="64"/>
      <c r="F56" s="65"/>
      <c r="G56" s="65"/>
      <c r="H56" s="202">
        <v>41542</v>
      </c>
      <c r="I56" s="202"/>
      <c r="J56" s="66"/>
      <c r="K56" s="66"/>
      <c r="L56" s="66"/>
      <c r="M56" s="57"/>
      <c r="N56" s="57"/>
      <c r="O56" s="15"/>
      <c r="P56" s="15"/>
      <c r="Q56" s="79"/>
      <c r="R56" s="67"/>
      <c r="S56" s="67"/>
      <c r="T56" s="67"/>
      <c r="U56" s="67"/>
      <c r="V56" s="67"/>
      <c r="W56" s="67"/>
      <c r="X56" s="67"/>
      <c r="Y56" s="67"/>
      <c r="Z56" s="67"/>
    </row>
    <row r="57" spans="1:26" s="68" customFormat="1" x14ac:dyDescent="0.3">
      <c r="A57" s="31">
        <f t="shared" si="0"/>
        <v>8</v>
      </c>
      <c r="B57" s="69"/>
      <c r="C57" s="70"/>
      <c r="D57" s="69"/>
      <c r="E57" s="64"/>
      <c r="F57" s="65"/>
      <c r="G57" s="65"/>
      <c r="H57" s="202">
        <v>41851</v>
      </c>
      <c r="I57" s="202"/>
      <c r="J57" s="66"/>
      <c r="K57" s="66"/>
      <c r="L57" s="66"/>
      <c r="M57" s="57"/>
      <c r="N57" s="57"/>
      <c r="O57" s="15"/>
      <c r="P57" s="15"/>
      <c r="Q57" s="79"/>
      <c r="R57" s="67"/>
      <c r="S57" s="67"/>
      <c r="T57" s="67"/>
      <c r="U57" s="67"/>
      <c r="V57" s="67"/>
      <c r="W57" s="67"/>
      <c r="X57" s="67"/>
      <c r="Y57" s="67"/>
      <c r="Z57" s="67"/>
    </row>
    <row r="58" spans="1:26" s="68" customFormat="1" x14ac:dyDescent="0.3">
      <c r="A58" s="31"/>
      <c r="B58" s="32" t="s">
        <v>15</v>
      </c>
      <c r="C58" s="70"/>
      <c r="D58" s="69"/>
      <c r="E58" s="64"/>
      <c r="F58" s="65"/>
      <c r="G58" s="65"/>
      <c r="H58" s="65">
        <f>H57-H56</f>
        <v>309</v>
      </c>
      <c r="I58" s="66"/>
      <c r="J58" s="66"/>
      <c r="K58" s="71" t="s">
        <v>356</v>
      </c>
      <c r="L58" s="71"/>
      <c r="M58" s="78">
        <f>SUM(M50:M57)</f>
        <v>876</v>
      </c>
      <c r="N58" s="71">
        <f>SUM(N50:N57)</f>
        <v>0</v>
      </c>
      <c r="O58" s="15"/>
      <c r="P58" s="15"/>
      <c r="Q58" s="80"/>
    </row>
    <row r="59" spans="1:26" s="16" customFormat="1" x14ac:dyDescent="0.3">
      <c r="E59" s="17"/>
      <c r="H59" s="16">
        <f>H58/30</f>
        <v>10.3</v>
      </c>
      <c r="K59" s="85"/>
    </row>
    <row r="60" spans="1:26" s="16" customFormat="1" x14ac:dyDescent="0.3">
      <c r="B60" s="297" t="s">
        <v>26</v>
      </c>
      <c r="C60" s="297" t="s">
        <v>109</v>
      </c>
      <c r="D60" s="299" t="s">
        <v>32</v>
      </c>
      <c r="E60" s="299"/>
      <c r="K60" s="201"/>
    </row>
    <row r="61" spans="1:26" s="16" customFormat="1" x14ac:dyDescent="0.3">
      <c r="B61" s="298"/>
      <c r="C61" s="298"/>
      <c r="D61" s="170" t="s">
        <v>22</v>
      </c>
      <c r="E61" s="38" t="s">
        <v>23</v>
      </c>
      <c r="L61" s="105"/>
    </row>
    <row r="62" spans="1:26" s="16" customFormat="1" ht="30.6" customHeight="1" x14ac:dyDescent="0.3">
      <c r="B62" s="36" t="s">
        <v>20</v>
      </c>
      <c r="C62" s="37" t="str">
        <f>+K58</f>
        <v>26,57</v>
      </c>
      <c r="D62" s="34" t="s">
        <v>315</v>
      </c>
      <c r="E62" s="35"/>
      <c r="F62" s="18"/>
      <c r="G62" s="18"/>
      <c r="H62" s="18"/>
      <c r="I62" s="18"/>
      <c r="J62" s="18"/>
      <c r="K62" s="18"/>
      <c r="L62" s="18"/>
      <c r="M62" s="18"/>
    </row>
    <row r="63" spans="1:26" s="16" customFormat="1" ht="30" customHeight="1" x14ac:dyDescent="0.3">
      <c r="B63" s="36" t="s">
        <v>24</v>
      </c>
      <c r="C63" s="37">
        <f>+M58</f>
        <v>876</v>
      </c>
      <c r="D63" s="34" t="s">
        <v>314</v>
      </c>
      <c r="E63" s="35"/>
    </row>
    <row r="64" spans="1:26" s="16" customFormat="1" x14ac:dyDescent="0.3">
      <c r="B64" s="19"/>
      <c r="C64" s="300"/>
      <c r="D64" s="300"/>
      <c r="E64" s="300"/>
      <c r="F64" s="300"/>
      <c r="G64" s="300"/>
      <c r="H64" s="300"/>
      <c r="I64" s="300"/>
      <c r="J64" s="300"/>
      <c r="K64" s="300"/>
      <c r="L64" s="300"/>
      <c r="M64" s="300"/>
      <c r="N64" s="300"/>
    </row>
    <row r="65" spans="2:18" ht="28.2" customHeight="1" thickBot="1" x14ac:dyDescent="0.35"/>
    <row r="66" spans="2:18" ht="26.4" thickBot="1" x14ac:dyDescent="0.35">
      <c r="B66" s="301" t="s">
        <v>65</v>
      </c>
      <c r="C66" s="301"/>
      <c r="D66" s="301"/>
      <c r="E66" s="301"/>
      <c r="F66" s="301"/>
      <c r="G66" s="301"/>
      <c r="H66" s="301"/>
      <c r="I66" s="301"/>
      <c r="J66" s="301"/>
      <c r="K66" s="301"/>
      <c r="L66" s="301"/>
      <c r="M66" s="301"/>
      <c r="N66" s="301"/>
    </row>
    <row r="69" spans="2:18" ht="109.5" customHeight="1" x14ac:dyDescent="0.3">
      <c r="B69" s="171" t="s">
        <v>108</v>
      </c>
      <c r="C69" s="41" t="s">
        <v>2</v>
      </c>
      <c r="D69" s="41" t="s">
        <v>67</v>
      </c>
      <c r="E69" s="41" t="s">
        <v>66</v>
      </c>
      <c r="F69" s="41" t="s">
        <v>68</v>
      </c>
      <c r="G69" s="41" t="s">
        <v>69</v>
      </c>
      <c r="H69" s="41" t="s">
        <v>70</v>
      </c>
      <c r="I69" s="171" t="s">
        <v>110</v>
      </c>
      <c r="J69" s="41" t="s">
        <v>71</v>
      </c>
      <c r="K69" s="41" t="s">
        <v>72</v>
      </c>
      <c r="L69" s="41" t="s">
        <v>73</v>
      </c>
      <c r="M69" s="41" t="s">
        <v>74</v>
      </c>
      <c r="N69" s="53" t="s">
        <v>75</v>
      </c>
      <c r="O69" s="53" t="s">
        <v>76</v>
      </c>
      <c r="P69" s="268" t="s">
        <v>3</v>
      </c>
      <c r="Q69" s="270"/>
      <c r="R69" s="41" t="s">
        <v>17</v>
      </c>
    </row>
    <row r="70" spans="2:18" ht="49.5" customHeight="1" x14ac:dyDescent="0.3">
      <c r="B70" s="209" t="s">
        <v>307</v>
      </c>
      <c r="C70" s="87" t="s">
        <v>355</v>
      </c>
      <c r="D70" s="86" t="s">
        <v>259</v>
      </c>
      <c r="E70" s="86">
        <v>320</v>
      </c>
      <c r="F70" s="88" t="s">
        <v>259</v>
      </c>
      <c r="G70" s="89" t="s">
        <v>259</v>
      </c>
      <c r="H70" s="88" t="s">
        <v>259</v>
      </c>
      <c r="I70" s="88" t="s">
        <v>259</v>
      </c>
      <c r="J70" s="88" t="s">
        <v>22</v>
      </c>
      <c r="K70" s="86" t="s">
        <v>22</v>
      </c>
      <c r="L70" s="87" t="s">
        <v>22</v>
      </c>
      <c r="M70" s="87" t="s">
        <v>22</v>
      </c>
      <c r="N70" s="87" t="s">
        <v>22</v>
      </c>
      <c r="O70" s="87" t="s">
        <v>274</v>
      </c>
      <c r="P70" s="313" t="s">
        <v>354</v>
      </c>
      <c r="Q70" s="314"/>
      <c r="R70" s="185"/>
    </row>
    <row r="71" spans="2:18" x14ac:dyDescent="0.3">
      <c r="B71" s="209"/>
      <c r="C71" s="87"/>
      <c r="D71" s="86"/>
      <c r="E71" s="86"/>
      <c r="F71" s="88"/>
      <c r="G71" s="89"/>
      <c r="H71" s="88"/>
      <c r="I71" s="88"/>
      <c r="J71" s="88"/>
      <c r="K71" s="86"/>
      <c r="L71" s="87"/>
      <c r="M71" s="87"/>
      <c r="N71" s="87"/>
      <c r="O71" s="87"/>
      <c r="P71" s="321"/>
      <c r="Q71" s="322"/>
      <c r="R71" s="74"/>
    </row>
    <row r="72" spans="2:18" x14ac:dyDescent="0.3">
      <c r="B72" s="209"/>
      <c r="C72" s="87"/>
      <c r="D72" s="86"/>
      <c r="E72" s="86"/>
      <c r="F72" s="88"/>
      <c r="G72" s="89"/>
      <c r="H72" s="88"/>
      <c r="I72" s="88"/>
      <c r="J72" s="88"/>
      <c r="K72" s="86"/>
      <c r="L72" s="87"/>
      <c r="M72" s="87"/>
      <c r="N72" s="87"/>
      <c r="O72" s="87"/>
      <c r="P72" s="321"/>
      <c r="Q72" s="322"/>
      <c r="R72" s="74"/>
    </row>
    <row r="73" spans="2:18" x14ac:dyDescent="0.3">
      <c r="B73" s="209"/>
      <c r="C73" s="87"/>
      <c r="D73" s="86"/>
      <c r="E73" s="86"/>
      <c r="F73" s="88"/>
      <c r="G73" s="89"/>
      <c r="H73" s="88"/>
      <c r="I73" s="88"/>
      <c r="J73" s="88"/>
      <c r="K73" s="86"/>
      <c r="L73" s="87"/>
      <c r="M73" s="87"/>
      <c r="N73" s="87"/>
      <c r="O73" s="87"/>
      <c r="P73" s="321"/>
      <c r="Q73" s="322"/>
      <c r="R73" s="74"/>
    </row>
    <row r="74" spans="2:18" x14ac:dyDescent="0.3">
      <c r="B74" s="209"/>
      <c r="C74" s="87"/>
      <c r="D74" s="86"/>
      <c r="E74" s="86"/>
      <c r="F74" s="88"/>
      <c r="G74" s="89"/>
      <c r="H74" s="88"/>
      <c r="I74" s="88"/>
      <c r="J74" s="88"/>
      <c r="K74" s="86"/>
      <c r="L74" s="87"/>
      <c r="M74" s="87"/>
      <c r="N74" s="87"/>
      <c r="O74" s="87"/>
      <c r="P74" s="321"/>
      <c r="Q74" s="322"/>
      <c r="R74" s="74"/>
    </row>
    <row r="75" spans="2:18" x14ac:dyDescent="0.3">
      <c r="B75" s="209"/>
      <c r="C75" s="87"/>
      <c r="D75" s="86"/>
      <c r="E75" s="86"/>
      <c r="F75" s="88"/>
      <c r="G75" s="89"/>
      <c r="H75" s="88"/>
      <c r="I75" s="88"/>
      <c r="J75" s="88"/>
      <c r="K75" s="86"/>
      <c r="L75" s="87"/>
      <c r="M75" s="87"/>
      <c r="N75" s="87"/>
      <c r="O75" s="87"/>
      <c r="P75" s="321"/>
      <c r="Q75" s="322"/>
      <c r="R75" s="74"/>
    </row>
    <row r="76" spans="2:18" x14ac:dyDescent="0.3">
      <c r="B76" s="209"/>
      <c r="C76" s="87"/>
      <c r="D76" s="86"/>
      <c r="E76" s="86"/>
      <c r="F76" s="88"/>
      <c r="G76" s="89"/>
      <c r="H76" s="88"/>
      <c r="I76" s="88"/>
      <c r="J76" s="88"/>
      <c r="K76" s="86"/>
      <c r="L76" s="87"/>
      <c r="M76" s="87"/>
      <c r="N76" s="87"/>
      <c r="O76" s="87"/>
      <c r="P76" s="321"/>
      <c r="Q76" s="322"/>
      <c r="R76" s="74"/>
    </row>
    <row r="77" spans="2:18" x14ac:dyDescent="0.3">
      <c r="B77" s="100" t="s">
        <v>1</v>
      </c>
      <c r="H77" s="74"/>
      <c r="I77" s="74"/>
    </row>
    <row r="78" spans="2:18" x14ac:dyDescent="0.3">
      <c r="B78" s="100" t="s">
        <v>35</v>
      </c>
    </row>
    <row r="79" spans="2:18" x14ac:dyDescent="0.3">
      <c r="B79" s="100" t="s">
        <v>111</v>
      </c>
    </row>
    <row r="81" spans="2:17" ht="15" thickBot="1" x14ac:dyDescent="0.35"/>
    <row r="82" spans="2:17" ht="26.4" thickBot="1" x14ac:dyDescent="0.35">
      <c r="B82" s="271" t="s">
        <v>36</v>
      </c>
      <c r="C82" s="272"/>
      <c r="D82" s="272"/>
      <c r="E82" s="272"/>
      <c r="F82" s="272"/>
      <c r="G82" s="272"/>
      <c r="H82" s="272"/>
      <c r="I82" s="272"/>
      <c r="J82" s="272"/>
      <c r="K82" s="272"/>
      <c r="L82" s="272"/>
      <c r="M82" s="272"/>
      <c r="N82" s="273"/>
    </row>
    <row r="87" spans="2:17" ht="43.5" customHeight="1" x14ac:dyDescent="0.3">
      <c r="B87" s="266" t="s">
        <v>0</v>
      </c>
      <c r="C87" s="295" t="s">
        <v>37</v>
      </c>
      <c r="D87" s="295" t="s">
        <v>38</v>
      </c>
      <c r="E87" s="295" t="s">
        <v>77</v>
      </c>
      <c r="F87" s="295" t="s">
        <v>79</v>
      </c>
      <c r="G87" s="295" t="s">
        <v>80</v>
      </c>
      <c r="H87" s="295" t="s">
        <v>81</v>
      </c>
      <c r="I87" s="295" t="s">
        <v>78</v>
      </c>
      <c r="J87" s="295" t="s">
        <v>82</v>
      </c>
      <c r="K87" s="295"/>
      <c r="L87" s="295"/>
      <c r="M87" s="295" t="s">
        <v>86</v>
      </c>
      <c r="N87" s="295" t="s">
        <v>39</v>
      </c>
      <c r="O87" s="295" t="s">
        <v>40</v>
      </c>
      <c r="P87" s="295" t="s">
        <v>3</v>
      </c>
      <c r="Q87" s="295"/>
    </row>
    <row r="88" spans="2:17" ht="31.5" customHeight="1" x14ac:dyDescent="0.3">
      <c r="B88" s="267"/>
      <c r="C88" s="295"/>
      <c r="D88" s="295"/>
      <c r="E88" s="295"/>
      <c r="F88" s="295"/>
      <c r="G88" s="295"/>
      <c r="H88" s="295"/>
      <c r="I88" s="295"/>
      <c r="J88" s="90" t="s">
        <v>83</v>
      </c>
      <c r="K88" s="91" t="s">
        <v>84</v>
      </c>
      <c r="L88" s="92" t="s">
        <v>85</v>
      </c>
      <c r="M88" s="295"/>
      <c r="N88" s="295"/>
      <c r="O88" s="295"/>
      <c r="P88" s="295"/>
      <c r="Q88" s="295"/>
    </row>
    <row r="89" spans="2:17" ht="60.75" customHeight="1" x14ac:dyDescent="0.3">
      <c r="B89" s="183" t="s">
        <v>41</v>
      </c>
      <c r="C89" s="180">
        <v>320</v>
      </c>
      <c r="D89" s="198" t="s">
        <v>353</v>
      </c>
      <c r="E89" s="197">
        <v>14011371</v>
      </c>
      <c r="F89" s="180" t="s">
        <v>221</v>
      </c>
      <c r="G89" s="180" t="s">
        <v>352</v>
      </c>
      <c r="H89" s="180" t="s">
        <v>259</v>
      </c>
      <c r="I89" s="184" t="s">
        <v>259</v>
      </c>
      <c r="J89" s="180" t="s">
        <v>326</v>
      </c>
      <c r="K89" s="180" t="s">
        <v>351</v>
      </c>
      <c r="L89" s="180" t="s">
        <v>350</v>
      </c>
      <c r="M89" s="180" t="s">
        <v>22</v>
      </c>
      <c r="N89" s="180" t="s">
        <v>22</v>
      </c>
      <c r="O89" s="180" t="s">
        <v>22</v>
      </c>
      <c r="P89" s="318"/>
      <c r="Q89" s="318"/>
    </row>
    <row r="90" spans="2:17" ht="60.75" customHeight="1" x14ac:dyDescent="0.3">
      <c r="B90" s="183" t="s">
        <v>42</v>
      </c>
      <c r="C90" s="180">
        <v>150</v>
      </c>
      <c r="D90" s="198" t="s">
        <v>349</v>
      </c>
      <c r="E90" s="197">
        <v>1108420484</v>
      </c>
      <c r="F90" s="180" t="s">
        <v>348</v>
      </c>
      <c r="G90" s="180" t="s">
        <v>347</v>
      </c>
      <c r="H90" s="180" t="s">
        <v>259</v>
      </c>
      <c r="I90" s="184" t="s">
        <v>259</v>
      </c>
      <c r="J90" s="180" t="s">
        <v>326</v>
      </c>
      <c r="K90" s="180" t="s">
        <v>346</v>
      </c>
      <c r="L90" s="180" t="s">
        <v>345</v>
      </c>
      <c r="M90" s="180" t="s">
        <v>22</v>
      </c>
      <c r="N90" s="180" t="s">
        <v>22</v>
      </c>
      <c r="O90" s="180" t="s">
        <v>22</v>
      </c>
      <c r="P90" s="177"/>
      <c r="Q90" s="177"/>
    </row>
    <row r="91" spans="2:17" ht="33.6" customHeight="1" x14ac:dyDescent="0.3">
      <c r="B91" s="183" t="s">
        <v>42</v>
      </c>
      <c r="C91" s="183">
        <v>150</v>
      </c>
      <c r="D91" s="198" t="s">
        <v>344</v>
      </c>
      <c r="E91" s="182">
        <v>1014207693</v>
      </c>
      <c r="F91" s="183" t="s">
        <v>343</v>
      </c>
      <c r="G91" s="182" t="s">
        <v>157</v>
      </c>
      <c r="H91" s="182" t="s">
        <v>259</v>
      </c>
      <c r="I91" s="181" t="s">
        <v>259</v>
      </c>
      <c r="J91" s="180" t="s">
        <v>326</v>
      </c>
      <c r="K91" s="179" t="s">
        <v>342</v>
      </c>
      <c r="L91" s="179" t="s">
        <v>341</v>
      </c>
      <c r="M91" s="178" t="s">
        <v>22</v>
      </c>
      <c r="N91" s="178" t="s">
        <v>22</v>
      </c>
      <c r="O91" s="178" t="s">
        <v>22</v>
      </c>
      <c r="P91" s="288"/>
      <c r="Q91" s="288"/>
    </row>
    <row r="93" spans="2:17" ht="15" thickBot="1" x14ac:dyDescent="0.35"/>
    <row r="94" spans="2:17" ht="26.4" thickBot="1" x14ac:dyDescent="0.35">
      <c r="B94" s="271" t="s">
        <v>44</v>
      </c>
      <c r="C94" s="272"/>
      <c r="D94" s="272"/>
      <c r="E94" s="272"/>
      <c r="F94" s="272"/>
      <c r="G94" s="272"/>
      <c r="H94" s="272"/>
      <c r="I94" s="272"/>
      <c r="J94" s="272"/>
      <c r="K94" s="272"/>
      <c r="L94" s="272"/>
      <c r="M94" s="272"/>
      <c r="N94" s="273"/>
    </row>
    <row r="97" spans="1:26" ht="46.2" customHeight="1" x14ac:dyDescent="0.3">
      <c r="B97" s="41" t="s">
        <v>31</v>
      </c>
      <c r="C97" s="41" t="s">
        <v>45</v>
      </c>
      <c r="D97" s="268" t="s">
        <v>3</v>
      </c>
      <c r="E97" s="270"/>
    </row>
    <row r="98" spans="1:26" ht="46.95" customHeight="1" x14ac:dyDescent="0.3">
      <c r="B98" s="42" t="s">
        <v>87</v>
      </c>
      <c r="C98" s="74" t="s">
        <v>22</v>
      </c>
      <c r="D98" s="288" t="s">
        <v>340</v>
      </c>
      <c r="E98" s="288"/>
    </row>
    <row r="101" spans="1:26" ht="25.8" x14ac:dyDescent="0.3">
      <c r="B101" s="289" t="s">
        <v>61</v>
      </c>
      <c r="C101" s="290"/>
      <c r="D101" s="290"/>
      <c r="E101" s="290"/>
      <c r="F101" s="290"/>
      <c r="G101" s="290"/>
      <c r="H101" s="290"/>
      <c r="I101" s="290"/>
      <c r="J101" s="290"/>
      <c r="K101" s="290"/>
      <c r="L101" s="290"/>
      <c r="M101" s="290"/>
      <c r="N101" s="290"/>
      <c r="O101" s="290"/>
      <c r="P101" s="290"/>
    </row>
    <row r="103" spans="1:26" ht="15" thickBot="1" x14ac:dyDescent="0.35"/>
    <row r="104" spans="1:26" ht="26.4" thickBot="1" x14ac:dyDescent="0.35">
      <c r="B104" s="271" t="s">
        <v>52</v>
      </c>
      <c r="C104" s="272"/>
      <c r="D104" s="272"/>
      <c r="E104" s="272"/>
      <c r="F104" s="272"/>
      <c r="G104" s="272"/>
      <c r="H104" s="272"/>
      <c r="I104" s="272"/>
      <c r="J104" s="272"/>
      <c r="K104" s="272"/>
      <c r="L104" s="272"/>
      <c r="M104" s="272"/>
      <c r="N104" s="273"/>
    </row>
    <row r="106" spans="1:26" ht="15" thickBot="1" x14ac:dyDescent="0.35">
      <c r="M106" s="39"/>
      <c r="N106" s="39"/>
    </row>
    <row r="107" spans="1:26" s="62" customFormat="1" ht="109.5" customHeight="1" x14ac:dyDescent="0.3">
      <c r="B107" s="73" t="s">
        <v>104</v>
      </c>
      <c r="C107" s="73" t="s">
        <v>105</v>
      </c>
      <c r="D107" s="73" t="s">
        <v>106</v>
      </c>
      <c r="E107" s="73" t="s">
        <v>43</v>
      </c>
      <c r="F107" s="73" t="s">
        <v>21</v>
      </c>
      <c r="G107" s="73" t="s">
        <v>64</v>
      </c>
      <c r="H107" s="73" t="s">
        <v>16</v>
      </c>
      <c r="I107" s="73" t="s">
        <v>9</v>
      </c>
      <c r="J107" s="73" t="s">
        <v>29</v>
      </c>
      <c r="K107" s="73" t="s">
        <v>59</v>
      </c>
      <c r="L107" s="73" t="s">
        <v>19</v>
      </c>
      <c r="M107" s="58" t="s">
        <v>25</v>
      </c>
      <c r="N107" s="73" t="s">
        <v>107</v>
      </c>
      <c r="O107" s="73" t="s">
        <v>34</v>
      </c>
      <c r="P107" s="172" t="s">
        <v>10</v>
      </c>
      <c r="Q107" s="172" t="s">
        <v>18</v>
      </c>
    </row>
    <row r="108" spans="1:26" s="68" customFormat="1" ht="86.4" x14ac:dyDescent="0.3">
      <c r="A108" s="31">
        <v>1</v>
      </c>
      <c r="B108" s="69" t="s">
        <v>258</v>
      </c>
      <c r="C108" s="70" t="s">
        <v>258</v>
      </c>
      <c r="D108" s="69" t="s">
        <v>278</v>
      </c>
      <c r="E108" s="69" t="s">
        <v>277</v>
      </c>
      <c r="F108" s="65" t="s">
        <v>95</v>
      </c>
      <c r="G108" s="191" t="s">
        <v>123</v>
      </c>
      <c r="H108" s="72">
        <v>40442</v>
      </c>
      <c r="I108" s="72">
        <v>41244</v>
      </c>
      <c r="J108" s="66" t="s">
        <v>96</v>
      </c>
      <c r="K108" s="190">
        <v>0</v>
      </c>
      <c r="L108" s="66" t="s">
        <v>274</v>
      </c>
      <c r="M108" s="66" t="s">
        <v>274</v>
      </c>
      <c r="N108" s="57" t="s">
        <v>274</v>
      </c>
      <c r="O108" s="15">
        <v>27354700</v>
      </c>
      <c r="P108" s="15">
        <v>133</v>
      </c>
      <c r="Q108" s="79" t="s">
        <v>339</v>
      </c>
      <c r="R108" s="67"/>
      <c r="S108" s="67"/>
      <c r="T108" s="67"/>
      <c r="U108" s="67"/>
      <c r="V108" s="67"/>
      <c r="W108" s="67"/>
      <c r="X108" s="67"/>
      <c r="Y108" s="67"/>
      <c r="Z108" s="67"/>
    </row>
    <row r="109" spans="1:26" s="68" customFormat="1" ht="43.2" x14ac:dyDescent="0.3">
      <c r="A109" s="31">
        <f t="shared" ref="A109:A115" si="1">+A108+1</f>
        <v>2</v>
      </c>
      <c r="B109" s="69" t="s">
        <v>258</v>
      </c>
      <c r="C109" s="70" t="s">
        <v>258</v>
      </c>
      <c r="D109" s="69" t="s">
        <v>276</v>
      </c>
      <c r="E109" s="69" t="s">
        <v>275</v>
      </c>
      <c r="F109" s="65" t="s">
        <v>95</v>
      </c>
      <c r="G109" s="65" t="s">
        <v>123</v>
      </c>
      <c r="H109" s="72">
        <v>40565</v>
      </c>
      <c r="I109" s="72">
        <v>40907</v>
      </c>
      <c r="J109" s="66" t="s">
        <v>96</v>
      </c>
      <c r="K109" s="188">
        <f>(I109-H109)/30</f>
        <v>11.4</v>
      </c>
      <c r="L109" s="66" t="s">
        <v>274</v>
      </c>
      <c r="M109" s="66" t="s">
        <v>274</v>
      </c>
      <c r="N109" s="57" t="s">
        <v>274</v>
      </c>
      <c r="O109" s="15">
        <v>284783587</v>
      </c>
      <c r="P109" s="15">
        <v>134</v>
      </c>
      <c r="Q109" s="185"/>
      <c r="R109" s="67"/>
      <c r="S109" s="67"/>
      <c r="T109" s="67"/>
      <c r="U109" s="67"/>
      <c r="V109" s="67"/>
      <c r="W109" s="67"/>
      <c r="X109" s="67"/>
      <c r="Y109" s="67"/>
      <c r="Z109" s="67"/>
    </row>
    <row r="110" spans="1:26" s="68" customFormat="1" x14ac:dyDescent="0.3">
      <c r="A110" s="31">
        <f t="shared" si="1"/>
        <v>3</v>
      </c>
      <c r="B110" s="187"/>
      <c r="C110" s="208"/>
      <c r="D110" s="69"/>
      <c r="E110" s="186"/>
      <c r="F110" s="65"/>
      <c r="G110" s="57"/>
      <c r="H110" s="57"/>
      <c r="I110" s="57"/>
      <c r="J110" s="66"/>
      <c r="K110" s="57"/>
      <c r="L110" s="57"/>
      <c r="M110" s="57"/>
      <c r="N110" s="57"/>
      <c r="O110" s="57"/>
      <c r="P110" s="57"/>
      <c r="Q110" s="185"/>
      <c r="R110" s="67"/>
      <c r="S110" s="67"/>
      <c r="T110" s="67"/>
      <c r="U110" s="67"/>
      <c r="V110" s="67"/>
      <c r="W110" s="67"/>
      <c r="X110" s="67"/>
      <c r="Y110" s="67"/>
      <c r="Z110" s="67"/>
    </row>
    <row r="111" spans="1:26" s="68" customFormat="1" x14ac:dyDescent="0.3">
      <c r="A111" s="31">
        <f t="shared" si="1"/>
        <v>4</v>
      </c>
      <c r="B111" s="69"/>
      <c r="C111" s="70"/>
      <c r="D111" s="69"/>
      <c r="E111" s="64"/>
      <c r="F111" s="65"/>
      <c r="G111" s="65"/>
      <c r="H111" s="65"/>
      <c r="I111" s="66"/>
      <c r="J111" s="66"/>
      <c r="K111" s="66"/>
      <c r="L111" s="66"/>
      <c r="M111" s="57"/>
      <c r="N111" s="57"/>
      <c r="O111" s="15"/>
      <c r="P111" s="15"/>
      <c r="Q111" s="79"/>
      <c r="R111" s="67"/>
      <c r="S111" s="67"/>
      <c r="T111" s="67"/>
      <c r="U111" s="67"/>
      <c r="V111" s="67"/>
      <c r="W111" s="67"/>
      <c r="X111" s="67"/>
      <c r="Y111" s="67"/>
      <c r="Z111" s="67"/>
    </row>
    <row r="112" spans="1:26" s="68" customFormat="1" x14ac:dyDescent="0.3">
      <c r="A112" s="31">
        <f t="shared" si="1"/>
        <v>5</v>
      </c>
      <c r="B112" s="69"/>
      <c r="C112" s="70"/>
      <c r="D112" s="69"/>
      <c r="E112" s="64"/>
      <c r="F112" s="65"/>
      <c r="G112" s="65"/>
      <c r="H112" s="65"/>
      <c r="I112" s="66"/>
      <c r="J112" s="66"/>
      <c r="K112" s="66"/>
      <c r="L112" s="66"/>
      <c r="M112" s="57"/>
      <c r="N112" s="57"/>
      <c r="O112" s="15"/>
      <c r="P112" s="15"/>
      <c r="Q112" s="79"/>
      <c r="R112" s="67"/>
      <c r="S112" s="67"/>
      <c r="T112" s="67"/>
      <c r="U112" s="67"/>
      <c r="V112" s="67"/>
      <c r="W112" s="67"/>
      <c r="X112" s="67"/>
      <c r="Y112" s="67"/>
      <c r="Z112" s="67"/>
    </row>
    <row r="113" spans="1:26" s="68" customFormat="1" x14ac:dyDescent="0.3">
      <c r="A113" s="31">
        <f t="shared" si="1"/>
        <v>6</v>
      </c>
      <c r="B113" s="69"/>
      <c r="C113" s="70"/>
      <c r="D113" s="69"/>
      <c r="E113" s="64"/>
      <c r="F113" s="65"/>
      <c r="G113" s="65"/>
      <c r="H113" s="65"/>
      <c r="I113" s="66"/>
      <c r="J113" s="66"/>
      <c r="K113" s="66"/>
      <c r="L113" s="66"/>
      <c r="M113" s="57"/>
      <c r="N113" s="57"/>
      <c r="O113" s="15"/>
      <c r="P113" s="15"/>
      <c r="Q113" s="79"/>
      <c r="R113" s="67"/>
      <c r="S113" s="67"/>
      <c r="T113" s="67"/>
      <c r="U113" s="67"/>
      <c r="V113" s="67"/>
      <c r="W113" s="67"/>
      <c r="X113" s="67"/>
      <c r="Y113" s="67"/>
      <c r="Z113" s="67"/>
    </row>
    <row r="114" spans="1:26" s="68" customFormat="1" x14ac:dyDescent="0.3">
      <c r="A114" s="31">
        <f t="shared" si="1"/>
        <v>7</v>
      </c>
      <c r="B114" s="69"/>
      <c r="C114" s="70"/>
      <c r="D114" s="69"/>
      <c r="E114" s="64"/>
      <c r="F114" s="65"/>
      <c r="G114" s="65"/>
      <c r="H114" s="65"/>
      <c r="I114" s="66"/>
      <c r="J114" s="66"/>
      <c r="K114" s="66"/>
      <c r="L114" s="66"/>
      <c r="M114" s="57"/>
      <c r="N114" s="57"/>
      <c r="O114" s="15"/>
      <c r="P114" s="15"/>
      <c r="Q114" s="79"/>
      <c r="R114" s="67"/>
      <c r="S114" s="67"/>
      <c r="T114" s="67"/>
      <c r="U114" s="67"/>
      <c r="V114" s="67"/>
      <c r="W114" s="67"/>
      <c r="X114" s="67"/>
      <c r="Y114" s="67"/>
      <c r="Z114" s="67"/>
    </row>
    <row r="115" spans="1:26" s="68" customFormat="1" x14ac:dyDescent="0.3">
      <c r="A115" s="31">
        <f t="shared" si="1"/>
        <v>8</v>
      </c>
      <c r="B115" s="69"/>
      <c r="C115" s="70"/>
      <c r="D115" s="69"/>
      <c r="E115" s="64"/>
      <c r="F115" s="65"/>
      <c r="G115" s="65"/>
      <c r="H115" s="65"/>
      <c r="I115" s="66"/>
      <c r="J115" s="66"/>
      <c r="K115" s="66"/>
      <c r="L115" s="66"/>
      <c r="M115" s="57"/>
      <c r="N115" s="57"/>
      <c r="O115" s="15"/>
      <c r="P115" s="15"/>
      <c r="Q115" s="79"/>
      <c r="R115" s="67"/>
      <c r="S115" s="67"/>
      <c r="T115" s="67"/>
      <c r="U115" s="67"/>
      <c r="V115" s="67"/>
      <c r="W115" s="67"/>
      <c r="X115" s="67"/>
      <c r="Y115" s="67"/>
      <c r="Z115" s="67"/>
    </row>
    <row r="116" spans="1:26" s="68" customFormat="1" x14ac:dyDescent="0.3">
      <c r="A116" s="31"/>
      <c r="B116" s="32" t="s">
        <v>15</v>
      </c>
      <c r="C116" s="70"/>
      <c r="D116" s="69"/>
      <c r="E116" s="64"/>
      <c r="F116" s="65"/>
      <c r="G116" s="65"/>
      <c r="H116" s="65"/>
      <c r="I116" s="66"/>
      <c r="J116" s="66"/>
      <c r="K116" s="71" t="s">
        <v>338</v>
      </c>
      <c r="L116" s="71">
        <f>SUM(L108:L115)</f>
        <v>0</v>
      </c>
      <c r="M116" s="78">
        <f>SUM(M108:M115)</f>
        <v>0</v>
      </c>
      <c r="N116" s="71">
        <f>SUM(N108:N115)</f>
        <v>0</v>
      </c>
      <c r="O116" s="15"/>
      <c r="P116" s="15"/>
      <c r="Q116" s="80"/>
    </row>
    <row r="117" spans="1:26" x14ac:dyDescent="0.3">
      <c r="B117" s="16"/>
      <c r="C117" s="16"/>
      <c r="D117" s="16"/>
      <c r="E117" s="17"/>
      <c r="F117" s="16"/>
      <c r="G117" s="16"/>
      <c r="H117" s="16"/>
      <c r="I117" s="16"/>
      <c r="J117" s="16"/>
      <c r="K117" s="16"/>
      <c r="L117" s="16"/>
      <c r="M117" s="16"/>
      <c r="N117" s="16"/>
      <c r="O117" s="16"/>
      <c r="P117" s="16"/>
    </row>
    <row r="118" spans="1:26" ht="18" x14ac:dyDescent="0.3">
      <c r="B118" s="36" t="s">
        <v>30</v>
      </c>
      <c r="C118" s="45" t="str">
        <f>+K116</f>
        <v>11,40</v>
      </c>
      <c r="H118" s="18"/>
      <c r="I118" s="18"/>
      <c r="J118" s="18"/>
      <c r="K118" s="18"/>
      <c r="L118" s="18"/>
      <c r="M118" s="18"/>
      <c r="N118" s="16"/>
      <c r="O118" s="16"/>
      <c r="P118" s="16"/>
    </row>
    <row r="120" spans="1:26" ht="15" thickBot="1" x14ac:dyDescent="0.35"/>
    <row r="121" spans="1:26" ht="37.200000000000003" customHeight="1" thickBot="1" x14ac:dyDescent="0.35">
      <c r="B121" s="47" t="s">
        <v>47</v>
      </c>
      <c r="C121" s="48" t="s">
        <v>48</v>
      </c>
      <c r="D121" s="47" t="s">
        <v>49</v>
      </c>
      <c r="E121" s="48" t="s">
        <v>53</v>
      </c>
    </row>
    <row r="122" spans="1:26" ht="41.4" customHeight="1" x14ac:dyDescent="0.3">
      <c r="B122" s="40" t="s">
        <v>88</v>
      </c>
      <c r="C122" s="43">
        <v>20</v>
      </c>
      <c r="D122" s="43">
        <v>20</v>
      </c>
      <c r="E122" s="291">
        <f>+D122+D123+D124</f>
        <v>20</v>
      </c>
    </row>
    <row r="123" spans="1:26" x14ac:dyDescent="0.3">
      <c r="B123" s="40" t="s">
        <v>89</v>
      </c>
      <c r="C123" s="34">
        <v>30</v>
      </c>
      <c r="D123" s="174">
        <v>0</v>
      </c>
      <c r="E123" s="292"/>
    </row>
    <row r="124" spans="1:26" ht="15" thickBot="1" x14ac:dyDescent="0.35">
      <c r="B124" s="40" t="s">
        <v>90</v>
      </c>
      <c r="C124" s="44">
        <v>40</v>
      </c>
      <c r="D124" s="44">
        <v>0</v>
      </c>
      <c r="E124" s="293"/>
    </row>
    <row r="126" spans="1:26" ht="15" thickBot="1" x14ac:dyDescent="0.35"/>
    <row r="127" spans="1:26" ht="26.4" thickBot="1" x14ac:dyDescent="0.35">
      <c r="B127" s="271" t="s">
        <v>50</v>
      </c>
      <c r="C127" s="272"/>
      <c r="D127" s="272"/>
      <c r="E127" s="272"/>
      <c r="F127" s="272"/>
      <c r="G127" s="272"/>
      <c r="H127" s="272"/>
      <c r="I127" s="272"/>
      <c r="J127" s="272"/>
      <c r="K127" s="272"/>
      <c r="L127" s="272"/>
      <c r="M127" s="272"/>
      <c r="N127" s="273"/>
    </row>
    <row r="129" spans="2:17" ht="33" customHeight="1" x14ac:dyDescent="0.3">
      <c r="B129" s="266" t="s">
        <v>0</v>
      </c>
      <c r="C129" s="266" t="s">
        <v>37</v>
      </c>
      <c r="D129" s="266" t="s">
        <v>38</v>
      </c>
      <c r="E129" s="266" t="s">
        <v>77</v>
      </c>
      <c r="F129" s="266" t="s">
        <v>79</v>
      </c>
      <c r="G129" s="266" t="s">
        <v>80</v>
      </c>
      <c r="H129" s="266" t="s">
        <v>81</v>
      </c>
      <c r="I129" s="266" t="s">
        <v>78</v>
      </c>
      <c r="J129" s="268" t="s">
        <v>82</v>
      </c>
      <c r="K129" s="269"/>
      <c r="L129" s="270"/>
      <c r="M129" s="266" t="s">
        <v>86</v>
      </c>
      <c r="N129" s="266" t="s">
        <v>39</v>
      </c>
      <c r="O129" s="266" t="s">
        <v>40</v>
      </c>
      <c r="P129" s="274" t="s">
        <v>3</v>
      </c>
      <c r="Q129" s="275"/>
    </row>
    <row r="130" spans="2:17" ht="72" customHeight="1" x14ac:dyDescent="0.3">
      <c r="B130" s="267"/>
      <c r="C130" s="267"/>
      <c r="D130" s="267"/>
      <c r="E130" s="267"/>
      <c r="F130" s="267"/>
      <c r="G130" s="267"/>
      <c r="H130" s="267"/>
      <c r="I130" s="267"/>
      <c r="J130" s="171" t="s">
        <v>83</v>
      </c>
      <c r="K130" s="171" t="s">
        <v>84</v>
      </c>
      <c r="L130" s="171" t="s">
        <v>85</v>
      </c>
      <c r="M130" s="267"/>
      <c r="N130" s="267"/>
      <c r="O130" s="267"/>
      <c r="P130" s="276"/>
      <c r="Q130" s="277"/>
    </row>
    <row r="131" spans="2:17" ht="60.75" customHeight="1" x14ac:dyDescent="0.3">
      <c r="B131" s="183" t="s">
        <v>337</v>
      </c>
      <c r="C131" s="183">
        <v>320</v>
      </c>
      <c r="D131" s="183" t="s">
        <v>336</v>
      </c>
      <c r="E131" s="180">
        <v>28688435</v>
      </c>
      <c r="F131" s="180" t="s">
        <v>335</v>
      </c>
      <c r="G131" s="180" t="s">
        <v>334</v>
      </c>
      <c r="H131" s="180" t="s">
        <v>259</v>
      </c>
      <c r="I131" s="184" t="s">
        <v>259</v>
      </c>
      <c r="J131" s="180" t="s">
        <v>326</v>
      </c>
      <c r="K131" s="180" t="s">
        <v>333</v>
      </c>
      <c r="L131" s="180" t="s">
        <v>332</v>
      </c>
      <c r="M131" s="178" t="s">
        <v>95</v>
      </c>
      <c r="N131" s="178" t="s">
        <v>95</v>
      </c>
      <c r="O131" s="178" t="s">
        <v>22</v>
      </c>
      <c r="P131" s="175"/>
      <c r="Q131" s="176"/>
    </row>
    <row r="132" spans="2:17" ht="60.75" customHeight="1" x14ac:dyDescent="0.3">
      <c r="B132" s="183" t="s">
        <v>216</v>
      </c>
      <c r="C132" s="183">
        <v>320</v>
      </c>
      <c r="D132" s="183" t="s">
        <v>331</v>
      </c>
      <c r="E132" s="182">
        <v>65827598</v>
      </c>
      <c r="F132" s="183" t="s">
        <v>330</v>
      </c>
      <c r="G132" s="182" t="s">
        <v>122</v>
      </c>
      <c r="H132" s="182" t="s">
        <v>259</v>
      </c>
      <c r="I132" s="181" t="s">
        <v>259</v>
      </c>
      <c r="J132" s="180" t="s">
        <v>326</v>
      </c>
      <c r="K132" s="179" t="s">
        <v>329</v>
      </c>
      <c r="L132" s="179" t="s">
        <v>328</v>
      </c>
      <c r="M132" s="178" t="s">
        <v>22</v>
      </c>
      <c r="N132" s="178" t="s">
        <v>22</v>
      </c>
      <c r="O132" s="178" t="s">
        <v>22</v>
      </c>
      <c r="P132" s="175"/>
      <c r="Q132" s="176"/>
    </row>
    <row r="133" spans="2:17" ht="33.6" customHeight="1" x14ac:dyDescent="0.3">
      <c r="B133" s="183" t="s">
        <v>217</v>
      </c>
      <c r="C133" s="183">
        <v>320</v>
      </c>
      <c r="D133" s="183" t="s">
        <v>220</v>
      </c>
      <c r="E133" s="182">
        <v>5888947</v>
      </c>
      <c r="F133" s="182" t="s">
        <v>327</v>
      </c>
      <c r="G133" s="182" t="s">
        <v>122</v>
      </c>
      <c r="H133" s="182" t="s">
        <v>259</v>
      </c>
      <c r="I133" s="181" t="s">
        <v>259</v>
      </c>
      <c r="J133" s="180" t="s">
        <v>326</v>
      </c>
      <c r="K133" s="179" t="s">
        <v>325</v>
      </c>
      <c r="L133" s="179" t="s">
        <v>324</v>
      </c>
      <c r="M133" s="178" t="s">
        <v>22</v>
      </c>
      <c r="N133" s="178" t="s">
        <v>22</v>
      </c>
      <c r="O133" s="178" t="s">
        <v>22</v>
      </c>
      <c r="P133" s="175"/>
      <c r="Q133" s="176"/>
    </row>
    <row r="136" spans="2:17" ht="15" thickBot="1" x14ac:dyDescent="0.35"/>
    <row r="137" spans="2:17" ht="54" customHeight="1" x14ac:dyDescent="0.3">
      <c r="B137" s="76" t="s">
        <v>31</v>
      </c>
      <c r="C137" s="76" t="s">
        <v>47</v>
      </c>
      <c r="D137" s="171" t="s">
        <v>48</v>
      </c>
      <c r="E137" s="76" t="s">
        <v>49</v>
      </c>
      <c r="F137" s="48" t="s">
        <v>54</v>
      </c>
      <c r="G137" s="51"/>
    </row>
    <row r="138" spans="2:17" ht="120.75" customHeight="1" x14ac:dyDescent="0.2">
      <c r="B138" s="278" t="s">
        <v>51</v>
      </c>
      <c r="C138" s="1" t="s">
        <v>91</v>
      </c>
      <c r="D138" s="174">
        <v>25</v>
      </c>
      <c r="E138" s="174">
        <v>25</v>
      </c>
      <c r="F138" s="279">
        <f>+E138+E139+E140</f>
        <v>60</v>
      </c>
      <c r="G138" s="52"/>
    </row>
    <row r="139" spans="2:17" ht="76.2" customHeight="1" x14ac:dyDescent="0.2">
      <c r="B139" s="278"/>
      <c r="C139" s="1" t="s">
        <v>92</v>
      </c>
      <c r="D139" s="46">
        <v>25</v>
      </c>
      <c r="E139" s="174">
        <v>25</v>
      </c>
      <c r="F139" s="280"/>
      <c r="G139" s="52"/>
    </row>
    <row r="140" spans="2:17" ht="69" customHeight="1" x14ac:dyDescent="0.2">
      <c r="B140" s="278"/>
      <c r="C140" s="1" t="s">
        <v>93</v>
      </c>
      <c r="D140" s="174">
        <v>10</v>
      </c>
      <c r="E140" s="174">
        <v>10</v>
      </c>
      <c r="F140" s="281"/>
      <c r="G140" s="52"/>
    </row>
    <row r="141" spans="2:17" x14ac:dyDescent="0.3">
      <c r="C141" s="59"/>
    </row>
    <row r="144" spans="2:17" x14ac:dyDescent="0.3">
      <c r="B144" s="75" t="s">
        <v>55</v>
      </c>
    </row>
    <row r="147" spans="2:5" x14ac:dyDescent="0.3">
      <c r="B147" s="77" t="s">
        <v>31</v>
      </c>
      <c r="C147" s="77" t="s">
        <v>56</v>
      </c>
      <c r="D147" s="76" t="s">
        <v>49</v>
      </c>
      <c r="E147" s="76" t="s">
        <v>15</v>
      </c>
    </row>
    <row r="148" spans="2:5" ht="53.25" customHeight="1" x14ac:dyDescent="0.3">
      <c r="B148" s="60" t="s">
        <v>57</v>
      </c>
      <c r="C148" s="61">
        <v>40</v>
      </c>
      <c r="D148" s="174">
        <f>+E122</f>
        <v>20</v>
      </c>
      <c r="E148" s="264">
        <f>+D148+D149</f>
        <v>80</v>
      </c>
    </row>
    <row r="149" spans="2:5" ht="65.25" customHeight="1" x14ac:dyDescent="0.3">
      <c r="B149" s="60" t="s">
        <v>58</v>
      </c>
      <c r="C149" s="61">
        <v>60</v>
      </c>
      <c r="D149" s="174">
        <f>+F138</f>
        <v>60</v>
      </c>
      <c r="E149" s="265"/>
    </row>
  </sheetData>
  <mergeCells count="64">
    <mergeCell ref="M129:M130"/>
    <mergeCell ref="N129:N130"/>
    <mergeCell ref="J129:L129"/>
    <mergeCell ref="B129:B130"/>
    <mergeCell ref="C129:C130"/>
    <mergeCell ref="D129:D130"/>
    <mergeCell ref="E129:E130"/>
    <mergeCell ref="F129:F130"/>
    <mergeCell ref="P89:Q89"/>
    <mergeCell ref="P91:Q91"/>
    <mergeCell ref="F87:F88"/>
    <mergeCell ref="G87:G88"/>
    <mergeCell ref="H87:H88"/>
    <mergeCell ref="I87:I88"/>
    <mergeCell ref="M87:M88"/>
    <mergeCell ref="J87:L87"/>
    <mergeCell ref="C11:E11"/>
    <mergeCell ref="A5:L5"/>
    <mergeCell ref="B138:B140"/>
    <mergeCell ref="F138:F140"/>
    <mergeCell ref="P70:Q70"/>
    <mergeCell ref="P69:Q69"/>
    <mergeCell ref="O87:O88"/>
    <mergeCell ref="P87:Q88"/>
    <mergeCell ref="O129:O130"/>
    <mergeCell ref="P129:Q130"/>
    <mergeCell ref="P71:Q71"/>
    <mergeCell ref="P72:Q72"/>
    <mergeCell ref="P73:Q73"/>
    <mergeCell ref="P74:Q74"/>
    <mergeCell ref="P75:Q75"/>
    <mergeCell ref="P76:Q76"/>
    <mergeCell ref="E148:E149"/>
    <mergeCell ref="B66:N66"/>
    <mergeCell ref="C64:N64"/>
    <mergeCell ref="B15:C22"/>
    <mergeCell ref="D60:E60"/>
    <mergeCell ref="M46:N46"/>
    <mergeCell ref="B60:B61"/>
    <mergeCell ref="C60:C61"/>
    <mergeCell ref="B87:B88"/>
    <mergeCell ref="C87:C88"/>
    <mergeCell ref="D87:D88"/>
    <mergeCell ref="E87:E88"/>
    <mergeCell ref="N87:N88"/>
    <mergeCell ref="G129:G130"/>
    <mergeCell ref="H129:H130"/>
    <mergeCell ref="I129:I130"/>
    <mergeCell ref="B2:P2"/>
    <mergeCell ref="B101:P101"/>
    <mergeCell ref="B127:N127"/>
    <mergeCell ref="E122:E124"/>
    <mergeCell ref="B94:N94"/>
    <mergeCell ref="D97:E97"/>
    <mergeCell ref="D98:E98"/>
    <mergeCell ref="B104:N104"/>
    <mergeCell ref="B82:N82"/>
    <mergeCell ref="E41:E42"/>
    <mergeCell ref="B4:P4"/>
    <mergeCell ref="B23:C23"/>
    <mergeCell ref="C7:N7"/>
    <mergeCell ref="C8:N8"/>
    <mergeCell ref="C9:N9"/>
    <mergeCell ref="C10:N10"/>
  </mergeCells>
  <dataValidations count="2">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9"/>
  <sheetViews>
    <sheetView zoomScale="50" zoomScaleNormal="50" workbookViewId="0">
      <selection activeCell="E41" sqref="E41:E42"/>
    </sheetView>
  </sheetViews>
  <sheetFormatPr baseColWidth="10" defaultRowHeight="14.4" x14ac:dyDescent="0.3"/>
  <cols>
    <col min="1" max="1" width="3.109375" style="100" bestFit="1" customWidth="1"/>
    <col min="2" max="2" width="58.88671875" style="100" customWidth="1"/>
    <col min="3" max="3" width="31.109375" style="100" customWidth="1"/>
    <col min="4" max="4" width="26.6640625" style="100" customWidth="1"/>
    <col min="5" max="5" width="25" style="100" customWidth="1"/>
    <col min="6" max="7" width="29.6640625" style="100" customWidth="1"/>
    <col min="8" max="8" width="23" style="100" customWidth="1"/>
    <col min="9" max="9" width="27.33203125" style="100" customWidth="1"/>
    <col min="10" max="10" width="21.44140625" style="100" customWidth="1"/>
    <col min="11" max="11" width="19" style="100" customWidth="1"/>
    <col min="12" max="12" width="21.109375" style="100" customWidth="1"/>
    <col min="13" max="13" width="26.33203125" style="100" customWidth="1"/>
    <col min="14" max="14" width="22.109375" style="100" customWidth="1"/>
    <col min="15" max="15" width="26.109375" style="100" customWidth="1"/>
    <col min="16" max="16" width="19.5546875" style="100" bestFit="1" customWidth="1"/>
    <col min="17" max="17" width="21.88671875" style="100" customWidth="1"/>
    <col min="18" max="18" width="18.33203125" style="100" customWidth="1"/>
    <col min="19" max="22" width="6.44140625" style="100" customWidth="1"/>
    <col min="23" max="251" width="11.5546875" style="100"/>
    <col min="252" max="252" width="1" style="100" customWidth="1"/>
    <col min="253" max="253" width="4.33203125" style="100" customWidth="1"/>
    <col min="254" max="254" width="34.6640625" style="100" customWidth="1"/>
    <col min="255" max="255" width="0" style="100" hidden="1" customWidth="1"/>
    <col min="256" max="256" width="20" style="100" customWidth="1"/>
    <col min="257" max="257" width="20.88671875" style="100" customWidth="1"/>
    <col min="258" max="258" width="25" style="100" customWidth="1"/>
    <col min="259" max="259" width="18.6640625" style="100" customWidth="1"/>
    <col min="260" max="260" width="29.6640625" style="100" customWidth="1"/>
    <col min="261" max="261" width="13.44140625" style="100" customWidth="1"/>
    <col min="262" max="262" width="13.88671875" style="100" customWidth="1"/>
    <col min="263" max="267" width="16.5546875" style="100" customWidth="1"/>
    <col min="268" max="268" width="20.5546875" style="100" customWidth="1"/>
    <col min="269" max="269" width="21.109375" style="100" customWidth="1"/>
    <col min="270" max="270" width="9.5546875" style="100" customWidth="1"/>
    <col min="271" max="271" width="0.44140625" style="100" customWidth="1"/>
    <col min="272" max="278" width="6.44140625" style="100" customWidth="1"/>
    <col min="279" max="507" width="11.5546875" style="100"/>
    <col min="508" max="508" width="1" style="100" customWidth="1"/>
    <col min="509" max="509" width="4.33203125" style="100" customWidth="1"/>
    <col min="510" max="510" width="34.6640625" style="100" customWidth="1"/>
    <col min="511" max="511" width="0" style="100" hidden="1" customWidth="1"/>
    <col min="512" max="512" width="20" style="100" customWidth="1"/>
    <col min="513" max="513" width="20.88671875" style="100" customWidth="1"/>
    <col min="514" max="514" width="25" style="100" customWidth="1"/>
    <col min="515" max="515" width="18.6640625" style="100" customWidth="1"/>
    <col min="516" max="516" width="29.6640625" style="100" customWidth="1"/>
    <col min="517" max="517" width="13.44140625" style="100" customWidth="1"/>
    <col min="518" max="518" width="13.88671875" style="100" customWidth="1"/>
    <col min="519" max="523" width="16.5546875" style="100" customWidth="1"/>
    <col min="524" max="524" width="20.5546875" style="100" customWidth="1"/>
    <col min="525" max="525" width="21.109375" style="100" customWidth="1"/>
    <col min="526" max="526" width="9.5546875" style="100" customWidth="1"/>
    <col min="527" max="527" width="0.44140625" style="100" customWidth="1"/>
    <col min="528" max="534" width="6.44140625" style="100" customWidth="1"/>
    <col min="535" max="763" width="11.5546875" style="100"/>
    <col min="764" max="764" width="1" style="100" customWidth="1"/>
    <col min="765" max="765" width="4.33203125" style="100" customWidth="1"/>
    <col min="766" max="766" width="34.6640625" style="100" customWidth="1"/>
    <col min="767" max="767" width="0" style="100" hidden="1" customWidth="1"/>
    <col min="768" max="768" width="20" style="100" customWidth="1"/>
    <col min="769" max="769" width="20.88671875" style="100" customWidth="1"/>
    <col min="770" max="770" width="25" style="100" customWidth="1"/>
    <col min="771" max="771" width="18.6640625" style="100" customWidth="1"/>
    <col min="772" max="772" width="29.6640625" style="100" customWidth="1"/>
    <col min="773" max="773" width="13.44140625" style="100" customWidth="1"/>
    <col min="774" max="774" width="13.88671875" style="100" customWidth="1"/>
    <col min="775" max="779" width="16.5546875" style="100" customWidth="1"/>
    <col min="780" max="780" width="20.5546875" style="100" customWidth="1"/>
    <col min="781" max="781" width="21.109375" style="100" customWidth="1"/>
    <col min="782" max="782" width="9.5546875" style="100" customWidth="1"/>
    <col min="783" max="783" width="0.44140625" style="100" customWidth="1"/>
    <col min="784" max="790" width="6.44140625" style="100" customWidth="1"/>
    <col min="791" max="1019" width="11.5546875" style="100"/>
    <col min="1020" max="1020" width="1" style="100" customWidth="1"/>
    <col min="1021" max="1021" width="4.33203125" style="100" customWidth="1"/>
    <col min="1022" max="1022" width="34.6640625" style="100" customWidth="1"/>
    <col min="1023" max="1023" width="0" style="100" hidden="1" customWidth="1"/>
    <col min="1024" max="1024" width="20" style="100" customWidth="1"/>
    <col min="1025" max="1025" width="20.88671875" style="100" customWidth="1"/>
    <col min="1026" max="1026" width="25" style="100" customWidth="1"/>
    <col min="1027" max="1027" width="18.6640625" style="100" customWidth="1"/>
    <col min="1028" max="1028" width="29.6640625" style="100" customWidth="1"/>
    <col min="1029" max="1029" width="13.44140625" style="100" customWidth="1"/>
    <col min="1030" max="1030" width="13.88671875" style="100" customWidth="1"/>
    <col min="1031" max="1035" width="16.5546875" style="100" customWidth="1"/>
    <col min="1036" max="1036" width="20.5546875" style="100" customWidth="1"/>
    <col min="1037" max="1037" width="21.109375" style="100" customWidth="1"/>
    <col min="1038" max="1038" width="9.5546875" style="100" customWidth="1"/>
    <col min="1039" max="1039" width="0.44140625" style="100" customWidth="1"/>
    <col min="1040" max="1046" width="6.44140625" style="100" customWidth="1"/>
    <col min="1047" max="1275" width="11.5546875" style="100"/>
    <col min="1276" max="1276" width="1" style="100" customWidth="1"/>
    <col min="1277" max="1277" width="4.33203125" style="100" customWidth="1"/>
    <col min="1278" max="1278" width="34.6640625" style="100" customWidth="1"/>
    <col min="1279" max="1279" width="0" style="100" hidden="1" customWidth="1"/>
    <col min="1280" max="1280" width="20" style="100" customWidth="1"/>
    <col min="1281" max="1281" width="20.88671875" style="100" customWidth="1"/>
    <col min="1282" max="1282" width="25" style="100" customWidth="1"/>
    <col min="1283" max="1283" width="18.6640625" style="100" customWidth="1"/>
    <col min="1284" max="1284" width="29.6640625" style="100" customWidth="1"/>
    <col min="1285" max="1285" width="13.44140625" style="100" customWidth="1"/>
    <col min="1286" max="1286" width="13.88671875" style="100" customWidth="1"/>
    <col min="1287" max="1291" width="16.5546875" style="100" customWidth="1"/>
    <col min="1292" max="1292" width="20.5546875" style="100" customWidth="1"/>
    <col min="1293" max="1293" width="21.109375" style="100" customWidth="1"/>
    <col min="1294" max="1294" width="9.5546875" style="100" customWidth="1"/>
    <col min="1295" max="1295" width="0.44140625" style="100" customWidth="1"/>
    <col min="1296" max="1302" width="6.44140625" style="100" customWidth="1"/>
    <col min="1303" max="1531" width="11.5546875" style="100"/>
    <col min="1532" max="1532" width="1" style="100" customWidth="1"/>
    <col min="1533" max="1533" width="4.33203125" style="100" customWidth="1"/>
    <col min="1534" max="1534" width="34.6640625" style="100" customWidth="1"/>
    <col min="1535" max="1535" width="0" style="100" hidden="1" customWidth="1"/>
    <col min="1536" max="1536" width="20" style="100" customWidth="1"/>
    <col min="1537" max="1537" width="20.88671875" style="100" customWidth="1"/>
    <col min="1538" max="1538" width="25" style="100" customWidth="1"/>
    <col min="1539" max="1539" width="18.6640625" style="100" customWidth="1"/>
    <col min="1540" max="1540" width="29.6640625" style="100" customWidth="1"/>
    <col min="1541" max="1541" width="13.44140625" style="100" customWidth="1"/>
    <col min="1542" max="1542" width="13.88671875" style="100" customWidth="1"/>
    <col min="1543" max="1547" width="16.5546875" style="100" customWidth="1"/>
    <col min="1548" max="1548" width="20.5546875" style="100" customWidth="1"/>
    <col min="1549" max="1549" width="21.109375" style="100" customWidth="1"/>
    <col min="1550" max="1550" width="9.5546875" style="100" customWidth="1"/>
    <col min="1551" max="1551" width="0.44140625" style="100" customWidth="1"/>
    <col min="1552" max="1558" width="6.44140625" style="100" customWidth="1"/>
    <col min="1559" max="1787" width="11.5546875" style="100"/>
    <col min="1788" max="1788" width="1" style="100" customWidth="1"/>
    <col min="1789" max="1789" width="4.33203125" style="100" customWidth="1"/>
    <col min="1790" max="1790" width="34.6640625" style="100" customWidth="1"/>
    <col min="1791" max="1791" width="0" style="100" hidden="1" customWidth="1"/>
    <col min="1792" max="1792" width="20" style="100" customWidth="1"/>
    <col min="1793" max="1793" width="20.88671875" style="100" customWidth="1"/>
    <col min="1794" max="1794" width="25" style="100" customWidth="1"/>
    <col min="1795" max="1795" width="18.6640625" style="100" customWidth="1"/>
    <col min="1796" max="1796" width="29.6640625" style="100" customWidth="1"/>
    <col min="1797" max="1797" width="13.44140625" style="100" customWidth="1"/>
    <col min="1798" max="1798" width="13.88671875" style="100" customWidth="1"/>
    <col min="1799" max="1803" width="16.5546875" style="100" customWidth="1"/>
    <col min="1804" max="1804" width="20.5546875" style="100" customWidth="1"/>
    <col min="1805" max="1805" width="21.109375" style="100" customWidth="1"/>
    <col min="1806" max="1806" width="9.5546875" style="100" customWidth="1"/>
    <col min="1807" max="1807" width="0.44140625" style="100" customWidth="1"/>
    <col min="1808" max="1814" width="6.44140625" style="100" customWidth="1"/>
    <col min="1815" max="2043" width="11.5546875" style="100"/>
    <col min="2044" max="2044" width="1" style="100" customWidth="1"/>
    <col min="2045" max="2045" width="4.33203125" style="100" customWidth="1"/>
    <col min="2046" max="2046" width="34.6640625" style="100" customWidth="1"/>
    <col min="2047" max="2047" width="0" style="100" hidden="1" customWidth="1"/>
    <col min="2048" max="2048" width="20" style="100" customWidth="1"/>
    <col min="2049" max="2049" width="20.88671875" style="100" customWidth="1"/>
    <col min="2050" max="2050" width="25" style="100" customWidth="1"/>
    <col min="2051" max="2051" width="18.6640625" style="100" customWidth="1"/>
    <col min="2052" max="2052" width="29.6640625" style="100" customWidth="1"/>
    <col min="2053" max="2053" width="13.44140625" style="100" customWidth="1"/>
    <col min="2054" max="2054" width="13.88671875" style="100" customWidth="1"/>
    <col min="2055" max="2059" width="16.5546875" style="100" customWidth="1"/>
    <col min="2060" max="2060" width="20.5546875" style="100" customWidth="1"/>
    <col min="2061" max="2061" width="21.109375" style="100" customWidth="1"/>
    <col min="2062" max="2062" width="9.5546875" style="100" customWidth="1"/>
    <col min="2063" max="2063" width="0.44140625" style="100" customWidth="1"/>
    <col min="2064" max="2070" width="6.44140625" style="100" customWidth="1"/>
    <col min="2071" max="2299" width="11.5546875" style="100"/>
    <col min="2300" max="2300" width="1" style="100" customWidth="1"/>
    <col min="2301" max="2301" width="4.33203125" style="100" customWidth="1"/>
    <col min="2302" max="2302" width="34.6640625" style="100" customWidth="1"/>
    <col min="2303" max="2303" width="0" style="100" hidden="1" customWidth="1"/>
    <col min="2304" max="2304" width="20" style="100" customWidth="1"/>
    <col min="2305" max="2305" width="20.88671875" style="100" customWidth="1"/>
    <col min="2306" max="2306" width="25" style="100" customWidth="1"/>
    <col min="2307" max="2307" width="18.6640625" style="100" customWidth="1"/>
    <col min="2308" max="2308" width="29.6640625" style="100" customWidth="1"/>
    <col min="2309" max="2309" width="13.44140625" style="100" customWidth="1"/>
    <col min="2310" max="2310" width="13.88671875" style="100" customWidth="1"/>
    <col min="2311" max="2315" width="16.5546875" style="100" customWidth="1"/>
    <col min="2316" max="2316" width="20.5546875" style="100" customWidth="1"/>
    <col min="2317" max="2317" width="21.109375" style="100" customWidth="1"/>
    <col min="2318" max="2318" width="9.5546875" style="100" customWidth="1"/>
    <col min="2319" max="2319" width="0.44140625" style="100" customWidth="1"/>
    <col min="2320" max="2326" width="6.44140625" style="100" customWidth="1"/>
    <col min="2327" max="2555" width="11.5546875" style="100"/>
    <col min="2556" max="2556" width="1" style="100" customWidth="1"/>
    <col min="2557" max="2557" width="4.33203125" style="100" customWidth="1"/>
    <col min="2558" max="2558" width="34.6640625" style="100" customWidth="1"/>
    <col min="2559" max="2559" width="0" style="100" hidden="1" customWidth="1"/>
    <col min="2560" max="2560" width="20" style="100" customWidth="1"/>
    <col min="2561" max="2561" width="20.88671875" style="100" customWidth="1"/>
    <col min="2562" max="2562" width="25" style="100" customWidth="1"/>
    <col min="2563" max="2563" width="18.6640625" style="100" customWidth="1"/>
    <col min="2564" max="2564" width="29.6640625" style="100" customWidth="1"/>
    <col min="2565" max="2565" width="13.44140625" style="100" customWidth="1"/>
    <col min="2566" max="2566" width="13.88671875" style="100" customWidth="1"/>
    <col min="2567" max="2571" width="16.5546875" style="100" customWidth="1"/>
    <col min="2572" max="2572" width="20.5546875" style="100" customWidth="1"/>
    <col min="2573" max="2573" width="21.109375" style="100" customWidth="1"/>
    <col min="2574" max="2574" width="9.5546875" style="100" customWidth="1"/>
    <col min="2575" max="2575" width="0.44140625" style="100" customWidth="1"/>
    <col min="2576" max="2582" width="6.44140625" style="100" customWidth="1"/>
    <col min="2583" max="2811" width="11.5546875" style="100"/>
    <col min="2812" max="2812" width="1" style="100" customWidth="1"/>
    <col min="2813" max="2813" width="4.33203125" style="100" customWidth="1"/>
    <col min="2814" max="2814" width="34.6640625" style="100" customWidth="1"/>
    <col min="2815" max="2815" width="0" style="100" hidden="1" customWidth="1"/>
    <col min="2816" max="2816" width="20" style="100" customWidth="1"/>
    <col min="2817" max="2817" width="20.88671875" style="100" customWidth="1"/>
    <col min="2818" max="2818" width="25" style="100" customWidth="1"/>
    <col min="2819" max="2819" width="18.6640625" style="100" customWidth="1"/>
    <col min="2820" max="2820" width="29.6640625" style="100" customWidth="1"/>
    <col min="2821" max="2821" width="13.44140625" style="100" customWidth="1"/>
    <col min="2822" max="2822" width="13.88671875" style="100" customWidth="1"/>
    <col min="2823" max="2827" width="16.5546875" style="100" customWidth="1"/>
    <col min="2828" max="2828" width="20.5546875" style="100" customWidth="1"/>
    <col min="2829" max="2829" width="21.109375" style="100" customWidth="1"/>
    <col min="2830" max="2830" width="9.5546875" style="100" customWidth="1"/>
    <col min="2831" max="2831" width="0.44140625" style="100" customWidth="1"/>
    <col min="2832" max="2838" width="6.44140625" style="100" customWidth="1"/>
    <col min="2839" max="3067" width="11.5546875" style="100"/>
    <col min="3068" max="3068" width="1" style="100" customWidth="1"/>
    <col min="3069" max="3069" width="4.33203125" style="100" customWidth="1"/>
    <col min="3070" max="3070" width="34.6640625" style="100" customWidth="1"/>
    <col min="3071" max="3071" width="0" style="100" hidden="1" customWidth="1"/>
    <col min="3072" max="3072" width="20" style="100" customWidth="1"/>
    <col min="3073" max="3073" width="20.88671875" style="100" customWidth="1"/>
    <col min="3074" max="3074" width="25" style="100" customWidth="1"/>
    <col min="3075" max="3075" width="18.6640625" style="100" customWidth="1"/>
    <col min="3076" max="3076" width="29.6640625" style="100" customWidth="1"/>
    <col min="3077" max="3077" width="13.44140625" style="100" customWidth="1"/>
    <col min="3078" max="3078" width="13.88671875" style="100" customWidth="1"/>
    <col min="3079" max="3083" width="16.5546875" style="100" customWidth="1"/>
    <col min="3084" max="3084" width="20.5546875" style="100" customWidth="1"/>
    <col min="3085" max="3085" width="21.109375" style="100" customWidth="1"/>
    <col min="3086" max="3086" width="9.5546875" style="100" customWidth="1"/>
    <col min="3087" max="3087" width="0.44140625" style="100" customWidth="1"/>
    <col min="3088" max="3094" width="6.44140625" style="100" customWidth="1"/>
    <col min="3095" max="3323" width="11.5546875" style="100"/>
    <col min="3324" max="3324" width="1" style="100" customWidth="1"/>
    <col min="3325" max="3325" width="4.33203125" style="100" customWidth="1"/>
    <col min="3326" max="3326" width="34.6640625" style="100" customWidth="1"/>
    <col min="3327" max="3327" width="0" style="100" hidden="1" customWidth="1"/>
    <col min="3328" max="3328" width="20" style="100" customWidth="1"/>
    <col min="3329" max="3329" width="20.88671875" style="100" customWidth="1"/>
    <col min="3330" max="3330" width="25" style="100" customWidth="1"/>
    <col min="3331" max="3331" width="18.6640625" style="100" customWidth="1"/>
    <col min="3332" max="3332" width="29.6640625" style="100" customWidth="1"/>
    <col min="3333" max="3333" width="13.44140625" style="100" customWidth="1"/>
    <col min="3334" max="3334" width="13.88671875" style="100" customWidth="1"/>
    <col min="3335" max="3339" width="16.5546875" style="100" customWidth="1"/>
    <col min="3340" max="3340" width="20.5546875" style="100" customWidth="1"/>
    <col min="3341" max="3341" width="21.109375" style="100" customWidth="1"/>
    <col min="3342" max="3342" width="9.5546875" style="100" customWidth="1"/>
    <col min="3343" max="3343" width="0.44140625" style="100" customWidth="1"/>
    <col min="3344" max="3350" width="6.44140625" style="100" customWidth="1"/>
    <col min="3351" max="3579" width="11.5546875" style="100"/>
    <col min="3580" max="3580" width="1" style="100" customWidth="1"/>
    <col min="3581" max="3581" width="4.33203125" style="100" customWidth="1"/>
    <col min="3582" max="3582" width="34.6640625" style="100" customWidth="1"/>
    <col min="3583" max="3583" width="0" style="100" hidden="1" customWidth="1"/>
    <col min="3584" max="3584" width="20" style="100" customWidth="1"/>
    <col min="3585" max="3585" width="20.88671875" style="100" customWidth="1"/>
    <col min="3586" max="3586" width="25" style="100" customWidth="1"/>
    <col min="3587" max="3587" width="18.6640625" style="100" customWidth="1"/>
    <col min="3588" max="3588" width="29.6640625" style="100" customWidth="1"/>
    <col min="3589" max="3589" width="13.44140625" style="100" customWidth="1"/>
    <col min="3590" max="3590" width="13.88671875" style="100" customWidth="1"/>
    <col min="3591" max="3595" width="16.5546875" style="100" customWidth="1"/>
    <col min="3596" max="3596" width="20.5546875" style="100" customWidth="1"/>
    <col min="3597" max="3597" width="21.109375" style="100" customWidth="1"/>
    <col min="3598" max="3598" width="9.5546875" style="100" customWidth="1"/>
    <col min="3599" max="3599" width="0.44140625" style="100" customWidth="1"/>
    <col min="3600" max="3606" width="6.44140625" style="100" customWidth="1"/>
    <col min="3607" max="3835" width="11.5546875" style="100"/>
    <col min="3836" max="3836" width="1" style="100" customWidth="1"/>
    <col min="3837" max="3837" width="4.33203125" style="100" customWidth="1"/>
    <col min="3838" max="3838" width="34.6640625" style="100" customWidth="1"/>
    <col min="3839" max="3839" width="0" style="100" hidden="1" customWidth="1"/>
    <col min="3840" max="3840" width="20" style="100" customWidth="1"/>
    <col min="3841" max="3841" width="20.88671875" style="100" customWidth="1"/>
    <col min="3842" max="3842" width="25" style="100" customWidth="1"/>
    <col min="3843" max="3843" width="18.6640625" style="100" customWidth="1"/>
    <col min="3844" max="3844" width="29.6640625" style="100" customWidth="1"/>
    <col min="3845" max="3845" width="13.44140625" style="100" customWidth="1"/>
    <col min="3846" max="3846" width="13.88671875" style="100" customWidth="1"/>
    <col min="3847" max="3851" width="16.5546875" style="100" customWidth="1"/>
    <col min="3852" max="3852" width="20.5546875" style="100" customWidth="1"/>
    <col min="3853" max="3853" width="21.109375" style="100" customWidth="1"/>
    <col min="3854" max="3854" width="9.5546875" style="100" customWidth="1"/>
    <col min="3855" max="3855" width="0.44140625" style="100" customWidth="1"/>
    <col min="3856" max="3862" width="6.44140625" style="100" customWidth="1"/>
    <col min="3863" max="4091" width="11.5546875" style="100"/>
    <col min="4092" max="4092" width="1" style="100" customWidth="1"/>
    <col min="4093" max="4093" width="4.33203125" style="100" customWidth="1"/>
    <col min="4094" max="4094" width="34.6640625" style="100" customWidth="1"/>
    <col min="4095" max="4095" width="0" style="100" hidden="1" customWidth="1"/>
    <col min="4096" max="4096" width="20" style="100" customWidth="1"/>
    <col min="4097" max="4097" width="20.88671875" style="100" customWidth="1"/>
    <col min="4098" max="4098" width="25" style="100" customWidth="1"/>
    <col min="4099" max="4099" width="18.6640625" style="100" customWidth="1"/>
    <col min="4100" max="4100" width="29.6640625" style="100" customWidth="1"/>
    <col min="4101" max="4101" width="13.44140625" style="100" customWidth="1"/>
    <col min="4102" max="4102" width="13.88671875" style="100" customWidth="1"/>
    <col min="4103" max="4107" width="16.5546875" style="100" customWidth="1"/>
    <col min="4108" max="4108" width="20.5546875" style="100" customWidth="1"/>
    <col min="4109" max="4109" width="21.109375" style="100" customWidth="1"/>
    <col min="4110" max="4110" width="9.5546875" style="100" customWidth="1"/>
    <col min="4111" max="4111" width="0.44140625" style="100" customWidth="1"/>
    <col min="4112" max="4118" width="6.44140625" style="100" customWidth="1"/>
    <col min="4119" max="4347" width="11.5546875" style="100"/>
    <col min="4348" max="4348" width="1" style="100" customWidth="1"/>
    <col min="4349" max="4349" width="4.33203125" style="100" customWidth="1"/>
    <col min="4350" max="4350" width="34.6640625" style="100" customWidth="1"/>
    <col min="4351" max="4351" width="0" style="100" hidden="1" customWidth="1"/>
    <col min="4352" max="4352" width="20" style="100" customWidth="1"/>
    <col min="4353" max="4353" width="20.88671875" style="100" customWidth="1"/>
    <col min="4354" max="4354" width="25" style="100" customWidth="1"/>
    <col min="4355" max="4355" width="18.6640625" style="100" customWidth="1"/>
    <col min="4356" max="4356" width="29.6640625" style="100" customWidth="1"/>
    <col min="4357" max="4357" width="13.44140625" style="100" customWidth="1"/>
    <col min="4358" max="4358" width="13.88671875" style="100" customWidth="1"/>
    <col min="4359" max="4363" width="16.5546875" style="100" customWidth="1"/>
    <col min="4364" max="4364" width="20.5546875" style="100" customWidth="1"/>
    <col min="4365" max="4365" width="21.109375" style="100" customWidth="1"/>
    <col min="4366" max="4366" width="9.5546875" style="100" customWidth="1"/>
    <col min="4367" max="4367" width="0.44140625" style="100" customWidth="1"/>
    <col min="4368" max="4374" width="6.44140625" style="100" customWidth="1"/>
    <col min="4375" max="4603" width="11.5546875" style="100"/>
    <col min="4604" max="4604" width="1" style="100" customWidth="1"/>
    <col min="4605" max="4605" width="4.33203125" style="100" customWidth="1"/>
    <col min="4606" max="4606" width="34.6640625" style="100" customWidth="1"/>
    <col min="4607" max="4607" width="0" style="100" hidden="1" customWidth="1"/>
    <col min="4608" max="4608" width="20" style="100" customWidth="1"/>
    <col min="4609" max="4609" width="20.88671875" style="100" customWidth="1"/>
    <col min="4610" max="4610" width="25" style="100" customWidth="1"/>
    <col min="4611" max="4611" width="18.6640625" style="100" customWidth="1"/>
    <col min="4612" max="4612" width="29.6640625" style="100" customWidth="1"/>
    <col min="4613" max="4613" width="13.44140625" style="100" customWidth="1"/>
    <col min="4614" max="4614" width="13.88671875" style="100" customWidth="1"/>
    <col min="4615" max="4619" width="16.5546875" style="100" customWidth="1"/>
    <col min="4620" max="4620" width="20.5546875" style="100" customWidth="1"/>
    <col min="4621" max="4621" width="21.109375" style="100" customWidth="1"/>
    <col min="4622" max="4622" width="9.5546875" style="100" customWidth="1"/>
    <col min="4623" max="4623" width="0.44140625" style="100" customWidth="1"/>
    <col min="4624" max="4630" width="6.44140625" style="100" customWidth="1"/>
    <col min="4631" max="4859" width="11.5546875" style="100"/>
    <col min="4860" max="4860" width="1" style="100" customWidth="1"/>
    <col min="4861" max="4861" width="4.33203125" style="100" customWidth="1"/>
    <col min="4862" max="4862" width="34.6640625" style="100" customWidth="1"/>
    <col min="4863" max="4863" width="0" style="100" hidden="1" customWidth="1"/>
    <col min="4864" max="4864" width="20" style="100" customWidth="1"/>
    <col min="4865" max="4865" width="20.88671875" style="100" customWidth="1"/>
    <col min="4866" max="4866" width="25" style="100" customWidth="1"/>
    <col min="4867" max="4867" width="18.6640625" style="100" customWidth="1"/>
    <col min="4868" max="4868" width="29.6640625" style="100" customWidth="1"/>
    <col min="4869" max="4869" width="13.44140625" style="100" customWidth="1"/>
    <col min="4870" max="4870" width="13.88671875" style="100" customWidth="1"/>
    <col min="4871" max="4875" width="16.5546875" style="100" customWidth="1"/>
    <col min="4876" max="4876" width="20.5546875" style="100" customWidth="1"/>
    <col min="4877" max="4877" width="21.109375" style="100" customWidth="1"/>
    <col min="4878" max="4878" width="9.5546875" style="100" customWidth="1"/>
    <col min="4879" max="4879" width="0.44140625" style="100" customWidth="1"/>
    <col min="4880" max="4886" width="6.44140625" style="100" customWidth="1"/>
    <col min="4887" max="5115" width="11.5546875" style="100"/>
    <col min="5116" max="5116" width="1" style="100" customWidth="1"/>
    <col min="5117" max="5117" width="4.33203125" style="100" customWidth="1"/>
    <col min="5118" max="5118" width="34.6640625" style="100" customWidth="1"/>
    <col min="5119" max="5119" width="0" style="100" hidden="1" customWidth="1"/>
    <col min="5120" max="5120" width="20" style="100" customWidth="1"/>
    <col min="5121" max="5121" width="20.88671875" style="100" customWidth="1"/>
    <col min="5122" max="5122" width="25" style="100" customWidth="1"/>
    <col min="5123" max="5123" width="18.6640625" style="100" customWidth="1"/>
    <col min="5124" max="5124" width="29.6640625" style="100" customWidth="1"/>
    <col min="5125" max="5125" width="13.44140625" style="100" customWidth="1"/>
    <col min="5126" max="5126" width="13.88671875" style="100" customWidth="1"/>
    <col min="5127" max="5131" width="16.5546875" style="100" customWidth="1"/>
    <col min="5132" max="5132" width="20.5546875" style="100" customWidth="1"/>
    <col min="5133" max="5133" width="21.109375" style="100" customWidth="1"/>
    <col min="5134" max="5134" width="9.5546875" style="100" customWidth="1"/>
    <col min="5135" max="5135" width="0.44140625" style="100" customWidth="1"/>
    <col min="5136" max="5142" width="6.44140625" style="100" customWidth="1"/>
    <col min="5143" max="5371" width="11.5546875" style="100"/>
    <col min="5372" max="5372" width="1" style="100" customWidth="1"/>
    <col min="5373" max="5373" width="4.33203125" style="100" customWidth="1"/>
    <col min="5374" max="5374" width="34.6640625" style="100" customWidth="1"/>
    <col min="5375" max="5375" width="0" style="100" hidden="1" customWidth="1"/>
    <col min="5376" max="5376" width="20" style="100" customWidth="1"/>
    <col min="5377" max="5377" width="20.88671875" style="100" customWidth="1"/>
    <col min="5378" max="5378" width="25" style="100" customWidth="1"/>
    <col min="5379" max="5379" width="18.6640625" style="100" customWidth="1"/>
    <col min="5380" max="5380" width="29.6640625" style="100" customWidth="1"/>
    <col min="5381" max="5381" width="13.44140625" style="100" customWidth="1"/>
    <col min="5382" max="5382" width="13.88671875" style="100" customWidth="1"/>
    <col min="5383" max="5387" width="16.5546875" style="100" customWidth="1"/>
    <col min="5388" max="5388" width="20.5546875" style="100" customWidth="1"/>
    <col min="5389" max="5389" width="21.109375" style="100" customWidth="1"/>
    <col min="5390" max="5390" width="9.5546875" style="100" customWidth="1"/>
    <col min="5391" max="5391" width="0.44140625" style="100" customWidth="1"/>
    <col min="5392" max="5398" width="6.44140625" style="100" customWidth="1"/>
    <col min="5399" max="5627" width="11.5546875" style="100"/>
    <col min="5628" max="5628" width="1" style="100" customWidth="1"/>
    <col min="5629" max="5629" width="4.33203125" style="100" customWidth="1"/>
    <col min="5630" max="5630" width="34.6640625" style="100" customWidth="1"/>
    <col min="5631" max="5631" width="0" style="100" hidden="1" customWidth="1"/>
    <col min="5632" max="5632" width="20" style="100" customWidth="1"/>
    <col min="5633" max="5633" width="20.88671875" style="100" customWidth="1"/>
    <col min="5634" max="5634" width="25" style="100" customWidth="1"/>
    <col min="5635" max="5635" width="18.6640625" style="100" customWidth="1"/>
    <col min="5636" max="5636" width="29.6640625" style="100" customWidth="1"/>
    <col min="5637" max="5637" width="13.44140625" style="100" customWidth="1"/>
    <col min="5638" max="5638" width="13.88671875" style="100" customWidth="1"/>
    <col min="5639" max="5643" width="16.5546875" style="100" customWidth="1"/>
    <col min="5644" max="5644" width="20.5546875" style="100" customWidth="1"/>
    <col min="5645" max="5645" width="21.109375" style="100" customWidth="1"/>
    <col min="5646" max="5646" width="9.5546875" style="100" customWidth="1"/>
    <col min="5647" max="5647" width="0.44140625" style="100" customWidth="1"/>
    <col min="5648" max="5654" width="6.44140625" style="100" customWidth="1"/>
    <col min="5655" max="5883" width="11.5546875" style="100"/>
    <col min="5884" max="5884" width="1" style="100" customWidth="1"/>
    <col min="5885" max="5885" width="4.33203125" style="100" customWidth="1"/>
    <col min="5886" max="5886" width="34.6640625" style="100" customWidth="1"/>
    <col min="5887" max="5887" width="0" style="100" hidden="1" customWidth="1"/>
    <col min="5888" max="5888" width="20" style="100" customWidth="1"/>
    <col min="5889" max="5889" width="20.88671875" style="100" customWidth="1"/>
    <col min="5890" max="5890" width="25" style="100" customWidth="1"/>
    <col min="5891" max="5891" width="18.6640625" style="100" customWidth="1"/>
    <col min="5892" max="5892" width="29.6640625" style="100" customWidth="1"/>
    <col min="5893" max="5893" width="13.44140625" style="100" customWidth="1"/>
    <col min="5894" max="5894" width="13.88671875" style="100" customWidth="1"/>
    <col min="5895" max="5899" width="16.5546875" style="100" customWidth="1"/>
    <col min="5900" max="5900" width="20.5546875" style="100" customWidth="1"/>
    <col min="5901" max="5901" width="21.109375" style="100" customWidth="1"/>
    <col min="5902" max="5902" width="9.5546875" style="100" customWidth="1"/>
    <col min="5903" max="5903" width="0.44140625" style="100" customWidth="1"/>
    <col min="5904" max="5910" width="6.44140625" style="100" customWidth="1"/>
    <col min="5911" max="6139" width="11.5546875" style="100"/>
    <col min="6140" max="6140" width="1" style="100" customWidth="1"/>
    <col min="6141" max="6141" width="4.33203125" style="100" customWidth="1"/>
    <col min="6142" max="6142" width="34.6640625" style="100" customWidth="1"/>
    <col min="6143" max="6143" width="0" style="100" hidden="1" customWidth="1"/>
    <col min="6144" max="6144" width="20" style="100" customWidth="1"/>
    <col min="6145" max="6145" width="20.88671875" style="100" customWidth="1"/>
    <col min="6146" max="6146" width="25" style="100" customWidth="1"/>
    <col min="6147" max="6147" width="18.6640625" style="100" customWidth="1"/>
    <col min="6148" max="6148" width="29.6640625" style="100" customWidth="1"/>
    <col min="6149" max="6149" width="13.44140625" style="100" customWidth="1"/>
    <col min="6150" max="6150" width="13.88671875" style="100" customWidth="1"/>
    <col min="6151" max="6155" width="16.5546875" style="100" customWidth="1"/>
    <col min="6156" max="6156" width="20.5546875" style="100" customWidth="1"/>
    <col min="6157" max="6157" width="21.109375" style="100" customWidth="1"/>
    <col min="6158" max="6158" width="9.5546875" style="100" customWidth="1"/>
    <col min="6159" max="6159" width="0.44140625" style="100" customWidth="1"/>
    <col min="6160" max="6166" width="6.44140625" style="100" customWidth="1"/>
    <col min="6167" max="6395" width="11.5546875" style="100"/>
    <col min="6396" max="6396" width="1" style="100" customWidth="1"/>
    <col min="6397" max="6397" width="4.33203125" style="100" customWidth="1"/>
    <col min="6398" max="6398" width="34.6640625" style="100" customWidth="1"/>
    <col min="6399" max="6399" width="0" style="100" hidden="1" customWidth="1"/>
    <col min="6400" max="6400" width="20" style="100" customWidth="1"/>
    <col min="6401" max="6401" width="20.88671875" style="100" customWidth="1"/>
    <col min="6402" max="6402" width="25" style="100" customWidth="1"/>
    <col min="6403" max="6403" width="18.6640625" style="100" customWidth="1"/>
    <col min="6404" max="6404" width="29.6640625" style="100" customWidth="1"/>
    <col min="6405" max="6405" width="13.44140625" style="100" customWidth="1"/>
    <col min="6406" max="6406" width="13.88671875" style="100" customWidth="1"/>
    <col min="6407" max="6411" width="16.5546875" style="100" customWidth="1"/>
    <col min="6412" max="6412" width="20.5546875" style="100" customWidth="1"/>
    <col min="6413" max="6413" width="21.109375" style="100" customWidth="1"/>
    <col min="6414" max="6414" width="9.5546875" style="100" customWidth="1"/>
    <col min="6415" max="6415" width="0.44140625" style="100" customWidth="1"/>
    <col min="6416" max="6422" width="6.44140625" style="100" customWidth="1"/>
    <col min="6423" max="6651" width="11.5546875" style="100"/>
    <col min="6652" max="6652" width="1" style="100" customWidth="1"/>
    <col min="6653" max="6653" width="4.33203125" style="100" customWidth="1"/>
    <col min="6654" max="6654" width="34.6640625" style="100" customWidth="1"/>
    <col min="6655" max="6655" width="0" style="100" hidden="1" customWidth="1"/>
    <col min="6656" max="6656" width="20" style="100" customWidth="1"/>
    <col min="6657" max="6657" width="20.88671875" style="100" customWidth="1"/>
    <col min="6658" max="6658" width="25" style="100" customWidth="1"/>
    <col min="6659" max="6659" width="18.6640625" style="100" customWidth="1"/>
    <col min="6660" max="6660" width="29.6640625" style="100" customWidth="1"/>
    <col min="6661" max="6661" width="13.44140625" style="100" customWidth="1"/>
    <col min="6662" max="6662" width="13.88671875" style="100" customWidth="1"/>
    <col min="6663" max="6667" width="16.5546875" style="100" customWidth="1"/>
    <col min="6668" max="6668" width="20.5546875" style="100" customWidth="1"/>
    <col min="6669" max="6669" width="21.109375" style="100" customWidth="1"/>
    <col min="6670" max="6670" width="9.5546875" style="100" customWidth="1"/>
    <col min="6671" max="6671" width="0.44140625" style="100" customWidth="1"/>
    <col min="6672" max="6678" width="6.44140625" style="100" customWidth="1"/>
    <col min="6679" max="6907" width="11.5546875" style="100"/>
    <col min="6908" max="6908" width="1" style="100" customWidth="1"/>
    <col min="6909" max="6909" width="4.33203125" style="100" customWidth="1"/>
    <col min="6910" max="6910" width="34.6640625" style="100" customWidth="1"/>
    <col min="6911" max="6911" width="0" style="100" hidden="1" customWidth="1"/>
    <col min="6912" max="6912" width="20" style="100" customWidth="1"/>
    <col min="6913" max="6913" width="20.88671875" style="100" customWidth="1"/>
    <col min="6914" max="6914" width="25" style="100" customWidth="1"/>
    <col min="6915" max="6915" width="18.6640625" style="100" customWidth="1"/>
    <col min="6916" max="6916" width="29.6640625" style="100" customWidth="1"/>
    <col min="6917" max="6917" width="13.44140625" style="100" customWidth="1"/>
    <col min="6918" max="6918" width="13.88671875" style="100" customWidth="1"/>
    <col min="6919" max="6923" width="16.5546875" style="100" customWidth="1"/>
    <col min="6924" max="6924" width="20.5546875" style="100" customWidth="1"/>
    <col min="6925" max="6925" width="21.109375" style="100" customWidth="1"/>
    <col min="6926" max="6926" width="9.5546875" style="100" customWidth="1"/>
    <col min="6927" max="6927" width="0.44140625" style="100" customWidth="1"/>
    <col min="6928" max="6934" width="6.44140625" style="100" customWidth="1"/>
    <col min="6935" max="7163" width="11.5546875" style="100"/>
    <col min="7164" max="7164" width="1" style="100" customWidth="1"/>
    <col min="7165" max="7165" width="4.33203125" style="100" customWidth="1"/>
    <col min="7166" max="7166" width="34.6640625" style="100" customWidth="1"/>
    <col min="7167" max="7167" width="0" style="100" hidden="1" customWidth="1"/>
    <col min="7168" max="7168" width="20" style="100" customWidth="1"/>
    <col min="7169" max="7169" width="20.88671875" style="100" customWidth="1"/>
    <col min="7170" max="7170" width="25" style="100" customWidth="1"/>
    <col min="7171" max="7171" width="18.6640625" style="100" customWidth="1"/>
    <col min="7172" max="7172" width="29.6640625" style="100" customWidth="1"/>
    <col min="7173" max="7173" width="13.44140625" style="100" customWidth="1"/>
    <col min="7174" max="7174" width="13.88671875" style="100" customWidth="1"/>
    <col min="7175" max="7179" width="16.5546875" style="100" customWidth="1"/>
    <col min="7180" max="7180" width="20.5546875" style="100" customWidth="1"/>
    <col min="7181" max="7181" width="21.109375" style="100" customWidth="1"/>
    <col min="7182" max="7182" width="9.5546875" style="100" customWidth="1"/>
    <col min="7183" max="7183" width="0.44140625" style="100" customWidth="1"/>
    <col min="7184" max="7190" width="6.44140625" style="100" customWidth="1"/>
    <col min="7191" max="7419" width="11.5546875" style="100"/>
    <col min="7420" max="7420" width="1" style="100" customWidth="1"/>
    <col min="7421" max="7421" width="4.33203125" style="100" customWidth="1"/>
    <col min="7422" max="7422" width="34.6640625" style="100" customWidth="1"/>
    <col min="7423" max="7423" width="0" style="100" hidden="1" customWidth="1"/>
    <col min="7424" max="7424" width="20" style="100" customWidth="1"/>
    <col min="7425" max="7425" width="20.88671875" style="100" customWidth="1"/>
    <col min="7426" max="7426" width="25" style="100" customWidth="1"/>
    <col min="7427" max="7427" width="18.6640625" style="100" customWidth="1"/>
    <col min="7428" max="7428" width="29.6640625" style="100" customWidth="1"/>
    <col min="7429" max="7429" width="13.44140625" style="100" customWidth="1"/>
    <col min="7430" max="7430" width="13.88671875" style="100" customWidth="1"/>
    <col min="7431" max="7435" width="16.5546875" style="100" customWidth="1"/>
    <col min="7436" max="7436" width="20.5546875" style="100" customWidth="1"/>
    <col min="7437" max="7437" width="21.109375" style="100" customWidth="1"/>
    <col min="7438" max="7438" width="9.5546875" style="100" customWidth="1"/>
    <col min="7439" max="7439" width="0.44140625" style="100" customWidth="1"/>
    <col min="7440" max="7446" width="6.44140625" style="100" customWidth="1"/>
    <col min="7447" max="7675" width="11.5546875" style="100"/>
    <col min="7676" max="7676" width="1" style="100" customWidth="1"/>
    <col min="7677" max="7677" width="4.33203125" style="100" customWidth="1"/>
    <col min="7678" max="7678" width="34.6640625" style="100" customWidth="1"/>
    <col min="7679" max="7679" width="0" style="100" hidden="1" customWidth="1"/>
    <col min="7680" max="7680" width="20" style="100" customWidth="1"/>
    <col min="7681" max="7681" width="20.88671875" style="100" customWidth="1"/>
    <col min="7682" max="7682" width="25" style="100" customWidth="1"/>
    <col min="7683" max="7683" width="18.6640625" style="100" customWidth="1"/>
    <col min="7684" max="7684" width="29.6640625" style="100" customWidth="1"/>
    <col min="7685" max="7685" width="13.44140625" style="100" customWidth="1"/>
    <col min="7686" max="7686" width="13.88671875" style="100" customWidth="1"/>
    <col min="7687" max="7691" width="16.5546875" style="100" customWidth="1"/>
    <col min="7692" max="7692" width="20.5546875" style="100" customWidth="1"/>
    <col min="7693" max="7693" width="21.109375" style="100" customWidth="1"/>
    <col min="7694" max="7694" width="9.5546875" style="100" customWidth="1"/>
    <col min="7695" max="7695" width="0.44140625" style="100" customWidth="1"/>
    <col min="7696" max="7702" width="6.44140625" style="100" customWidth="1"/>
    <col min="7703" max="7931" width="11.5546875" style="100"/>
    <col min="7932" max="7932" width="1" style="100" customWidth="1"/>
    <col min="7933" max="7933" width="4.33203125" style="100" customWidth="1"/>
    <col min="7934" max="7934" width="34.6640625" style="100" customWidth="1"/>
    <col min="7935" max="7935" width="0" style="100" hidden="1" customWidth="1"/>
    <col min="7936" max="7936" width="20" style="100" customWidth="1"/>
    <col min="7937" max="7937" width="20.88671875" style="100" customWidth="1"/>
    <col min="7938" max="7938" width="25" style="100" customWidth="1"/>
    <col min="7939" max="7939" width="18.6640625" style="100" customWidth="1"/>
    <col min="7940" max="7940" width="29.6640625" style="100" customWidth="1"/>
    <col min="7941" max="7941" width="13.44140625" style="100" customWidth="1"/>
    <col min="7942" max="7942" width="13.88671875" style="100" customWidth="1"/>
    <col min="7943" max="7947" width="16.5546875" style="100" customWidth="1"/>
    <col min="7948" max="7948" width="20.5546875" style="100" customWidth="1"/>
    <col min="7949" max="7949" width="21.109375" style="100" customWidth="1"/>
    <col min="7950" max="7950" width="9.5546875" style="100" customWidth="1"/>
    <col min="7951" max="7951" width="0.44140625" style="100" customWidth="1"/>
    <col min="7952" max="7958" width="6.44140625" style="100" customWidth="1"/>
    <col min="7959" max="8187" width="11.5546875" style="100"/>
    <col min="8188" max="8188" width="1" style="100" customWidth="1"/>
    <col min="8189" max="8189" width="4.33203125" style="100" customWidth="1"/>
    <col min="8190" max="8190" width="34.6640625" style="100" customWidth="1"/>
    <col min="8191" max="8191" width="0" style="100" hidden="1" customWidth="1"/>
    <col min="8192" max="8192" width="20" style="100" customWidth="1"/>
    <col min="8193" max="8193" width="20.88671875" style="100" customWidth="1"/>
    <col min="8194" max="8194" width="25" style="100" customWidth="1"/>
    <col min="8195" max="8195" width="18.6640625" style="100" customWidth="1"/>
    <col min="8196" max="8196" width="29.6640625" style="100" customWidth="1"/>
    <col min="8197" max="8197" width="13.44140625" style="100" customWidth="1"/>
    <col min="8198" max="8198" width="13.88671875" style="100" customWidth="1"/>
    <col min="8199" max="8203" width="16.5546875" style="100" customWidth="1"/>
    <col min="8204" max="8204" width="20.5546875" style="100" customWidth="1"/>
    <col min="8205" max="8205" width="21.109375" style="100" customWidth="1"/>
    <col min="8206" max="8206" width="9.5546875" style="100" customWidth="1"/>
    <col min="8207" max="8207" width="0.44140625" style="100" customWidth="1"/>
    <col min="8208" max="8214" width="6.44140625" style="100" customWidth="1"/>
    <col min="8215" max="8443" width="11.5546875" style="100"/>
    <col min="8444" max="8444" width="1" style="100" customWidth="1"/>
    <col min="8445" max="8445" width="4.33203125" style="100" customWidth="1"/>
    <col min="8446" max="8446" width="34.6640625" style="100" customWidth="1"/>
    <col min="8447" max="8447" width="0" style="100" hidden="1" customWidth="1"/>
    <col min="8448" max="8448" width="20" style="100" customWidth="1"/>
    <col min="8449" max="8449" width="20.88671875" style="100" customWidth="1"/>
    <col min="8450" max="8450" width="25" style="100" customWidth="1"/>
    <col min="8451" max="8451" width="18.6640625" style="100" customWidth="1"/>
    <col min="8452" max="8452" width="29.6640625" style="100" customWidth="1"/>
    <col min="8453" max="8453" width="13.44140625" style="100" customWidth="1"/>
    <col min="8454" max="8454" width="13.88671875" style="100" customWidth="1"/>
    <col min="8455" max="8459" width="16.5546875" style="100" customWidth="1"/>
    <col min="8460" max="8460" width="20.5546875" style="100" customWidth="1"/>
    <col min="8461" max="8461" width="21.109375" style="100" customWidth="1"/>
    <col min="8462" max="8462" width="9.5546875" style="100" customWidth="1"/>
    <col min="8463" max="8463" width="0.44140625" style="100" customWidth="1"/>
    <col min="8464" max="8470" width="6.44140625" style="100" customWidth="1"/>
    <col min="8471" max="8699" width="11.5546875" style="100"/>
    <col min="8700" max="8700" width="1" style="100" customWidth="1"/>
    <col min="8701" max="8701" width="4.33203125" style="100" customWidth="1"/>
    <col min="8702" max="8702" width="34.6640625" style="100" customWidth="1"/>
    <col min="8703" max="8703" width="0" style="100" hidden="1" customWidth="1"/>
    <col min="8704" max="8704" width="20" style="100" customWidth="1"/>
    <col min="8705" max="8705" width="20.88671875" style="100" customWidth="1"/>
    <col min="8706" max="8706" width="25" style="100" customWidth="1"/>
    <col min="8707" max="8707" width="18.6640625" style="100" customWidth="1"/>
    <col min="8708" max="8708" width="29.6640625" style="100" customWidth="1"/>
    <col min="8709" max="8709" width="13.44140625" style="100" customWidth="1"/>
    <col min="8710" max="8710" width="13.88671875" style="100" customWidth="1"/>
    <col min="8711" max="8715" width="16.5546875" style="100" customWidth="1"/>
    <col min="8716" max="8716" width="20.5546875" style="100" customWidth="1"/>
    <col min="8717" max="8717" width="21.109375" style="100" customWidth="1"/>
    <col min="8718" max="8718" width="9.5546875" style="100" customWidth="1"/>
    <col min="8719" max="8719" width="0.44140625" style="100" customWidth="1"/>
    <col min="8720" max="8726" width="6.44140625" style="100" customWidth="1"/>
    <col min="8727" max="8955" width="11.5546875" style="100"/>
    <col min="8956" max="8956" width="1" style="100" customWidth="1"/>
    <col min="8957" max="8957" width="4.33203125" style="100" customWidth="1"/>
    <col min="8958" max="8958" width="34.6640625" style="100" customWidth="1"/>
    <col min="8959" max="8959" width="0" style="100" hidden="1" customWidth="1"/>
    <col min="8960" max="8960" width="20" style="100" customWidth="1"/>
    <col min="8961" max="8961" width="20.88671875" style="100" customWidth="1"/>
    <col min="8962" max="8962" width="25" style="100" customWidth="1"/>
    <col min="8963" max="8963" width="18.6640625" style="100" customWidth="1"/>
    <col min="8964" max="8964" width="29.6640625" style="100" customWidth="1"/>
    <col min="8965" max="8965" width="13.44140625" style="100" customWidth="1"/>
    <col min="8966" max="8966" width="13.88671875" style="100" customWidth="1"/>
    <col min="8967" max="8971" width="16.5546875" style="100" customWidth="1"/>
    <col min="8972" max="8972" width="20.5546875" style="100" customWidth="1"/>
    <col min="8973" max="8973" width="21.109375" style="100" customWidth="1"/>
    <col min="8974" max="8974" width="9.5546875" style="100" customWidth="1"/>
    <col min="8975" max="8975" width="0.44140625" style="100" customWidth="1"/>
    <col min="8976" max="8982" width="6.44140625" style="100" customWidth="1"/>
    <col min="8983" max="9211" width="11.5546875" style="100"/>
    <col min="9212" max="9212" width="1" style="100" customWidth="1"/>
    <col min="9213" max="9213" width="4.33203125" style="100" customWidth="1"/>
    <col min="9214" max="9214" width="34.6640625" style="100" customWidth="1"/>
    <col min="9215" max="9215" width="0" style="100" hidden="1" customWidth="1"/>
    <col min="9216" max="9216" width="20" style="100" customWidth="1"/>
    <col min="9217" max="9217" width="20.88671875" style="100" customWidth="1"/>
    <col min="9218" max="9218" width="25" style="100" customWidth="1"/>
    <col min="9219" max="9219" width="18.6640625" style="100" customWidth="1"/>
    <col min="9220" max="9220" width="29.6640625" style="100" customWidth="1"/>
    <col min="9221" max="9221" width="13.44140625" style="100" customWidth="1"/>
    <col min="9222" max="9222" width="13.88671875" style="100" customWidth="1"/>
    <col min="9223" max="9227" width="16.5546875" style="100" customWidth="1"/>
    <col min="9228" max="9228" width="20.5546875" style="100" customWidth="1"/>
    <col min="9229" max="9229" width="21.109375" style="100" customWidth="1"/>
    <col min="9230" max="9230" width="9.5546875" style="100" customWidth="1"/>
    <col min="9231" max="9231" width="0.44140625" style="100" customWidth="1"/>
    <col min="9232" max="9238" width="6.44140625" style="100" customWidth="1"/>
    <col min="9239" max="9467" width="11.5546875" style="100"/>
    <col min="9468" max="9468" width="1" style="100" customWidth="1"/>
    <col min="9469" max="9469" width="4.33203125" style="100" customWidth="1"/>
    <col min="9470" max="9470" width="34.6640625" style="100" customWidth="1"/>
    <col min="9471" max="9471" width="0" style="100" hidden="1" customWidth="1"/>
    <col min="9472" max="9472" width="20" style="100" customWidth="1"/>
    <col min="9473" max="9473" width="20.88671875" style="100" customWidth="1"/>
    <col min="9474" max="9474" width="25" style="100" customWidth="1"/>
    <col min="9475" max="9475" width="18.6640625" style="100" customWidth="1"/>
    <col min="9476" max="9476" width="29.6640625" style="100" customWidth="1"/>
    <col min="9477" max="9477" width="13.44140625" style="100" customWidth="1"/>
    <col min="9478" max="9478" width="13.88671875" style="100" customWidth="1"/>
    <col min="9479" max="9483" width="16.5546875" style="100" customWidth="1"/>
    <col min="9484" max="9484" width="20.5546875" style="100" customWidth="1"/>
    <col min="9485" max="9485" width="21.109375" style="100" customWidth="1"/>
    <col min="9486" max="9486" width="9.5546875" style="100" customWidth="1"/>
    <col min="9487" max="9487" width="0.44140625" style="100" customWidth="1"/>
    <col min="9488" max="9494" width="6.44140625" style="100" customWidth="1"/>
    <col min="9495" max="9723" width="11.5546875" style="100"/>
    <col min="9724" max="9724" width="1" style="100" customWidth="1"/>
    <col min="9725" max="9725" width="4.33203125" style="100" customWidth="1"/>
    <col min="9726" max="9726" width="34.6640625" style="100" customWidth="1"/>
    <col min="9727" max="9727" width="0" style="100" hidden="1" customWidth="1"/>
    <col min="9728" max="9728" width="20" style="100" customWidth="1"/>
    <col min="9729" max="9729" width="20.88671875" style="100" customWidth="1"/>
    <col min="9730" max="9730" width="25" style="100" customWidth="1"/>
    <col min="9731" max="9731" width="18.6640625" style="100" customWidth="1"/>
    <col min="9732" max="9732" width="29.6640625" style="100" customWidth="1"/>
    <col min="9733" max="9733" width="13.44140625" style="100" customWidth="1"/>
    <col min="9734" max="9734" width="13.88671875" style="100" customWidth="1"/>
    <col min="9735" max="9739" width="16.5546875" style="100" customWidth="1"/>
    <col min="9740" max="9740" width="20.5546875" style="100" customWidth="1"/>
    <col min="9741" max="9741" width="21.109375" style="100" customWidth="1"/>
    <col min="9742" max="9742" width="9.5546875" style="100" customWidth="1"/>
    <col min="9743" max="9743" width="0.44140625" style="100" customWidth="1"/>
    <col min="9744" max="9750" width="6.44140625" style="100" customWidth="1"/>
    <col min="9751" max="9979" width="11.5546875" style="100"/>
    <col min="9980" max="9980" width="1" style="100" customWidth="1"/>
    <col min="9981" max="9981" width="4.33203125" style="100" customWidth="1"/>
    <col min="9982" max="9982" width="34.6640625" style="100" customWidth="1"/>
    <col min="9983" max="9983" width="0" style="100" hidden="1" customWidth="1"/>
    <col min="9984" max="9984" width="20" style="100" customWidth="1"/>
    <col min="9985" max="9985" width="20.88671875" style="100" customWidth="1"/>
    <col min="9986" max="9986" width="25" style="100" customWidth="1"/>
    <col min="9987" max="9987" width="18.6640625" style="100" customWidth="1"/>
    <col min="9988" max="9988" width="29.6640625" style="100" customWidth="1"/>
    <col min="9989" max="9989" width="13.44140625" style="100" customWidth="1"/>
    <col min="9990" max="9990" width="13.88671875" style="100" customWidth="1"/>
    <col min="9991" max="9995" width="16.5546875" style="100" customWidth="1"/>
    <col min="9996" max="9996" width="20.5546875" style="100" customWidth="1"/>
    <col min="9997" max="9997" width="21.109375" style="100" customWidth="1"/>
    <col min="9998" max="9998" width="9.5546875" style="100" customWidth="1"/>
    <col min="9999" max="9999" width="0.44140625" style="100" customWidth="1"/>
    <col min="10000" max="10006" width="6.44140625" style="100" customWidth="1"/>
    <col min="10007" max="10235" width="11.5546875" style="100"/>
    <col min="10236" max="10236" width="1" style="100" customWidth="1"/>
    <col min="10237" max="10237" width="4.33203125" style="100" customWidth="1"/>
    <col min="10238" max="10238" width="34.6640625" style="100" customWidth="1"/>
    <col min="10239" max="10239" width="0" style="100" hidden="1" customWidth="1"/>
    <col min="10240" max="10240" width="20" style="100" customWidth="1"/>
    <col min="10241" max="10241" width="20.88671875" style="100" customWidth="1"/>
    <col min="10242" max="10242" width="25" style="100" customWidth="1"/>
    <col min="10243" max="10243" width="18.6640625" style="100" customWidth="1"/>
    <col min="10244" max="10244" width="29.6640625" style="100" customWidth="1"/>
    <col min="10245" max="10245" width="13.44140625" style="100" customWidth="1"/>
    <col min="10246" max="10246" width="13.88671875" style="100" customWidth="1"/>
    <col min="10247" max="10251" width="16.5546875" style="100" customWidth="1"/>
    <col min="10252" max="10252" width="20.5546875" style="100" customWidth="1"/>
    <col min="10253" max="10253" width="21.109375" style="100" customWidth="1"/>
    <col min="10254" max="10254" width="9.5546875" style="100" customWidth="1"/>
    <col min="10255" max="10255" width="0.44140625" style="100" customWidth="1"/>
    <col min="10256" max="10262" width="6.44140625" style="100" customWidth="1"/>
    <col min="10263" max="10491" width="11.5546875" style="100"/>
    <col min="10492" max="10492" width="1" style="100" customWidth="1"/>
    <col min="10493" max="10493" width="4.33203125" style="100" customWidth="1"/>
    <col min="10494" max="10494" width="34.6640625" style="100" customWidth="1"/>
    <col min="10495" max="10495" width="0" style="100" hidden="1" customWidth="1"/>
    <col min="10496" max="10496" width="20" style="100" customWidth="1"/>
    <col min="10497" max="10497" width="20.88671875" style="100" customWidth="1"/>
    <col min="10498" max="10498" width="25" style="100" customWidth="1"/>
    <col min="10499" max="10499" width="18.6640625" style="100" customWidth="1"/>
    <col min="10500" max="10500" width="29.6640625" style="100" customWidth="1"/>
    <col min="10501" max="10501" width="13.44140625" style="100" customWidth="1"/>
    <col min="10502" max="10502" width="13.88671875" style="100" customWidth="1"/>
    <col min="10503" max="10507" width="16.5546875" style="100" customWidth="1"/>
    <col min="10508" max="10508" width="20.5546875" style="100" customWidth="1"/>
    <col min="10509" max="10509" width="21.109375" style="100" customWidth="1"/>
    <col min="10510" max="10510" width="9.5546875" style="100" customWidth="1"/>
    <col min="10511" max="10511" width="0.44140625" style="100" customWidth="1"/>
    <col min="10512" max="10518" width="6.44140625" style="100" customWidth="1"/>
    <col min="10519" max="10747" width="11.5546875" style="100"/>
    <col min="10748" max="10748" width="1" style="100" customWidth="1"/>
    <col min="10749" max="10749" width="4.33203125" style="100" customWidth="1"/>
    <col min="10750" max="10750" width="34.6640625" style="100" customWidth="1"/>
    <col min="10751" max="10751" width="0" style="100" hidden="1" customWidth="1"/>
    <col min="10752" max="10752" width="20" style="100" customWidth="1"/>
    <col min="10753" max="10753" width="20.88671875" style="100" customWidth="1"/>
    <col min="10754" max="10754" width="25" style="100" customWidth="1"/>
    <col min="10755" max="10755" width="18.6640625" style="100" customWidth="1"/>
    <col min="10756" max="10756" width="29.6640625" style="100" customWidth="1"/>
    <col min="10757" max="10757" width="13.44140625" style="100" customWidth="1"/>
    <col min="10758" max="10758" width="13.88671875" style="100" customWidth="1"/>
    <col min="10759" max="10763" width="16.5546875" style="100" customWidth="1"/>
    <col min="10764" max="10764" width="20.5546875" style="100" customWidth="1"/>
    <col min="10765" max="10765" width="21.109375" style="100" customWidth="1"/>
    <col min="10766" max="10766" width="9.5546875" style="100" customWidth="1"/>
    <col min="10767" max="10767" width="0.44140625" style="100" customWidth="1"/>
    <col min="10768" max="10774" width="6.44140625" style="100" customWidth="1"/>
    <col min="10775" max="11003" width="11.5546875" style="100"/>
    <col min="11004" max="11004" width="1" style="100" customWidth="1"/>
    <col min="11005" max="11005" width="4.33203125" style="100" customWidth="1"/>
    <col min="11006" max="11006" width="34.6640625" style="100" customWidth="1"/>
    <col min="11007" max="11007" width="0" style="100" hidden="1" customWidth="1"/>
    <col min="11008" max="11008" width="20" style="100" customWidth="1"/>
    <col min="11009" max="11009" width="20.88671875" style="100" customWidth="1"/>
    <col min="11010" max="11010" width="25" style="100" customWidth="1"/>
    <col min="11011" max="11011" width="18.6640625" style="100" customWidth="1"/>
    <col min="11012" max="11012" width="29.6640625" style="100" customWidth="1"/>
    <col min="11013" max="11013" width="13.44140625" style="100" customWidth="1"/>
    <col min="11014" max="11014" width="13.88671875" style="100" customWidth="1"/>
    <col min="11015" max="11019" width="16.5546875" style="100" customWidth="1"/>
    <col min="11020" max="11020" width="20.5546875" style="100" customWidth="1"/>
    <col min="11021" max="11021" width="21.109375" style="100" customWidth="1"/>
    <col min="11022" max="11022" width="9.5546875" style="100" customWidth="1"/>
    <col min="11023" max="11023" width="0.44140625" style="100" customWidth="1"/>
    <col min="11024" max="11030" width="6.44140625" style="100" customWidth="1"/>
    <col min="11031" max="11259" width="11.5546875" style="100"/>
    <col min="11260" max="11260" width="1" style="100" customWidth="1"/>
    <col min="11261" max="11261" width="4.33203125" style="100" customWidth="1"/>
    <col min="11262" max="11262" width="34.6640625" style="100" customWidth="1"/>
    <col min="11263" max="11263" width="0" style="100" hidden="1" customWidth="1"/>
    <col min="11264" max="11264" width="20" style="100" customWidth="1"/>
    <col min="11265" max="11265" width="20.88671875" style="100" customWidth="1"/>
    <col min="11266" max="11266" width="25" style="100" customWidth="1"/>
    <col min="11267" max="11267" width="18.6640625" style="100" customWidth="1"/>
    <col min="11268" max="11268" width="29.6640625" style="100" customWidth="1"/>
    <col min="11269" max="11269" width="13.44140625" style="100" customWidth="1"/>
    <col min="11270" max="11270" width="13.88671875" style="100" customWidth="1"/>
    <col min="11271" max="11275" width="16.5546875" style="100" customWidth="1"/>
    <col min="11276" max="11276" width="20.5546875" style="100" customWidth="1"/>
    <col min="11277" max="11277" width="21.109375" style="100" customWidth="1"/>
    <col min="11278" max="11278" width="9.5546875" style="100" customWidth="1"/>
    <col min="11279" max="11279" width="0.44140625" style="100" customWidth="1"/>
    <col min="11280" max="11286" width="6.44140625" style="100" customWidth="1"/>
    <col min="11287" max="11515" width="11.5546875" style="100"/>
    <col min="11516" max="11516" width="1" style="100" customWidth="1"/>
    <col min="11517" max="11517" width="4.33203125" style="100" customWidth="1"/>
    <col min="11518" max="11518" width="34.6640625" style="100" customWidth="1"/>
    <col min="11519" max="11519" width="0" style="100" hidden="1" customWidth="1"/>
    <col min="11520" max="11520" width="20" style="100" customWidth="1"/>
    <col min="11521" max="11521" width="20.88671875" style="100" customWidth="1"/>
    <col min="11522" max="11522" width="25" style="100" customWidth="1"/>
    <col min="11523" max="11523" width="18.6640625" style="100" customWidth="1"/>
    <col min="11524" max="11524" width="29.6640625" style="100" customWidth="1"/>
    <col min="11525" max="11525" width="13.44140625" style="100" customWidth="1"/>
    <col min="11526" max="11526" width="13.88671875" style="100" customWidth="1"/>
    <col min="11527" max="11531" width="16.5546875" style="100" customWidth="1"/>
    <col min="11532" max="11532" width="20.5546875" style="100" customWidth="1"/>
    <col min="11533" max="11533" width="21.109375" style="100" customWidth="1"/>
    <col min="11534" max="11534" width="9.5546875" style="100" customWidth="1"/>
    <col min="11535" max="11535" width="0.44140625" style="100" customWidth="1"/>
    <col min="11536" max="11542" width="6.44140625" style="100" customWidth="1"/>
    <col min="11543" max="11771" width="11.5546875" style="100"/>
    <col min="11772" max="11772" width="1" style="100" customWidth="1"/>
    <col min="11773" max="11773" width="4.33203125" style="100" customWidth="1"/>
    <col min="11774" max="11774" width="34.6640625" style="100" customWidth="1"/>
    <col min="11775" max="11775" width="0" style="100" hidden="1" customWidth="1"/>
    <col min="11776" max="11776" width="20" style="100" customWidth="1"/>
    <col min="11777" max="11777" width="20.88671875" style="100" customWidth="1"/>
    <col min="11778" max="11778" width="25" style="100" customWidth="1"/>
    <col min="11779" max="11779" width="18.6640625" style="100" customWidth="1"/>
    <col min="11780" max="11780" width="29.6640625" style="100" customWidth="1"/>
    <col min="11781" max="11781" width="13.44140625" style="100" customWidth="1"/>
    <col min="11782" max="11782" width="13.88671875" style="100" customWidth="1"/>
    <col min="11783" max="11787" width="16.5546875" style="100" customWidth="1"/>
    <col min="11788" max="11788" width="20.5546875" style="100" customWidth="1"/>
    <col min="11789" max="11789" width="21.109375" style="100" customWidth="1"/>
    <col min="11790" max="11790" width="9.5546875" style="100" customWidth="1"/>
    <col min="11791" max="11791" width="0.44140625" style="100" customWidth="1"/>
    <col min="11792" max="11798" width="6.44140625" style="100" customWidth="1"/>
    <col min="11799" max="12027" width="11.5546875" style="100"/>
    <col min="12028" max="12028" width="1" style="100" customWidth="1"/>
    <col min="12029" max="12029" width="4.33203125" style="100" customWidth="1"/>
    <col min="12030" max="12030" width="34.6640625" style="100" customWidth="1"/>
    <col min="12031" max="12031" width="0" style="100" hidden="1" customWidth="1"/>
    <col min="12032" max="12032" width="20" style="100" customWidth="1"/>
    <col min="12033" max="12033" width="20.88671875" style="100" customWidth="1"/>
    <col min="12034" max="12034" width="25" style="100" customWidth="1"/>
    <col min="12035" max="12035" width="18.6640625" style="100" customWidth="1"/>
    <col min="12036" max="12036" width="29.6640625" style="100" customWidth="1"/>
    <col min="12037" max="12037" width="13.44140625" style="100" customWidth="1"/>
    <col min="12038" max="12038" width="13.88671875" style="100" customWidth="1"/>
    <col min="12039" max="12043" width="16.5546875" style="100" customWidth="1"/>
    <col min="12044" max="12044" width="20.5546875" style="100" customWidth="1"/>
    <col min="12045" max="12045" width="21.109375" style="100" customWidth="1"/>
    <col min="12046" max="12046" width="9.5546875" style="100" customWidth="1"/>
    <col min="12047" max="12047" width="0.44140625" style="100" customWidth="1"/>
    <col min="12048" max="12054" width="6.44140625" style="100" customWidth="1"/>
    <col min="12055" max="12283" width="11.5546875" style="100"/>
    <col min="12284" max="12284" width="1" style="100" customWidth="1"/>
    <col min="12285" max="12285" width="4.33203125" style="100" customWidth="1"/>
    <col min="12286" max="12286" width="34.6640625" style="100" customWidth="1"/>
    <col min="12287" max="12287" width="0" style="100" hidden="1" customWidth="1"/>
    <col min="12288" max="12288" width="20" style="100" customWidth="1"/>
    <col min="12289" max="12289" width="20.88671875" style="100" customWidth="1"/>
    <col min="12290" max="12290" width="25" style="100" customWidth="1"/>
    <col min="12291" max="12291" width="18.6640625" style="100" customWidth="1"/>
    <col min="12292" max="12292" width="29.6640625" style="100" customWidth="1"/>
    <col min="12293" max="12293" width="13.44140625" style="100" customWidth="1"/>
    <col min="12294" max="12294" width="13.88671875" style="100" customWidth="1"/>
    <col min="12295" max="12299" width="16.5546875" style="100" customWidth="1"/>
    <col min="12300" max="12300" width="20.5546875" style="100" customWidth="1"/>
    <col min="12301" max="12301" width="21.109375" style="100" customWidth="1"/>
    <col min="12302" max="12302" width="9.5546875" style="100" customWidth="1"/>
    <col min="12303" max="12303" width="0.44140625" style="100" customWidth="1"/>
    <col min="12304" max="12310" width="6.44140625" style="100" customWidth="1"/>
    <col min="12311" max="12539" width="11.5546875" style="100"/>
    <col min="12540" max="12540" width="1" style="100" customWidth="1"/>
    <col min="12541" max="12541" width="4.33203125" style="100" customWidth="1"/>
    <col min="12542" max="12542" width="34.6640625" style="100" customWidth="1"/>
    <col min="12543" max="12543" width="0" style="100" hidden="1" customWidth="1"/>
    <col min="12544" max="12544" width="20" style="100" customWidth="1"/>
    <col min="12545" max="12545" width="20.88671875" style="100" customWidth="1"/>
    <col min="12546" max="12546" width="25" style="100" customWidth="1"/>
    <col min="12547" max="12547" width="18.6640625" style="100" customWidth="1"/>
    <col min="12548" max="12548" width="29.6640625" style="100" customWidth="1"/>
    <col min="12549" max="12549" width="13.44140625" style="100" customWidth="1"/>
    <col min="12550" max="12550" width="13.88671875" style="100" customWidth="1"/>
    <col min="12551" max="12555" width="16.5546875" style="100" customWidth="1"/>
    <col min="12556" max="12556" width="20.5546875" style="100" customWidth="1"/>
    <col min="12557" max="12557" width="21.109375" style="100" customWidth="1"/>
    <col min="12558" max="12558" width="9.5546875" style="100" customWidth="1"/>
    <col min="12559" max="12559" width="0.44140625" style="100" customWidth="1"/>
    <col min="12560" max="12566" width="6.44140625" style="100" customWidth="1"/>
    <col min="12567" max="12795" width="11.5546875" style="100"/>
    <col min="12796" max="12796" width="1" style="100" customWidth="1"/>
    <col min="12797" max="12797" width="4.33203125" style="100" customWidth="1"/>
    <col min="12798" max="12798" width="34.6640625" style="100" customWidth="1"/>
    <col min="12799" max="12799" width="0" style="100" hidden="1" customWidth="1"/>
    <col min="12800" max="12800" width="20" style="100" customWidth="1"/>
    <col min="12801" max="12801" width="20.88671875" style="100" customWidth="1"/>
    <col min="12802" max="12802" width="25" style="100" customWidth="1"/>
    <col min="12803" max="12803" width="18.6640625" style="100" customWidth="1"/>
    <col min="12804" max="12804" width="29.6640625" style="100" customWidth="1"/>
    <col min="12805" max="12805" width="13.44140625" style="100" customWidth="1"/>
    <col min="12806" max="12806" width="13.88671875" style="100" customWidth="1"/>
    <col min="12807" max="12811" width="16.5546875" style="100" customWidth="1"/>
    <col min="12812" max="12812" width="20.5546875" style="100" customWidth="1"/>
    <col min="12813" max="12813" width="21.109375" style="100" customWidth="1"/>
    <col min="12814" max="12814" width="9.5546875" style="100" customWidth="1"/>
    <col min="12815" max="12815" width="0.44140625" style="100" customWidth="1"/>
    <col min="12816" max="12822" width="6.44140625" style="100" customWidth="1"/>
    <col min="12823" max="13051" width="11.5546875" style="100"/>
    <col min="13052" max="13052" width="1" style="100" customWidth="1"/>
    <col min="13053" max="13053" width="4.33203125" style="100" customWidth="1"/>
    <col min="13054" max="13054" width="34.6640625" style="100" customWidth="1"/>
    <col min="13055" max="13055" width="0" style="100" hidden="1" customWidth="1"/>
    <col min="13056" max="13056" width="20" style="100" customWidth="1"/>
    <col min="13057" max="13057" width="20.88671875" style="100" customWidth="1"/>
    <col min="13058" max="13058" width="25" style="100" customWidth="1"/>
    <col min="13059" max="13059" width="18.6640625" style="100" customWidth="1"/>
    <col min="13060" max="13060" width="29.6640625" style="100" customWidth="1"/>
    <col min="13061" max="13061" width="13.44140625" style="100" customWidth="1"/>
    <col min="13062" max="13062" width="13.88671875" style="100" customWidth="1"/>
    <col min="13063" max="13067" width="16.5546875" style="100" customWidth="1"/>
    <col min="13068" max="13068" width="20.5546875" style="100" customWidth="1"/>
    <col min="13069" max="13069" width="21.109375" style="100" customWidth="1"/>
    <col min="13070" max="13070" width="9.5546875" style="100" customWidth="1"/>
    <col min="13071" max="13071" width="0.44140625" style="100" customWidth="1"/>
    <col min="13072" max="13078" width="6.44140625" style="100" customWidth="1"/>
    <col min="13079" max="13307" width="11.5546875" style="100"/>
    <col min="13308" max="13308" width="1" style="100" customWidth="1"/>
    <col min="13309" max="13309" width="4.33203125" style="100" customWidth="1"/>
    <col min="13310" max="13310" width="34.6640625" style="100" customWidth="1"/>
    <col min="13311" max="13311" width="0" style="100" hidden="1" customWidth="1"/>
    <col min="13312" max="13312" width="20" style="100" customWidth="1"/>
    <col min="13313" max="13313" width="20.88671875" style="100" customWidth="1"/>
    <col min="13314" max="13314" width="25" style="100" customWidth="1"/>
    <col min="13315" max="13315" width="18.6640625" style="100" customWidth="1"/>
    <col min="13316" max="13316" width="29.6640625" style="100" customWidth="1"/>
    <col min="13317" max="13317" width="13.44140625" style="100" customWidth="1"/>
    <col min="13318" max="13318" width="13.88671875" style="100" customWidth="1"/>
    <col min="13319" max="13323" width="16.5546875" style="100" customWidth="1"/>
    <col min="13324" max="13324" width="20.5546875" style="100" customWidth="1"/>
    <col min="13325" max="13325" width="21.109375" style="100" customWidth="1"/>
    <col min="13326" max="13326" width="9.5546875" style="100" customWidth="1"/>
    <col min="13327" max="13327" width="0.44140625" style="100" customWidth="1"/>
    <col min="13328" max="13334" width="6.44140625" style="100" customWidth="1"/>
    <col min="13335" max="13563" width="11.5546875" style="100"/>
    <col min="13564" max="13564" width="1" style="100" customWidth="1"/>
    <col min="13565" max="13565" width="4.33203125" style="100" customWidth="1"/>
    <col min="13566" max="13566" width="34.6640625" style="100" customWidth="1"/>
    <col min="13567" max="13567" width="0" style="100" hidden="1" customWidth="1"/>
    <col min="13568" max="13568" width="20" style="100" customWidth="1"/>
    <col min="13569" max="13569" width="20.88671875" style="100" customWidth="1"/>
    <col min="13570" max="13570" width="25" style="100" customWidth="1"/>
    <col min="13571" max="13571" width="18.6640625" style="100" customWidth="1"/>
    <col min="13572" max="13572" width="29.6640625" style="100" customWidth="1"/>
    <col min="13573" max="13573" width="13.44140625" style="100" customWidth="1"/>
    <col min="13574" max="13574" width="13.88671875" style="100" customWidth="1"/>
    <col min="13575" max="13579" width="16.5546875" style="100" customWidth="1"/>
    <col min="13580" max="13580" width="20.5546875" style="100" customWidth="1"/>
    <col min="13581" max="13581" width="21.109375" style="100" customWidth="1"/>
    <col min="13582" max="13582" width="9.5546875" style="100" customWidth="1"/>
    <col min="13583" max="13583" width="0.44140625" style="100" customWidth="1"/>
    <col min="13584" max="13590" width="6.44140625" style="100" customWidth="1"/>
    <col min="13591" max="13819" width="11.5546875" style="100"/>
    <col min="13820" max="13820" width="1" style="100" customWidth="1"/>
    <col min="13821" max="13821" width="4.33203125" style="100" customWidth="1"/>
    <col min="13822" max="13822" width="34.6640625" style="100" customWidth="1"/>
    <col min="13823" max="13823" width="0" style="100" hidden="1" customWidth="1"/>
    <col min="13824" max="13824" width="20" style="100" customWidth="1"/>
    <col min="13825" max="13825" width="20.88671875" style="100" customWidth="1"/>
    <col min="13826" max="13826" width="25" style="100" customWidth="1"/>
    <col min="13827" max="13827" width="18.6640625" style="100" customWidth="1"/>
    <col min="13828" max="13828" width="29.6640625" style="100" customWidth="1"/>
    <col min="13829" max="13829" width="13.44140625" style="100" customWidth="1"/>
    <col min="13830" max="13830" width="13.88671875" style="100" customWidth="1"/>
    <col min="13831" max="13835" width="16.5546875" style="100" customWidth="1"/>
    <col min="13836" max="13836" width="20.5546875" style="100" customWidth="1"/>
    <col min="13837" max="13837" width="21.109375" style="100" customWidth="1"/>
    <col min="13838" max="13838" width="9.5546875" style="100" customWidth="1"/>
    <col min="13839" max="13839" width="0.44140625" style="100" customWidth="1"/>
    <col min="13840" max="13846" width="6.44140625" style="100" customWidth="1"/>
    <col min="13847" max="14075" width="11.5546875" style="100"/>
    <col min="14076" max="14076" width="1" style="100" customWidth="1"/>
    <col min="14077" max="14077" width="4.33203125" style="100" customWidth="1"/>
    <col min="14078" max="14078" width="34.6640625" style="100" customWidth="1"/>
    <col min="14079" max="14079" width="0" style="100" hidden="1" customWidth="1"/>
    <col min="14080" max="14080" width="20" style="100" customWidth="1"/>
    <col min="14081" max="14081" width="20.88671875" style="100" customWidth="1"/>
    <col min="14082" max="14082" width="25" style="100" customWidth="1"/>
    <col min="14083" max="14083" width="18.6640625" style="100" customWidth="1"/>
    <col min="14084" max="14084" width="29.6640625" style="100" customWidth="1"/>
    <col min="14085" max="14085" width="13.44140625" style="100" customWidth="1"/>
    <col min="14086" max="14086" width="13.88671875" style="100" customWidth="1"/>
    <col min="14087" max="14091" width="16.5546875" style="100" customWidth="1"/>
    <col min="14092" max="14092" width="20.5546875" style="100" customWidth="1"/>
    <col min="14093" max="14093" width="21.109375" style="100" customWidth="1"/>
    <col min="14094" max="14094" width="9.5546875" style="100" customWidth="1"/>
    <col min="14095" max="14095" width="0.44140625" style="100" customWidth="1"/>
    <col min="14096" max="14102" width="6.44140625" style="100" customWidth="1"/>
    <col min="14103" max="14331" width="11.5546875" style="100"/>
    <col min="14332" max="14332" width="1" style="100" customWidth="1"/>
    <col min="14333" max="14333" width="4.33203125" style="100" customWidth="1"/>
    <col min="14334" max="14334" width="34.6640625" style="100" customWidth="1"/>
    <col min="14335" max="14335" width="0" style="100" hidden="1" customWidth="1"/>
    <col min="14336" max="14336" width="20" style="100" customWidth="1"/>
    <col min="14337" max="14337" width="20.88671875" style="100" customWidth="1"/>
    <col min="14338" max="14338" width="25" style="100" customWidth="1"/>
    <col min="14339" max="14339" width="18.6640625" style="100" customWidth="1"/>
    <col min="14340" max="14340" width="29.6640625" style="100" customWidth="1"/>
    <col min="14341" max="14341" width="13.44140625" style="100" customWidth="1"/>
    <col min="14342" max="14342" width="13.88671875" style="100" customWidth="1"/>
    <col min="14343" max="14347" width="16.5546875" style="100" customWidth="1"/>
    <col min="14348" max="14348" width="20.5546875" style="100" customWidth="1"/>
    <col min="14349" max="14349" width="21.109375" style="100" customWidth="1"/>
    <col min="14350" max="14350" width="9.5546875" style="100" customWidth="1"/>
    <col min="14351" max="14351" width="0.44140625" style="100" customWidth="1"/>
    <col min="14352" max="14358" width="6.44140625" style="100" customWidth="1"/>
    <col min="14359" max="14587" width="11.5546875" style="100"/>
    <col min="14588" max="14588" width="1" style="100" customWidth="1"/>
    <col min="14589" max="14589" width="4.33203125" style="100" customWidth="1"/>
    <col min="14590" max="14590" width="34.6640625" style="100" customWidth="1"/>
    <col min="14591" max="14591" width="0" style="100" hidden="1" customWidth="1"/>
    <col min="14592" max="14592" width="20" style="100" customWidth="1"/>
    <col min="14593" max="14593" width="20.88671875" style="100" customWidth="1"/>
    <col min="14594" max="14594" width="25" style="100" customWidth="1"/>
    <col min="14595" max="14595" width="18.6640625" style="100" customWidth="1"/>
    <col min="14596" max="14596" width="29.6640625" style="100" customWidth="1"/>
    <col min="14597" max="14597" width="13.44140625" style="100" customWidth="1"/>
    <col min="14598" max="14598" width="13.88671875" style="100" customWidth="1"/>
    <col min="14599" max="14603" width="16.5546875" style="100" customWidth="1"/>
    <col min="14604" max="14604" width="20.5546875" style="100" customWidth="1"/>
    <col min="14605" max="14605" width="21.109375" style="100" customWidth="1"/>
    <col min="14606" max="14606" width="9.5546875" style="100" customWidth="1"/>
    <col min="14607" max="14607" width="0.44140625" style="100" customWidth="1"/>
    <col min="14608" max="14614" width="6.44140625" style="100" customWidth="1"/>
    <col min="14615" max="14843" width="11.5546875" style="100"/>
    <col min="14844" max="14844" width="1" style="100" customWidth="1"/>
    <col min="14845" max="14845" width="4.33203125" style="100" customWidth="1"/>
    <col min="14846" max="14846" width="34.6640625" style="100" customWidth="1"/>
    <col min="14847" max="14847" width="0" style="100" hidden="1" customWidth="1"/>
    <col min="14848" max="14848" width="20" style="100" customWidth="1"/>
    <col min="14849" max="14849" width="20.88671875" style="100" customWidth="1"/>
    <col min="14850" max="14850" width="25" style="100" customWidth="1"/>
    <col min="14851" max="14851" width="18.6640625" style="100" customWidth="1"/>
    <col min="14852" max="14852" width="29.6640625" style="100" customWidth="1"/>
    <col min="14853" max="14853" width="13.44140625" style="100" customWidth="1"/>
    <col min="14854" max="14854" width="13.88671875" style="100" customWidth="1"/>
    <col min="14855" max="14859" width="16.5546875" style="100" customWidth="1"/>
    <col min="14860" max="14860" width="20.5546875" style="100" customWidth="1"/>
    <col min="14861" max="14861" width="21.109375" style="100" customWidth="1"/>
    <col min="14862" max="14862" width="9.5546875" style="100" customWidth="1"/>
    <col min="14863" max="14863" width="0.44140625" style="100" customWidth="1"/>
    <col min="14864" max="14870" width="6.44140625" style="100" customWidth="1"/>
    <col min="14871" max="15099" width="11.5546875" style="100"/>
    <col min="15100" max="15100" width="1" style="100" customWidth="1"/>
    <col min="15101" max="15101" width="4.33203125" style="100" customWidth="1"/>
    <col min="15102" max="15102" width="34.6640625" style="100" customWidth="1"/>
    <col min="15103" max="15103" width="0" style="100" hidden="1" customWidth="1"/>
    <col min="15104" max="15104" width="20" style="100" customWidth="1"/>
    <col min="15105" max="15105" width="20.88671875" style="100" customWidth="1"/>
    <col min="15106" max="15106" width="25" style="100" customWidth="1"/>
    <col min="15107" max="15107" width="18.6640625" style="100" customWidth="1"/>
    <col min="15108" max="15108" width="29.6640625" style="100" customWidth="1"/>
    <col min="15109" max="15109" width="13.44140625" style="100" customWidth="1"/>
    <col min="15110" max="15110" width="13.88671875" style="100" customWidth="1"/>
    <col min="15111" max="15115" width="16.5546875" style="100" customWidth="1"/>
    <col min="15116" max="15116" width="20.5546875" style="100" customWidth="1"/>
    <col min="15117" max="15117" width="21.109375" style="100" customWidth="1"/>
    <col min="15118" max="15118" width="9.5546875" style="100" customWidth="1"/>
    <col min="15119" max="15119" width="0.44140625" style="100" customWidth="1"/>
    <col min="15120" max="15126" width="6.44140625" style="100" customWidth="1"/>
    <col min="15127" max="15355" width="11.5546875" style="100"/>
    <col min="15356" max="15356" width="1" style="100" customWidth="1"/>
    <col min="15357" max="15357" width="4.33203125" style="100" customWidth="1"/>
    <col min="15358" max="15358" width="34.6640625" style="100" customWidth="1"/>
    <col min="15359" max="15359" width="0" style="100" hidden="1" customWidth="1"/>
    <col min="15360" max="15360" width="20" style="100" customWidth="1"/>
    <col min="15361" max="15361" width="20.88671875" style="100" customWidth="1"/>
    <col min="15362" max="15362" width="25" style="100" customWidth="1"/>
    <col min="15363" max="15363" width="18.6640625" style="100" customWidth="1"/>
    <col min="15364" max="15364" width="29.6640625" style="100" customWidth="1"/>
    <col min="15365" max="15365" width="13.44140625" style="100" customWidth="1"/>
    <col min="15366" max="15366" width="13.88671875" style="100" customWidth="1"/>
    <col min="15367" max="15371" width="16.5546875" style="100" customWidth="1"/>
    <col min="15372" max="15372" width="20.5546875" style="100" customWidth="1"/>
    <col min="15373" max="15373" width="21.109375" style="100" customWidth="1"/>
    <col min="15374" max="15374" width="9.5546875" style="100" customWidth="1"/>
    <col min="15375" max="15375" width="0.44140625" style="100" customWidth="1"/>
    <col min="15376" max="15382" width="6.44140625" style="100" customWidth="1"/>
    <col min="15383" max="15611" width="11.5546875" style="100"/>
    <col min="15612" max="15612" width="1" style="100" customWidth="1"/>
    <col min="15613" max="15613" width="4.33203125" style="100" customWidth="1"/>
    <col min="15614" max="15614" width="34.6640625" style="100" customWidth="1"/>
    <col min="15615" max="15615" width="0" style="100" hidden="1" customWidth="1"/>
    <col min="15616" max="15616" width="20" style="100" customWidth="1"/>
    <col min="15617" max="15617" width="20.88671875" style="100" customWidth="1"/>
    <col min="15618" max="15618" width="25" style="100" customWidth="1"/>
    <col min="15619" max="15619" width="18.6640625" style="100" customWidth="1"/>
    <col min="15620" max="15620" width="29.6640625" style="100" customWidth="1"/>
    <col min="15621" max="15621" width="13.44140625" style="100" customWidth="1"/>
    <col min="15622" max="15622" width="13.88671875" style="100" customWidth="1"/>
    <col min="15623" max="15627" width="16.5546875" style="100" customWidth="1"/>
    <col min="15628" max="15628" width="20.5546875" style="100" customWidth="1"/>
    <col min="15629" max="15629" width="21.109375" style="100" customWidth="1"/>
    <col min="15630" max="15630" width="9.5546875" style="100" customWidth="1"/>
    <col min="15631" max="15631" width="0.44140625" style="100" customWidth="1"/>
    <col min="15632" max="15638" width="6.44140625" style="100" customWidth="1"/>
    <col min="15639" max="15867" width="11.5546875" style="100"/>
    <col min="15868" max="15868" width="1" style="100" customWidth="1"/>
    <col min="15869" max="15869" width="4.33203125" style="100" customWidth="1"/>
    <col min="15870" max="15870" width="34.6640625" style="100" customWidth="1"/>
    <col min="15871" max="15871" width="0" style="100" hidden="1" customWidth="1"/>
    <col min="15872" max="15872" width="20" style="100" customWidth="1"/>
    <col min="15873" max="15873" width="20.88671875" style="100" customWidth="1"/>
    <col min="15874" max="15874" width="25" style="100" customWidth="1"/>
    <col min="15875" max="15875" width="18.6640625" style="100" customWidth="1"/>
    <col min="15876" max="15876" width="29.6640625" style="100" customWidth="1"/>
    <col min="15877" max="15877" width="13.44140625" style="100" customWidth="1"/>
    <col min="15878" max="15878" width="13.88671875" style="100" customWidth="1"/>
    <col min="15879" max="15883" width="16.5546875" style="100" customWidth="1"/>
    <col min="15884" max="15884" width="20.5546875" style="100" customWidth="1"/>
    <col min="15885" max="15885" width="21.109375" style="100" customWidth="1"/>
    <col min="15886" max="15886" width="9.5546875" style="100" customWidth="1"/>
    <col min="15887" max="15887" width="0.44140625" style="100" customWidth="1"/>
    <col min="15888" max="15894" width="6.44140625" style="100" customWidth="1"/>
    <col min="15895" max="16123" width="11.5546875" style="100"/>
    <col min="16124" max="16124" width="1" style="100" customWidth="1"/>
    <col min="16125" max="16125" width="4.33203125" style="100" customWidth="1"/>
    <col min="16126" max="16126" width="34.6640625" style="100" customWidth="1"/>
    <col min="16127" max="16127" width="0" style="100" hidden="1" customWidth="1"/>
    <col min="16128" max="16128" width="20" style="100" customWidth="1"/>
    <col min="16129" max="16129" width="20.88671875" style="100" customWidth="1"/>
    <col min="16130" max="16130" width="25" style="100" customWidth="1"/>
    <col min="16131" max="16131" width="18.6640625" style="100" customWidth="1"/>
    <col min="16132" max="16132" width="29.6640625" style="100" customWidth="1"/>
    <col min="16133" max="16133" width="13.44140625" style="100" customWidth="1"/>
    <col min="16134" max="16134" width="13.88671875" style="100" customWidth="1"/>
    <col min="16135" max="16139" width="16.5546875" style="100" customWidth="1"/>
    <col min="16140" max="16140" width="20.5546875" style="100" customWidth="1"/>
    <col min="16141" max="16141" width="21.109375" style="100" customWidth="1"/>
    <col min="16142" max="16142" width="9.5546875" style="100" customWidth="1"/>
    <col min="16143" max="16143" width="0.44140625" style="100" customWidth="1"/>
    <col min="16144" max="16150" width="6.44140625" style="100" customWidth="1"/>
    <col min="16151" max="16371" width="11.5546875" style="100"/>
    <col min="16372" max="16384" width="11.44140625" style="100" customWidth="1"/>
  </cols>
  <sheetData>
    <row r="2" spans="1:16" ht="25.8" x14ac:dyDescent="0.3">
      <c r="B2" s="289" t="s">
        <v>60</v>
      </c>
      <c r="C2" s="290"/>
      <c r="D2" s="290"/>
      <c r="E2" s="290"/>
      <c r="F2" s="290"/>
      <c r="G2" s="290"/>
      <c r="H2" s="290"/>
      <c r="I2" s="290"/>
      <c r="J2" s="290"/>
      <c r="K2" s="290"/>
      <c r="L2" s="290"/>
      <c r="M2" s="290"/>
      <c r="N2" s="290"/>
      <c r="O2" s="290"/>
      <c r="P2" s="290"/>
    </row>
    <row r="4" spans="1:16" ht="25.8" x14ac:dyDescent="0.3">
      <c r="B4" s="302" t="s">
        <v>46</v>
      </c>
      <c r="C4" s="302"/>
      <c r="D4" s="302"/>
      <c r="E4" s="302"/>
      <c r="F4" s="302"/>
      <c r="G4" s="302"/>
      <c r="H4" s="302"/>
      <c r="I4" s="302"/>
      <c r="J4" s="302"/>
      <c r="K4" s="302"/>
      <c r="L4" s="302"/>
      <c r="M4" s="302"/>
      <c r="N4" s="302"/>
      <c r="O4" s="302"/>
      <c r="P4" s="302"/>
    </row>
    <row r="5" spans="1:16" s="59" customFormat="1" ht="39.75" customHeight="1" x14ac:dyDescent="0.4">
      <c r="A5" s="303" t="s">
        <v>113</v>
      </c>
      <c r="B5" s="303"/>
      <c r="C5" s="303"/>
      <c r="D5" s="303"/>
      <c r="E5" s="303"/>
      <c r="F5" s="303"/>
      <c r="G5" s="303"/>
      <c r="H5" s="303"/>
      <c r="I5" s="303"/>
      <c r="J5" s="303"/>
      <c r="K5" s="303"/>
      <c r="L5" s="303"/>
    </row>
    <row r="6" spans="1:16" ht="15" thickBot="1" x14ac:dyDescent="0.35"/>
    <row r="7" spans="1:16" ht="21.6" thickBot="1" x14ac:dyDescent="0.35">
      <c r="B7" s="3" t="s">
        <v>4</v>
      </c>
      <c r="C7" s="304" t="s">
        <v>258</v>
      </c>
      <c r="D7" s="304"/>
      <c r="E7" s="304"/>
      <c r="F7" s="304"/>
      <c r="G7" s="304"/>
      <c r="H7" s="304"/>
      <c r="I7" s="304"/>
      <c r="J7" s="304"/>
      <c r="K7" s="304"/>
      <c r="L7" s="304"/>
      <c r="M7" s="304"/>
      <c r="N7" s="305"/>
    </row>
    <row r="8" spans="1:16" ht="16.2" thickBot="1" x14ac:dyDescent="0.35">
      <c r="B8" s="4" t="s">
        <v>5</v>
      </c>
      <c r="C8" s="304"/>
      <c r="D8" s="304"/>
      <c r="E8" s="304"/>
      <c r="F8" s="304"/>
      <c r="G8" s="304"/>
      <c r="H8" s="304"/>
      <c r="I8" s="304"/>
      <c r="J8" s="304"/>
      <c r="K8" s="304"/>
      <c r="L8" s="304"/>
      <c r="M8" s="304"/>
      <c r="N8" s="305"/>
    </row>
    <row r="9" spans="1:16" ht="16.2" thickBot="1" x14ac:dyDescent="0.35">
      <c r="B9" s="4" t="s">
        <v>6</v>
      </c>
      <c r="C9" s="304"/>
      <c r="D9" s="304"/>
      <c r="E9" s="304"/>
      <c r="F9" s="304"/>
      <c r="G9" s="304"/>
      <c r="H9" s="304"/>
      <c r="I9" s="304"/>
      <c r="J9" s="304"/>
      <c r="K9" s="304"/>
      <c r="L9" s="304"/>
      <c r="M9" s="304"/>
      <c r="N9" s="305"/>
    </row>
    <row r="10" spans="1:16" ht="16.2" thickBot="1" x14ac:dyDescent="0.35">
      <c r="B10" s="4" t="s">
        <v>323</v>
      </c>
      <c r="C10" s="304"/>
      <c r="D10" s="304"/>
      <c r="E10" s="304"/>
      <c r="F10" s="304"/>
      <c r="G10" s="304"/>
      <c r="H10" s="304"/>
      <c r="I10" s="304"/>
      <c r="J10" s="304"/>
      <c r="K10" s="304"/>
      <c r="L10" s="304"/>
      <c r="M10" s="304"/>
      <c r="N10" s="305"/>
    </row>
    <row r="11" spans="1:16" ht="16.2" thickBot="1" x14ac:dyDescent="0.35">
      <c r="B11" s="4" t="s">
        <v>7</v>
      </c>
      <c r="C11" s="306">
        <v>7</v>
      </c>
      <c r="D11" s="306"/>
      <c r="E11" s="307"/>
      <c r="F11" s="20"/>
      <c r="G11" s="20"/>
      <c r="H11" s="20"/>
      <c r="I11" s="20"/>
      <c r="J11" s="20"/>
      <c r="K11" s="20"/>
      <c r="L11" s="20"/>
      <c r="M11" s="20"/>
      <c r="N11" s="21"/>
    </row>
    <row r="12" spans="1:16" ht="16.2" thickBot="1" x14ac:dyDescent="0.35">
      <c r="B12" s="6" t="s">
        <v>8</v>
      </c>
      <c r="C12" s="7">
        <v>41979</v>
      </c>
      <c r="D12" s="8"/>
      <c r="E12" s="8"/>
      <c r="F12" s="8"/>
      <c r="G12" s="8"/>
      <c r="H12" s="8"/>
      <c r="I12" s="8"/>
      <c r="J12" s="8"/>
      <c r="K12" s="8"/>
      <c r="L12" s="8"/>
      <c r="M12" s="8"/>
      <c r="N12" s="9"/>
    </row>
    <row r="13" spans="1:16" ht="15.6" x14ac:dyDescent="0.3">
      <c r="B13" s="5"/>
      <c r="C13" s="10"/>
      <c r="D13" s="11"/>
      <c r="E13" s="11"/>
      <c r="F13" s="11"/>
      <c r="G13" s="11"/>
      <c r="H13" s="11"/>
      <c r="I13" s="62"/>
      <c r="J13" s="62"/>
      <c r="K13" s="62"/>
      <c r="L13" s="62"/>
      <c r="M13" s="62"/>
      <c r="N13" s="11"/>
    </row>
    <row r="14" spans="1:16" x14ac:dyDescent="0.3">
      <c r="I14" s="62"/>
      <c r="J14" s="62"/>
      <c r="K14" s="62"/>
      <c r="L14" s="62"/>
      <c r="M14" s="62"/>
      <c r="N14" s="63"/>
    </row>
    <row r="15" spans="1:16" ht="45.75" customHeight="1" x14ac:dyDescent="0.3">
      <c r="B15" s="308" t="s">
        <v>62</v>
      </c>
      <c r="C15" s="308"/>
      <c r="D15" s="169" t="s">
        <v>11</v>
      </c>
      <c r="E15" s="169" t="s">
        <v>12</v>
      </c>
      <c r="F15" s="169" t="s">
        <v>27</v>
      </c>
      <c r="G15" s="49"/>
      <c r="I15" s="22"/>
      <c r="J15" s="22"/>
      <c r="K15" s="22"/>
      <c r="L15" s="22"/>
      <c r="M15" s="22"/>
      <c r="N15" s="63"/>
    </row>
    <row r="16" spans="1:16" x14ac:dyDescent="0.3">
      <c r="B16" s="308"/>
      <c r="C16" s="308"/>
      <c r="D16" s="169">
        <v>7</v>
      </c>
      <c r="E16" s="81">
        <v>661985077</v>
      </c>
      <c r="F16" s="81">
        <v>317</v>
      </c>
      <c r="G16" s="50"/>
      <c r="I16" s="23"/>
      <c r="J16" s="23"/>
      <c r="K16" s="23"/>
      <c r="L16" s="23"/>
      <c r="M16" s="23"/>
      <c r="N16" s="63"/>
    </row>
    <row r="17" spans="1:14" x14ac:dyDescent="0.3">
      <c r="B17" s="308"/>
      <c r="C17" s="308"/>
      <c r="D17" s="169"/>
      <c r="E17" s="81"/>
      <c r="F17" s="81"/>
      <c r="G17" s="50"/>
      <c r="I17" s="23"/>
      <c r="J17" s="23"/>
      <c r="K17" s="23"/>
      <c r="L17" s="23"/>
      <c r="M17" s="23"/>
      <c r="N17" s="63"/>
    </row>
    <row r="18" spans="1:14" x14ac:dyDescent="0.3">
      <c r="B18" s="308"/>
      <c r="C18" s="308"/>
      <c r="D18" s="169"/>
      <c r="E18" s="81"/>
      <c r="F18" s="81"/>
      <c r="G18" s="50"/>
      <c r="I18" s="23"/>
      <c r="J18" s="23"/>
      <c r="K18" s="23"/>
      <c r="L18" s="23"/>
      <c r="M18" s="23"/>
      <c r="N18" s="63"/>
    </row>
    <row r="19" spans="1:14" x14ac:dyDescent="0.3">
      <c r="B19" s="308"/>
      <c r="C19" s="308"/>
      <c r="D19" s="169"/>
      <c r="E19" s="82"/>
      <c r="F19" s="81"/>
      <c r="G19" s="50"/>
      <c r="H19" s="13"/>
      <c r="I19" s="23"/>
      <c r="J19" s="23"/>
      <c r="K19" s="23"/>
      <c r="L19" s="23"/>
      <c r="M19" s="23"/>
      <c r="N19" s="12"/>
    </row>
    <row r="20" spans="1:14" x14ac:dyDescent="0.3">
      <c r="B20" s="308"/>
      <c r="C20" s="308"/>
      <c r="D20" s="169"/>
      <c r="E20" s="82"/>
      <c r="F20" s="81"/>
      <c r="G20" s="50"/>
      <c r="H20" s="13"/>
      <c r="I20" s="25"/>
      <c r="J20" s="25"/>
      <c r="K20" s="25"/>
      <c r="L20" s="25"/>
      <c r="M20" s="25"/>
      <c r="N20" s="12"/>
    </row>
    <row r="21" spans="1:14" x14ac:dyDescent="0.3">
      <c r="B21" s="308"/>
      <c r="C21" s="308"/>
      <c r="D21" s="169"/>
      <c r="E21" s="82"/>
      <c r="F21" s="81"/>
      <c r="G21" s="50"/>
      <c r="H21" s="13"/>
      <c r="I21" s="62"/>
      <c r="J21" s="62"/>
      <c r="K21" s="62"/>
      <c r="L21" s="62"/>
      <c r="M21" s="62"/>
      <c r="N21" s="12"/>
    </row>
    <row r="22" spans="1:14" x14ac:dyDescent="0.3">
      <c r="B22" s="308"/>
      <c r="C22" s="308"/>
      <c r="D22" s="169"/>
      <c r="E22" s="82"/>
      <c r="F22" s="81"/>
      <c r="G22" s="50"/>
      <c r="H22" s="13"/>
      <c r="I22" s="62"/>
      <c r="J22" s="62"/>
      <c r="K22" s="62"/>
      <c r="L22" s="62"/>
      <c r="M22" s="62"/>
      <c r="N22" s="12"/>
    </row>
    <row r="23" spans="1:14" ht="15" thickBot="1" x14ac:dyDescent="0.35">
      <c r="B23" s="309" t="s">
        <v>13</v>
      </c>
      <c r="C23" s="310"/>
      <c r="D23" s="169"/>
      <c r="E23" s="83">
        <f>SUM(E16:E22)</f>
        <v>661985077</v>
      </c>
      <c r="F23" s="81">
        <f>SUM(F16:F22)</f>
        <v>317</v>
      </c>
      <c r="G23" s="50"/>
      <c r="H23" s="13"/>
      <c r="I23" s="62"/>
      <c r="J23" s="62"/>
      <c r="K23" s="62"/>
      <c r="L23" s="62"/>
      <c r="M23" s="62"/>
      <c r="N23" s="12"/>
    </row>
    <row r="24" spans="1:14" ht="29.4" thickBot="1" x14ac:dyDescent="0.35">
      <c r="A24" s="27"/>
      <c r="B24" s="33" t="s">
        <v>14</v>
      </c>
      <c r="C24" s="33" t="s">
        <v>63</v>
      </c>
      <c r="E24" s="22"/>
      <c r="F24" s="22"/>
      <c r="G24" s="22"/>
      <c r="H24" s="22"/>
      <c r="I24" s="2"/>
      <c r="J24" s="2"/>
      <c r="K24" s="2"/>
      <c r="L24" s="2"/>
      <c r="M24" s="2"/>
    </row>
    <row r="25" spans="1:14" ht="15" thickBot="1" x14ac:dyDescent="0.35">
      <c r="A25" s="28">
        <v>1</v>
      </c>
      <c r="C25" s="30">
        <f>+F23*80%</f>
        <v>253.60000000000002</v>
      </c>
      <c r="D25" s="26"/>
      <c r="E25" s="29">
        <f>E23</f>
        <v>661985077</v>
      </c>
      <c r="F25" s="24"/>
      <c r="G25" s="24"/>
      <c r="H25" s="24"/>
      <c r="I25" s="14"/>
      <c r="J25" s="14"/>
      <c r="K25" s="14"/>
      <c r="L25" s="14"/>
      <c r="M25" s="14"/>
    </row>
    <row r="26" spans="1:14" x14ac:dyDescent="0.3">
      <c r="A26" s="54"/>
      <c r="C26" s="55"/>
      <c r="D26" s="23"/>
      <c r="E26" s="56"/>
      <c r="F26" s="24"/>
      <c r="G26" s="24"/>
      <c r="H26" s="24"/>
      <c r="I26" s="14"/>
      <c r="J26" s="14"/>
      <c r="K26" s="14"/>
      <c r="L26" s="14"/>
      <c r="M26" s="14"/>
    </row>
    <row r="27" spans="1:14" x14ac:dyDescent="0.3">
      <c r="A27" s="54"/>
      <c r="C27" s="55"/>
      <c r="D27" s="23"/>
      <c r="E27" s="56"/>
      <c r="F27" s="24"/>
      <c r="G27" s="24"/>
      <c r="H27" s="24"/>
      <c r="I27" s="14"/>
      <c r="J27" s="14"/>
      <c r="K27" s="14"/>
      <c r="L27" s="14"/>
      <c r="M27" s="14"/>
    </row>
    <row r="28" spans="1:14" x14ac:dyDescent="0.3">
      <c r="A28" s="54"/>
      <c r="B28" s="75" t="s">
        <v>94</v>
      </c>
      <c r="C28" s="59"/>
      <c r="D28" s="59"/>
      <c r="E28" s="59"/>
      <c r="F28" s="59"/>
      <c r="G28" s="59"/>
      <c r="H28" s="59"/>
      <c r="I28" s="62"/>
      <c r="J28" s="62"/>
      <c r="K28" s="62"/>
      <c r="L28" s="62"/>
      <c r="M28" s="62"/>
      <c r="N28" s="63"/>
    </row>
    <row r="29" spans="1:14" x14ac:dyDescent="0.3">
      <c r="A29" s="54"/>
      <c r="B29" s="59"/>
      <c r="C29" s="59"/>
      <c r="D29" s="59"/>
      <c r="E29" s="59"/>
      <c r="F29" s="59"/>
      <c r="G29" s="59"/>
      <c r="H29" s="59"/>
      <c r="I29" s="62"/>
      <c r="J29" s="62"/>
      <c r="K29" s="62"/>
      <c r="L29" s="62"/>
      <c r="M29" s="62"/>
      <c r="N29" s="63"/>
    </row>
    <row r="30" spans="1:14" x14ac:dyDescent="0.3">
      <c r="A30" s="54"/>
      <c r="B30" s="77" t="s">
        <v>31</v>
      </c>
      <c r="C30" s="77" t="s">
        <v>95</v>
      </c>
      <c r="D30" s="77" t="s">
        <v>96</v>
      </c>
      <c r="E30" s="59"/>
      <c r="F30" s="59"/>
      <c r="G30" s="59"/>
      <c r="H30" s="59"/>
      <c r="I30" s="62"/>
      <c r="J30" s="62"/>
      <c r="K30" s="62"/>
      <c r="L30" s="62"/>
      <c r="M30" s="62"/>
      <c r="N30" s="63"/>
    </row>
    <row r="31" spans="1:14" x14ac:dyDescent="0.3">
      <c r="A31" s="54"/>
      <c r="B31" s="74" t="s">
        <v>97</v>
      </c>
      <c r="C31" s="74" t="s">
        <v>314</v>
      </c>
      <c r="D31" s="74"/>
      <c r="E31" s="59"/>
      <c r="F31" s="59"/>
      <c r="G31" s="59"/>
      <c r="H31" s="59"/>
      <c r="I31" s="62"/>
      <c r="J31" s="62"/>
      <c r="K31" s="62"/>
      <c r="L31" s="62"/>
      <c r="M31" s="62"/>
      <c r="N31" s="63"/>
    </row>
    <row r="32" spans="1:14" x14ac:dyDescent="0.3">
      <c r="A32" s="54"/>
      <c r="B32" s="74" t="s">
        <v>98</v>
      </c>
      <c r="C32" s="74" t="s">
        <v>314</v>
      </c>
      <c r="D32" s="74"/>
      <c r="E32" s="59"/>
      <c r="F32" s="59"/>
      <c r="G32" s="59"/>
      <c r="H32" s="59"/>
      <c r="I32" s="62"/>
      <c r="J32" s="62"/>
      <c r="K32" s="62"/>
      <c r="L32" s="62"/>
      <c r="M32" s="62"/>
      <c r="N32" s="63"/>
    </row>
    <row r="33" spans="1:14" x14ac:dyDescent="0.3">
      <c r="A33" s="54"/>
      <c r="B33" s="74" t="s">
        <v>99</v>
      </c>
      <c r="C33" s="74" t="s">
        <v>314</v>
      </c>
      <c r="D33" s="74"/>
      <c r="E33" s="59"/>
      <c r="F33" s="59"/>
      <c r="G33" s="59"/>
      <c r="H33" s="59"/>
      <c r="I33" s="62"/>
      <c r="J33" s="62"/>
      <c r="K33" s="62"/>
      <c r="L33" s="62"/>
      <c r="M33" s="62"/>
      <c r="N33" s="63"/>
    </row>
    <row r="34" spans="1:14" x14ac:dyDescent="0.3">
      <c r="A34" s="54"/>
      <c r="B34" s="74" t="s">
        <v>100</v>
      </c>
      <c r="C34" s="74" t="s">
        <v>314</v>
      </c>
      <c r="D34" s="74"/>
      <c r="E34" s="59"/>
      <c r="F34" s="59"/>
      <c r="G34" s="59"/>
      <c r="H34" s="59"/>
      <c r="I34" s="62"/>
      <c r="J34" s="62"/>
      <c r="K34" s="62"/>
      <c r="L34" s="62"/>
      <c r="M34" s="62"/>
      <c r="N34" s="63"/>
    </row>
    <row r="35" spans="1:14" x14ac:dyDescent="0.3">
      <c r="A35" s="54"/>
      <c r="B35" s="59"/>
      <c r="C35" s="59"/>
      <c r="D35" s="59"/>
      <c r="E35" s="59"/>
      <c r="F35" s="59"/>
      <c r="G35" s="59"/>
      <c r="H35" s="59"/>
      <c r="I35" s="62"/>
      <c r="J35" s="62"/>
      <c r="K35" s="62"/>
      <c r="L35" s="62"/>
      <c r="M35" s="62"/>
      <c r="N35" s="63"/>
    </row>
    <row r="36" spans="1:14" x14ac:dyDescent="0.3">
      <c r="A36" s="54"/>
      <c r="B36" s="59"/>
      <c r="C36" s="59"/>
      <c r="D36" s="59"/>
      <c r="E36" s="59"/>
      <c r="F36" s="59"/>
      <c r="G36" s="59"/>
      <c r="H36" s="59"/>
      <c r="I36" s="62"/>
      <c r="J36" s="62"/>
      <c r="K36" s="62"/>
      <c r="L36" s="62"/>
      <c r="M36" s="62"/>
      <c r="N36" s="63"/>
    </row>
    <row r="37" spans="1:14" x14ac:dyDescent="0.3">
      <c r="A37" s="54"/>
      <c r="B37" s="75" t="s">
        <v>101</v>
      </c>
      <c r="C37" s="59"/>
      <c r="D37" s="59"/>
      <c r="E37" s="59"/>
      <c r="F37" s="59"/>
      <c r="G37" s="59"/>
      <c r="H37" s="59"/>
      <c r="I37" s="62"/>
      <c r="J37" s="62"/>
      <c r="K37" s="62"/>
      <c r="L37" s="62"/>
      <c r="M37" s="62"/>
      <c r="N37" s="63"/>
    </row>
    <row r="38" spans="1:14" x14ac:dyDescent="0.3">
      <c r="A38" s="54"/>
      <c r="B38" s="59"/>
      <c r="C38" s="59"/>
      <c r="D38" s="59"/>
      <c r="E38" s="59"/>
      <c r="F38" s="59"/>
      <c r="G38" s="59"/>
      <c r="H38" s="59"/>
      <c r="I38" s="62"/>
      <c r="J38" s="62"/>
      <c r="K38" s="62"/>
      <c r="L38" s="62"/>
      <c r="M38" s="62"/>
      <c r="N38" s="63"/>
    </row>
    <row r="39" spans="1:14" x14ac:dyDescent="0.3">
      <c r="A39" s="54"/>
      <c r="B39" s="59"/>
      <c r="C39" s="59"/>
      <c r="D39" s="59"/>
      <c r="E39" s="59"/>
      <c r="F39" s="59"/>
      <c r="G39" s="59"/>
      <c r="H39" s="59"/>
      <c r="I39" s="62"/>
      <c r="J39" s="62"/>
      <c r="K39" s="62"/>
      <c r="L39" s="62"/>
      <c r="M39" s="62"/>
      <c r="N39" s="63"/>
    </row>
    <row r="40" spans="1:14" x14ac:dyDescent="0.3">
      <c r="A40" s="54"/>
      <c r="B40" s="77" t="s">
        <v>31</v>
      </c>
      <c r="C40" s="77" t="s">
        <v>56</v>
      </c>
      <c r="D40" s="76" t="s">
        <v>49</v>
      </c>
      <c r="E40" s="76" t="s">
        <v>15</v>
      </c>
      <c r="F40" s="59"/>
      <c r="G40" s="59"/>
      <c r="H40" s="59"/>
      <c r="I40" s="62"/>
      <c r="J40" s="62"/>
      <c r="K40" s="62"/>
      <c r="L40" s="62"/>
      <c r="M40" s="62"/>
      <c r="N40" s="63"/>
    </row>
    <row r="41" spans="1:14" ht="27.6" x14ac:dyDescent="0.3">
      <c r="A41" s="54"/>
      <c r="B41" s="60" t="s">
        <v>102</v>
      </c>
      <c r="C41" s="61">
        <v>40</v>
      </c>
      <c r="D41" s="174">
        <v>0</v>
      </c>
      <c r="E41" s="264">
        <f>+D41+D42</f>
        <v>60</v>
      </c>
      <c r="F41" s="59"/>
      <c r="G41" s="59"/>
      <c r="H41" s="59"/>
      <c r="I41" s="62"/>
      <c r="J41" s="62"/>
      <c r="K41" s="62"/>
      <c r="L41" s="62"/>
      <c r="M41" s="62"/>
      <c r="N41" s="63"/>
    </row>
    <row r="42" spans="1:14" ht="55.2" x14ac:dyDescent="0.3">
      <c r="A42" s="54"/>
      <c r="B42" s="60" t="s">
        <v>103</v>
      </c>
      <c r="C42" s="61">
        <v>60</v>
      </c>
      <c r="D42" s="174">
        <v>60</v>
      </c>
      <c r="E42" s="265"/>
      <c r="F42" s="59"/>
      <c r="G42" s="59"/>
      <c r="H42" s="59"/>
      <c r="I42" s="62"/>
      <c r="J42" s="62"/>
      <c r="K42" s="62"/>
      <c r="L42" s="62"/>
      <c r="M42" s="62"/>
      <c r="N42" s="63"/>
    </row>
    <row r="43" spans="1:14" x14ac:dyDescent="0.3">
      <c r="A43" s="54"/>
      <c r="C43" s="55"/>
      <c r="D43" s="23"/>
      <c r="E43" s="56"/>
      <c r="F43" s="24"/>
      <c r="G43" s="24"/>
      <c r="H43" s="24"/>
      <c r="I43" s="14"/>
      <c r="J43" s="14"/>
      <c r="K43" s="14"/>
      <c r="L43" s="14"/>
      <c r="M43" s="14"/>
    </row>
    <row r="44" spans="1:14" x14ac:dyDescent="0.3">
      <c r="A44" s="54"/>
      <c r="C44" s="55"/>
      <c r="D44" s="23"/>
      <c r="E44" s="56"/>
      <c r="F44" s="24"/>
      <c r="G44" s="24"/>
      <c r="H44" s="24"/>
      <c r="I44" s="14"/>
      <c r="J44" s="14"/>
      <c r="K44" s="14"/>
      <c r="L44" s="14"/>
      <c r="M44" s="14"/>
    </row>
    <row r="45" spans="1:14" x14ac:dyDescent="0.3">
      <c r="A45" s="54"/>
      <c r="C45" s="55"/>
      <c r="D45" s="23"/>
      <c r="E45" s="56"/>
      <c r="F45" s="24"/>
      <c r="G45" s="24"/>
      <c r="H45" s="24"/>
      <c r="I45" s="14"/>
      <c r="J45" s="14"/>
      <c r="K45" s="14"/>
      <c r="L45" s="14"/>
      <c r="M45" s="14"/>
    </row>
    <row r="46" spans="1:14" ht="15" thickBot="1" x14ac:dyDescent="0.35">
      <c r="M46" s="311" t="s">
        <v>33</v>
      </c>
      <c r="N46" s="311"/>
    </row>
    <row r="47" spans="1:14" x14ac:dyDescent="0.3">
      <c r="B47" s="84" t="s">
        <v>28</v>
      </c>
      <c r="M47" s="39"/>
      <c r="N47" s="39"/>
    </row>
    <row r="48" spans="1:14" ht="15" thickBot="1" x14ac:dyDescent="0.35">
      <c r="M48" s="39"/>
      <c r="N48" s="39"/>
    </row>
    <row r="49" spans="1:26" s="62" customFormat="1" ht="109.5" customHeight="1" x14ac:dyDescent="0.3">
      <c r="B49" s="73" t="s">
        <v>104</v>
      </c>
      <c r="C49" s="73" t="s">
        <v>105</v>
      </c>
      <c r="D49" s="73" t="s">
        <v>106</v>
      </c>
      <c r="E49" s="73" t="s">
        <v>43</v>
      </c>
      <c r="F49" s="73" t="s">
        <v>21</v>
      </c>
      <c r="G49" s="73" t="s">
        <v>64</v>
      </c>
      <c r="H49" s="73" t="s">
        <v>16</v>
      </c>
      <c r="I49" s="73" t="s">
        <v>9</v>
      </c>
      <c r="J49" s="73" t="s">
        <v>29</v>
      </c>
      <c r="K49" s="73" t="s">
        <v>59</v>
      </c>
      <c r="L49" s="73" t="s">
        <v>19</v>
      </c>
      <c r="M49" s="58" t="s">
        <v>25</v>
      </c>
      <c r="N49" s="73" t="s">
        <v>107</v>
      </c>
      <c r="O49" s="73" t="s">
        <v>34</v>
      </c>
      <c r="P49" s="172" t="s">
        <v>10</v>
      </c>
      <c r="Q49" s="172" t="s">
        <v>18</v>
      </c>
    </row>
    <row r="50" spans="1:26" s="68" customFormat="1" ht="43.2" x14ac:dyDescent="0.3">
      <c r="A50" s="31">
        <v>1</v>
      </c>
      <c r="B50" s="69" t="s">
        <v>258</v>
      </c>
      <c r="C50" s="70" t="s">
        <v>258</v>
      </c>
      <c r="D50" s="69" t="s">
        <v>114</v>
      </c>
      <c r="E50" s="69" t="s">
        <v>388</v>
      </c>
      <c r="F50" s="206" t="s">
        <v>95</v>
      </c>
      <c r="G50" s="191" t="s">
        <v>123</v>
      </c>
      <c r="H50" s="202">
        <v>41902</v>
      </c>
      <c r="I50" s="202">
        <v>41943</v>
      </c>
      <c r="J50" s="66" t="s">
        <v>96</v>
      </c>
      <c r="K50" s="205">
        <f>(I50-H50)/30</f>
        <v>1.3666666666666667</v>
      </c>
      <c r="L50" s="205">
        <v>0</v>
      </c>
      <c r="M50" s="207">
        <v>577</v>
      </c>
      <c r="N50" s="57" t="s">
        <v>123</v>
      </c>
      <c r="O50" s="15">
        <v>558995544</v>
      </c>
      <c r="P50" s="15">
        <v>46</v>
      </c>
      <c r="Q50" s="185"/>
      <c r="R50" s="67"/>
      <c r="S50" s="67"/>
      <c r="T50" s="67"/>
      <c r="U50" s="67"/>
      <c r="V50" s="67"/>
      <c r="W50" s="67"/>
      <c r="X50" s="67"/>
      <c r="Y50" s="67"/>
      <c r="Z50" s="67"/>
    </row>
    <row r="51" spans="1:26" s="68" customFormat="1" ht="43.2" x14ac:dyDescent="0.3">
      <c r="A51" s="31">
        <f t="shared" ref="A51:A57" si="0">+A50+1</f>
        <v>2</v>
      </c>
      <c r="B51" s="69" t="s">
        <v>258</v>
      </c>
      <c r="C51" s="70" t="s">
        <v>258</v>
      </c>
      <c r="D51" s="69" t="s">
        <v>276</v>
      </c>
      <c r="E51" s="69" t="s">
        <v>387</v>
      </c>
      <c r="F51" s="206" t="s">
        <v>95</v>
      </c>
      <c r="G51" s="65" t="s">
        <v>123</v>
      </c>
      <c r="H51" s="202">
        <v>40196</v>
      </c>
      <c r="I51" s="202">
        <v>40542</v>
      </c>
      <c r="J51" s="66" t="s">
        <v>96</v>
      </c>
      <c r="K51" s="205">
        <f>(I51-H51)/30</f>
        <v>11.533333333333333</v>
      </c>
      <c r="L51" s="205">
        <v>0</v>
      </c>
      <c r="M51" s="207">
        <v>0</v>
      </c>
      <c r="N51" s="57" t="s">
        <v>123</v>
      </c>
      <c r="O51" s="15">
        <v>279855587</v>
      </c>
      <c r="P51" s="15">
        <v>49</v>
      </c>
      <c r="Q51" s="79"/>
      <c r="R51" s="67"/>
      <c r="S51" s="67"/>
      <c r="T51" s="67"/>
      <c r="U51" s="67"/>
      <c r="V51" s="67"/>
      <c r="W51" s="67"/>
      <c r="X51" s="67"/>
      <c r="Y51" s="67"/>
      <c r="Z51" s="67"/>
    </row>
    <row r="52" spans="1:26" s="68" customFormat="1" ht="86.4" x14ac:dyDescent="0.3">
      <c r="A52" s="31">
        <f t="shared" si="0"/>
        <v>3</v>
      </c>
      <c r="B52" s="69" t="s">
        <v>258</v>
      </c>
      <c r="C52" s="70" t="s">
        <v>258</v>
      </c>
      <c r="D52" s="70" t="s">
        <v>278</v>
      </c>
      <c r="E52" s="69" t="s">
        <v>386</v>
      </c>
      <c r="F52" s="206" t="s">
        <v>95</v>
      </c>
      <c r="G52" s="65" t="s">
        <v>123</v>
      </c>
      <c r="H52" s="202">
        <v>40137</v>
      </c>
      <c r="I52" s="202">
        <v>40512</v>
      </c>
      <c r="J52" s="66" t="s">
        <v>96</v>
      </c>
      <c r="K52" s="205">
        <v>1.97</v>
      </c>
      <c r="L52" s="205">
        <v>10.53</v>
      </c>
      <c r="M52" s="57">
        <v>0</v>
      </c>
      <c r="N52" s="57" t="s">
        <v>123</v>
      </c>
      <c r="O52" s="15">
        <v>16597450</v>
      </c>
      <c r="P52" s="15">
        <v>48</v>
      </c>
      <c r="Q52" s="185" t="s">
        <v>385</v>
      </c>
      <c r="R52" s="67"/>
      <c r="S52" s="67"/>
      <c r="T52" s="67"/>
      <c r="U52" s="67"/>
      <c r="V52" s="67"/>
      <c r="W52" s="67"/>
      <c r="X52" s="67"/>
      <c r="Y52" s="67"/>
      <c r="Z52" s="67"/>
    </row>
    <row r="53" spans="1:26" s="68" customFormat="1" ht="72" x14ac:dyDescent="0.3">
      <c r="A53" s="31">
        <f t="shared" si="0"/>
        <v>4</v>
      </c>
      <c r="B53" s="69" t="s">
        <v>258</v>
      </c>
      <c r="C53" s="70" t="s">
        <v>258</v>
      </c>
      <c r="D53" s="69" t="s">
        <v>384</v>
      </c>
      <c r="E53" s="69" t="s">
        <v>383</v>
      </c>
      <c r="F53" s="210" t="s">
        <v>95</v>
      </c>
      <c r="G53" s="65" t="s">
        <v>123</v>
      </c>
      <c r="H53" s="202">
        <v>40934</v>
      </c>
      <c r="I53" s="202">
        <v>41274</v>
      </c>
      <c r="J53" s="66" t="s">
        <v>96</v>
      </c>
      <c r="K53" s="205">
        <f>(I53-H53)/30</f>
        <v>11.333333333333334</v>
      </c>
      <c r="L53" s="66"/>
      <c r="M53" s="57">
        <v>50</v>
      </c>
      <c r="N53" s="57" t="s">
        <v>123</v>
      </c>
      <c r="O53" s="15">
        <v>6850675</v>
      </c>
      <c r="P53" s="15" t="s">
        <v>382</v>
      </c>
      <c r="Q53" s="79"/>
      <c r="R53" s="67"/>
      <c r="S53" s="67"/>
      <c r="T53" s="67"/>
      <c r="U53" s="67"/>
      <c r="V53" s="67"/>
      <c r="W53" s="67"/>
      <c r="X53" s="67"/>
      <c r="Y53" s="67"/>
      <c r="Z53" s="67"/>
    </row>
    <row r="54" spans="1:26" s="68" customFormat="1" x14ac:dyDescent="0.3">
      <c r="A54" s="31">
        <f t="shared" si="0"/>
        <v>5</v>
      </c>
      <c r="B54" s="69"/>
      <c r="C54" s="70"/>
      <c r="D54" s="69"/>
      <c r="E54" s="64"/>
      <c r="F54" s="65"/>
      <c r="G54" s="65"/>
      <c r="H54" s="203"/>
      <c r="I54" s="202"/>
      <c r="J54" s="66"/>
      <c r="K54" s="66"/>
      <c r="L54" s="66"/>
      <c r="M54" s="57"/>
      <c r="N54" s="57"/>
      <c r="O54" s="15"/>
      <c r="P54" s="15"/>
      <c r="Q54" s="79"/>
      <c r="R54" s="67"/>
      <c r="S54" s="67"/>
      <c r="T54" s="67"/>
      <c r="U54" s="67"/>
      <c r="V54" s="67"/>
      <c r="W54" s="67"/>
      <c r="X54" s="67"/>
      <c r="Y54" s="67"/>
      <c r="Z54" s="67"/>
    </row>
    <row r="55" spans="1:26" s="68" customFormat="1" x14ac:dyDescent="0.3">
      <c r="A55" s="31">
        <f t="shared" si="0"/>
        <v>6</v>
      </c>
      <c r="B55" s="69"/>
      <c r="C55" s="70"/>
      <c r="D55" s="69"/>
      <c r="E55" s="64"/>
      <c r="F55" s="65"/>
      <c r="G55" s="65"/>
      <c r="H55" s="203"/>
      <c r="I55" s="204"/>
      <c r="J55" s="66"/>
      <c r="K55" s="66"/>
      <c r="L55" s="66"/>
      <c r="M55" s="57"/>
      <c r="N55" s="57"/>
      <c r="O55" s="15"/>
      <c r="P55" s="15"/>
      <c r="Q55" s="79"/>
      <c r="R55" s="67"/>
      <c r="S55" s="67"/>
      <c r="T55" s="67"/>
      <c r="U55" s="67"/>
      <c r="V55" s="67"/>
      <c r="W55" s="67"/>
      <c r="X55" s="67"/>
      <c r="Y55" s="67"/>
      <c r="Z55" s="67"/>
    </row>
    <row r="56" spans="1:26" s="68" customFormat="1" x14ac:dyDescent="0.3">
      <c r="A56" s="31">
        <f t="shared" si="0"/>
        <v>7</v>
      </c>
      <c r="B56" s="69"/>
      <c r="C56" s="70"/>
      <c r="D56" s="69"/>
      <c r="E56" s="64"/>
      <c r="F56" s="65"/>
      <c r="G56" s="65"/>
      <c r="H56" s="202"/>
      <c r="I56" s="202"/>
      <c r="J56" s="66"/>
      <c r="K56" s="66"/>
      <c r="L56" s="66"/>
      <c r="M56" s="57"/>
      <c r="N56" s="57"/>
      <c r="O56" s="15"/>
      <c r="P56" s="15"/>
      <c r="Q56" s="79"/>
      <c r="R56" s="67"/>
      <c r="S56" s="67"/>
      <c r="T56" s="67"/>
      <c r="U56" s="67"/>
      <c r="V56" s="67"/>
      <c r="W56" s="67"/>
      <c r="X56" s="67"/>
      <c r="Y56" s="67"/>
      <c r="Z56" s="67"/>
    </row>
    <row r="57" spans="1:26" s="68" customFormat="1" x14ac:dyDescent="0.3">
      <c r="A57" s="31">
        <f t="shared" si="0"/>
        <v>8</v>
      </c>
      <c r="B57" s="69"/>
      <c r="C57" s="70"/>
      <c r="D57" s="69"/>
      <c r="E57" s="64"/>
      <c r="F57" s="65"/>
      <c r="G57" s="65"/>
      <c r="H57" s="202"/>
      <c r="I57" s="202"/>
      <c r="J57" s="66"/>
      <c r="K57" s="66"/>
      <c r="L57" s="66"/>
      <c r="M57" s="57"/>
      <c r="N57" s="57"/>
      <c r="O57" s="15"/>
      <c r="P57" s="15"/>
      <c r="Q57" s="79"/>
      <c r="R57" s="67"/>
      <c r="S57" s="67"/>
      <c r="T57" s="67"/>
      <c r="U57" s="67"/>
      <c r="V57" s="67"/>
      <c r="W57" s="67"/>
      <c r="X57" s="67"/>
      <c r="Y57" s="67"/>
      <c r="Z57" s="67"/>
    </row>
    <row r="58" spans="1:26" s="68" customFormat="1" x14ac:dyDescent="0.3">
      <c r="A58" s="31"/>
      <c r="B58" s="32" t="s">
        <v>15</v>
      </c>
      <c r="C58" s="70"/>
      <c r="D58" s="69"/>
      <c r="E58" s="64"/>
      <c r="F58" s="65"/>
      <c r="G58" s="65"/>
      <c r="H58" s="65"/>
      <c r="I58" s="66"/>
      <c r="J58" s="66"/>
      <c r="K58" s="71" t="s">
        <v>381</v>
      </c>
      <c r="L58" s="71"/>
      <c r="M58" s="78">
        <f>SUM(M50:M57)</f>
        <v>627</v>
      </c>
      <c r="N58" s="71">
        <f>SUM(N50:N57)</f>
        <v>0</v>
      </c>
      <c r="O58" s="15"/>
      <c r="P58" s="15"/>
      <c r="Q58" s="80"/>
    </row>
    <row r="59" spans="1:26" s="16" customFormat="1" x14ac:dyDescent="0.3">
      <c r="E59" s="17"/>
      <c r="K59" s="85"/>
    </row>
    <row r="60" spans="1:26" s="16" customFormat="1" x14ac:dyDescent="0.3">
      <c r="B60" s="297" t="s">
        <v>26</v>
      </c>
      <c r="C60" s="297" t="s">
        <v>109</v>
      </c>
      <c r="D60" s="299" t="s">
        <v>32</v>
      </c>
      <c r="E60" s="299"/>
      <c r="J60" s="85"/>
    </row>
    <row r="61" spans="1:26" s="16" customFormat="1" x14ac:dyDescent="0.3">
      <c r="B61" s="298"/>
      <c r="C61" s="298"/>
      <c r="D61" s="170" t="s">
        <v>22</v>
      </c>
      <c r="E61" s="38" t="s">
        <v>23</v>
      </c>
      <c r="L61" s="105"/>
    </row>
    <row r="62" spans="1:26" s="16" customFormat="1" ht="30.6" customHeight="1" x14ac:dyDescent="0.3">
      <c r="B62" s="36" t="s">
        <v>20</v>
      </c>
      <c r="C62" s="37" t="str">
        <f>+K58</f>
        <v>26,20</v>
      </c>
      <c r="D62" s="35" t="s">
        <v>315</v>
      </c>
      <c r="E62" s="34"/>
      <c r="F62" s="18"/>
      <c r="G62" s="18"/>
      <c r="H62" s="18"/>
      <c r="I62" s="18"/>
      <c r="J62" s="18"/>
      <c r="K62" s="18"/>
      <c r="L62" s="18"/>
      <c r="M62" s="18"/>
    </row>
    <row r="63" spans="1:26" s="16" customFormat="1" ht="30" customHeight="1" x14ac:dyDescent="0.3">
      <c r="B63" s="36" t="s">
        <v>24</v>
      </c>
      <c r="C63" s="37">
        <f>+M58</f>
        <v>627</v>
      </c>
      <c r="D63" s="35" t="s">
        <v>314</v>
      </c>
      <c r="E63" s="35"/>
    </row>
    <row r="64" spans="1:26" s="16" customFormat="1" x14ac:dyDescent="0.3">
      <c r="B64" s="19"/>
      <c r="C64" s="300"/>
      <c r="D64" s="300"/>
      <c r="E64" s="300"/>
      <c r="F64" s="300"/>
      <c r="G64" s="300"/>
      <c r="H64" s="300"/>
      <c r="I64" s="300"/>
      <c r="J64" s="300"/>
      <c r="K64" s="300"/>
      <c r="L64" s="300"/>
      <c r="M64" s="300"/>
      <c r="N64" s="300"/>
    </row>
    <row r="65" spans="2:18" ht="28.2" customHeight="1" thickBot="1" x14ac:dyDescent="0.35"/>
    <row r="66" spans="2:18" ht="26.4" thickBot="1" x14ac:dyDescent="0.35">
      <c r="B66" s="301" t="s">
        <v>65</v>
      </c>
      <c r="C66" s="301"/>
      <c r="D66" s="301"/>
      <c r="E66" s="301"/>
      <c r="F66" s="301"/>
      <c r="G66" s="301"/>
      <c r="H66" s="301"/>
      <c r="I66" s="301"/>
      <c r="J66" s="301"/>
      <c r="K66" s="301"/>
      <c r="L66" s="301"/>
      <c r="M66" s="301"/>
      <c r="N66" s="301"/>
    </row>
    <row r="69" spans="2:18" ht="109.5" customHeight="1" x14ac:dyDescent="0.3">
      <c r="B69" s="171" t="s">
        <v>108</v>
      </c>
      <c r="C69" s="41" t="s">
        <v>2</v>
      </c>
      <c r="D69" s="41" t="s">
        <v>67</v>
      </c>
      <c r="E69" s="41" t="s">
        <v>66</v>
      </c>
      <c r="F69" s="41" t="s">
        <v>68</v>
      </c>
      <c r="G69" s="41" t="s">
        <v>69</v>
      </c>
      <c r="H69" s="41" t="s">
        <v>70</v>
      </c>
      <c r="I69" s="171" t="s">
        <v>110</v>
      </c>
      <c r="J69" s="41" t="s">
        <v>71</v>
      </c>
      <c r="K69" s="41" t="s">
        <v>72</v>
      </c>
      <c r="L69" s="41" t="s">
        <v>73</v>
      </c>
      <c r="M69" s="41" t="s">
        <v>74</v>
      </c>
      <c r="N69" s="53" t="s">
        <v>75</v>
      </c>
      <c r="O69" s="53" t="s">
        <v>76</v>
      </c>
      <c r="P69" s="268" t="s">
        <v>3</v>
      </c>
      <c r="Q69" s="270"/>
      <c r="R69" s="41" t="s">
        <v>17</v>
      </c>
    </row>
    <row r="70" spans="2:18" ht="150" customHeight="1" x14ac:dyDescent="0.3">
      <c r="B70" s="209" t="s">
        <v>307</v>
      </c>
      <c r="C70" s="180" t="s">
        <v>380</v>
      </c>
      <c r="D70" s="184" t="s">
        <v>259</v>
      </c>
      <c r="E70" s="184">
        <v>317</v>
      </c>
      <c r="F70" s="31" t="s">
        <v>259</v>
      </c>
      <c r="G70" s="200" t="s">
        <v>259</v>
      </c>
      <c r="H70" s="31" t="s">
        <v>259</v>
      </c>
      <c r="I70" s="31" t="s">
        <v>259</v>
      </c>
      <c r="J70" s="31" t="s">
        <v>379</v>
      </c>
      <c r="K70" s="184" t="s">
        <v>22</v>
      </c>
      <c r="L70" s="180" t="s">
        <v>22</v>
      </c>
      <c r="M70" s="180" t="s">
        <v>22</v>
      </c>
      <c r="N70" s="180" t="s">
        <v>22</v>
      </c>
      <c r="O70" s="180" t="s">
        <v>378</v>
      </c>
      <c r="P70" s="286" t="s">
        <v>377</v>
      </c>
      <c r="Q70" s="287"/>
      <c r="R70" s="185"/>
    </row>
    <row r="71" spans="2:18" x14ac:dyDescent="0.3">
      <c r="B71" s="217"/>
      <c r="C71" s="217"/>
      <c r="D71" s="216"/>
      <c r="E71" s="216"/>
      <c r="F71" s="214"/>
      <c r="G71" s="215"/>
      <c r="H71" s="214"/>
      <c r="I71" s="74"/>
      <c r="J71" s="213"/>
      <c r="K71" s="213"/>
      <c r="L71" s="74"/>
      <c r="M71" s="74"/>
      <c r="N71" s="74"/>
      <c r="O71" s="74"/>
      <c r="P71" s="321"/>
      <c r="Q71" s="322"/>
      <c r="R71" s="74"/>
    </row>
    <row r="72" spans="2:18" x14ac:dyDescent="0.3">
      <c r="B72" s="217"/>
      <c r="C72" s="217"/>
      <c r="D72" s="216"/>
      <c r="E72" s="216"/>
      <c r="F72" s="214"/>
      <c r="G72" s="215"/>
      <c r="H72" s="214"/>
      <c r="I72" s="74"/>
      <c r="J72" s="213"/>
      <c r="K72" s="213"/>
      <c r="L72" s="74"/>
      <c r="M72" s="74"/>
      <c r="N72" s="74"/>
      <c r="O72" s="74"/>
      <c r="P72" s="321"/>
      <c r="Q72" s="322"/>
      <c r="R72" s="74"/>
    </row>
    <row r="73" spans="2:18" x14ac:dyDescent="0.3">
      <c r="B73" s="217"/>
      <c r="C73" s="217"/>
      <c r="D73" s="216"/>
      <c r="E73" s="216"/>
      <c r="F73" s="214"/>
      <c r="G73" s="215"/>
      <c r="H73" s="214"/>
      <c r="I73" s="74"/>
      <c r="J73" s="213"/>
      <c r="K73" s="213"/>
      <c r="L73" s="74"/>
      <c r="M73" s="74"/>
      <c r="N73" s="74"/>
      <c r="O73" s="74"/>
      <c r="P73" s="321"/>
      <c r="Q73" s="322"/>
      <c r="R73" s="74"/>
    </row>
    <row r="74" spans="2:18" x14ac:dyDescent="0.3">
      <c r="B74" s="217"/>
      <c r="C74" s="217"/>
      <c r="D74" s="216"/>
      <c r="E74" s="216"/>
      <c r="F74" s="214"/>
      <c r="G74" s="215"/>
      <c r="H74" s="214"/>
      <c r="I74" s="74"/>
      <c r="J74" s="213"/>
      <c r="K74" s="213"/>
      <c r="L74" s="74"/>
      <c r="M74" s="74"/>
      <c r="N74" s="74"/>
      <c r="O74" s="74"/>
      <c r="P74" s="321"/>
      <c r="Q74" s="322"/>
      <c r="R74" s="74"/>
    </row>
    <row r="75" spans="2:18" x14ac:dyDescent="0.3">
      <c r="B75" s="217"/>
      <c r="C75" s="217"/>
      <c r="D75" s="216"/>
      <c r="E75" s="216"/>
      <c r="F75" s="214"/>
      <c r="G75" s="215"/>
      <c r="H75" s="214"/>
      <c r="I75" s="74"/>
      <c r="J75" s="213"/>
      <c r="K75" s="213"/>
      <c r="L75" s="74"/>
      <c r="M75" s="74"/>
      <c r="N75" s="74"/>
      <c r="O75" s="74"/>
      <c r="P75" s="321"/>
      <c r="Q75" s="322"/>
      <c r="R75" s="74"/>
    </row>
    <row r="76" spans="2:18" x14ac:dyDescent="0.3">
      <c r="B76" s="74"/>
      <c r="C76" s="74"/>
      <c r="D76" s="74"/>
      <c r="E76" s="74"/>
      <c r="F76" s="74"/>
      <c r="G76" s="212"/>
      <c r="H76" s="74"/>
      <c r="I76" s="74"/>
      <c r="J76" s="74"/>
      <c r="K76" s="74"/>
      <c r="L76" s="74"/>
      <c r="M76" s="74"/>
      <c r="N76" s="74"/>
      <c r="O76" s="74"/>
      <c r="P76" s="321"/>
      <c r="Q76" s="322"/>
      <c r="R76" s="74"/>
    </row>
    <row r="77" spans="2:18" x14ac:dyDescent="0.3">
      <c r="B77" s="100" t="s">
        <v>1</v>
      </c>
      <c r="H77" s="74"/>
      <c r="I77" s="74"/>
    </row>
    <row r="78" spans="2:18" x14ac:dyDescent="0.3">
      <c r="B78" s="100" t="s">
        <v>35</v>
      </c>
    </row>
    <row r="79" spans="2:18" x14ac:dyDescent="0.3">
      <c r="B79" s="100" t="s">
        <v>111</v>
      </c>
    </row>
    <row r="81" spans="2:17" ht="15" thickBot="1" x14ac:dyDescent="0.35"/>
    <row r="82" spans="2:17" ht="26.4" thickBot="1" x14ac:dyDescent="0.35">
      <c r="B82" s="271" t="s">
        <v>36</v>
      </c>
      <c r="C82" s="272"/>
      <c r="D82" s="272"/>
      <c r="E82" s="272"/>
      <c r="F82" s="272"/>
      <c r="G82" s="272"/>
      <c r="H82" s="272"/>
      <c r="I82" s="272"/>
      <c r="J82" s="272"/>
      <c r="K82" s="272"/>
      <c r="L82" s="272"/>
      <c r="M82" s="272"/>
      <c r="N82" s="273"/>
    </row>
    <row r="87" spans="2:17" ht="43.5" customHeight="1" x14ac:dyDescent="0.3">
      <c r="B87" s="266" t="s">
        <v>0</v>
      </c>
      <c r="C87" s="295" t="s">
        <v>37</v>
      </c>
      <c r="D87" s="295" t="s">
        <v>38</v>
      </c>
      <c r="E87" s="295" t="s">
        <v>77</v>
      </c>
      <c r="F87" s="295" t="s">
        <v>79</v>
      </c>
      <c r="G87" s="295" t="s">
        <v>80</v>
      </c>
      <c r="H87" s="295" t="s">
        <v>81</v>
      </c>
      <c r="I87" s="295" t="s">
        <v>78</v>
      </c>
      <c r="J87" s="295" t="s">
        <v>82</v>
      </c>
      <c r="K87" s="295"/>
      <c r="L87" s="295"/>
      <c r="M87" s="295" t="s">
        <v>86</v>
      </c>
      <c r="N87" s="295" t="s">
        <v>39</v>
      </c>
      <c r="O87" s="295" t="s">
        <v>40</v>
      </c>
      <c r="P87" s="295" t="s">
        <v>3</v>
      </c>
      <c r="Q87" s="295"/>
    </row>
    <row r="88" spans="2:17" ht="31.5" customHeight="1" x14ac:dyDescent="0.3">
      <c r="B88" s="267"/>
      <c r="C88" s="295"/>
      <c r="D88" s="295"/>
      <c r="E88" s="295"/>
      <c r="F88" s="295"/>
      <c r="G88" s="295"/>
      <c r="H88" s="295"/>
      <c r="I88" s="295"/>
      <c r="J88" s="90" t="s">
        <v>83</v>
      </c>
      <c r="K88" s="91" t="s">
        <v>84</v>
      </c>
      <c r="L88" s="92" t="s">
        <v>85</v>
      </c>
      <c r="M88" s="295"/>
      <c r="N88" s="295"/>
      <c r="O88" s="295"/>
      <c r="P88" s="295"/>
      <c r="Q88" s="295"/>
    </row>
    <row r="89" spans="2:17" ht="60.75" customHeight="1" x14ac:dyDescent="0.3">
      <c r="B89" s="183" t="s">
        <v>41</v>
      </c>
      <c r="C89" s="180">
        <v>317</v>
      </c>
      <c r="D89" s="195" t="s">
        <v>376</v>
      </c>
      <c r="E89" s="195">
        <v>1106768765</v>
      </c>
      <c r="F89" s="180" t="s">
        <v>221</v>
      </c>
      <c r="G89" s="180" t="s">
        <v>375</v>
      </c>
      <c r="H89" s="180" t="s">
        <v>259</v>
      </c>
      <c r="I89" s="184" t="s">
        <v>259</v>
      </c>
      <c r="J89" s="180" t="s">
        <v>258</v>
      </c>
      <c r="K89" s="180" t="s">
        <v>374</v>
      </c>
      <c r="L89" s="180" t="s">
        <v>373</v>
      </c>
      <c r="M89" s="180" t="s">
        <v>22</v>
      </c>
      <c r="N89" s="180" t="s">
        <v>22</v>
      </c>
      <c r="O89" s="180" t="s">
        <v>22</v>
      </c>
      <c r="P89" s="296"/>
      <c r="Q89" s="296"/>
    </row>
    <row r="90" spans="2:17" ht="60.75" customHeight="1" x14ac:dyDescent="0.3">
      <c r="B90" s="183" t="s">
        <v>42</v>
      </c>
      <c r="C90" s="180">
        <f>317/2</f>
        <v>158.5</v>
      </c>
      <c r="D90" s="198" t="s">
        <v>372</v>
      </c>
      <c r="E90" s="195">
        <v>1010184023</v>
      </c>
      <c r="F90" s="180" t="s">
        <v>368</v>
      </c>
      <c r="G90" s="180" t="s">
        <v>367</v>
      </c>
      <c r="H90" s="180" t="s">
        <v>259</v>
      </c>
      <c r="I90" s="184" t="s">
        <v>259</v>
      </c>
      <c r="J90" s="180" t="s">
        <v>258</v>
      </c>
      <c r="K90" s="180" t="s">
        <v>371</v>
      </c>
      <c r="L90" s="180" t="s">
        <v>370</v>
      </c>
      <c r="M90" s="180" t="s">
        <v>22</v>
      </c>
      <c r="N90" s="180" t="s">
        <v>22</v>
      </c>
      <c r="O90" s="180" t="s">
        <v>22</v>
      </c>
      <c r="P90" s="173"/>
      <c r="Q90" s="173"/>
    </row>
    <row r="91" spans="2:17" ht="33.6" customHeight="1" x14ac:dyDescent="0.3">
      <c r="B91" s="183" t="s">
        <v>42</v>
      </c>
      <c r="C91" s="183">
        <f>317/2</f>
        <v>158.5</v>
      </c>
      <c r="D91" s="182" t="s">
        <v>369</v>
      </c>
      <c r="E91" s="182">
        <v>1089513164</v>
      </c>
      <c r="F91" s="180" t="s">
        <v>368</v>
      </c>
      <c r="G91" s="180" t="s">
        <v>367</v>
      </c>
      <c r="H91" s="182" t="s">
        <v>259</v>
      </c>
      <c r="I91" s="181" t="s">
        <v>259</v>
      </c>
      <c r="J91" s="180" t="s">
        <v>258</v>
      </c>
      <c r="K91" s="211" t="s">
        <v>366</v>
      </c>
      <c r="L91" s="179" t="s">
        <v>365</v>
      </c>
      <c r="M91" s="178" t="s">
        <v>22</v>
      </c>
      <c r="N91" s="178" t="s">
        <v>22</v>
      </c>
      <c r="O91" s="178" t="s">
        <v>22</v>
      </c>
      <c r="P91" s="294"/>
      <c r="Q91" s="294"/>
    </row>
    <row r="93" spans="2:17" ht="15" thickBot="1" x14ac:dyDescent="0.35"/>
    <row r="94" spans="2:17" ht="26.4" thickBot="1" x14ac:dyDescent="0.35">
      <c r="B94" s="271" t="s">
        <v>44</v>
      </c>
      <c r="C94" s="272"/>
      <c r="D94" s="272"/>
      <c r="E94" s="272"/>
      <c r="F94" s="272"/>
      <c r="G94" s="272"/>
      <c r="H94" s="272"/>
      <c r="I94" s="272"/>
      <c r="J94" s="272"/>
      <c r="K94" s="272"/>
      <c r="L94" s="272"/>
      <c r="M94" s="272"/>
      <c r="N94" s="273"/>
    </row>
    <row r="97" spans="1:26" ht="46.2" customHeight="1" x14ac:dyDescent="0.3">
      <c r="B97" s="41" t="s">
        <v>31</v>
      </c>
      <c r="C97" s="41" t="s">
        <v>45</v>
      </c>
      <c r="D97" s="268" t="s">
        <v>3</v>
      </c>
      <c r="E97" s="270"/>
    </row>
    <row r="98" spans="1:26" ht="46.95" customHeight="1" x14ac:dyDescent="0.3">
      <c r="B98" s="42" t="s">
        <v>87</v>
      </c>
      <c r="C98" s="74" t="s">
        <v>22</v>
      </c>
      <c r="D98" s="288" t="s">
        <v>364</v>
      </c>
      <c r="E98" s="288"/>
    </row>
    <row r="101" spans="1:26" ht="25.8" x14ac:dyDescent="0.3">
      <c r="B101" s="289" t="s">
        <v>61</v>
      </c>
      <c r="C101" s="290"/>
      <c r="D101" s="290"/>
      <c r="E101" s="290"/>
      <c r="F101" s="290"/>
      <c r="G101" s="290"/>
      <c r="H101" s="290"/>
      <c r="I101" s="290"/>
      <c r="J101" s="290"/>
      <c r="K101" s="290"/>
      <c r="L101" s="290"/>
      <c r="M101" s="290"/>
      <c r="N101" s="290"/>
      <c r="O101" s="290"/>
      <c r="P101" s="290"/>
    </row>
    <row r="103" spans="1:26" ht="15" thickBot="1" x14ac:dyDescent="0.35"/>
    <row r="104" spans="1:26" ht="26.4" thickBot="1" x14ac:dyDescent="0.35">
      <c r="B104" s="271" t="s">
        <v>52</v>
      </c>
      <c r="C104" s="272"/>
      <c r="D104" s="272"/>
      <c r="E104" s="272"/>
      <c r="F104" s="272"/>
      <c r="G104" s="272"/>
      <c r="H104" s="272"/>
      <c r="I104" s="272"/>
      <c r="J104" s="272"/>
      <c r="K104" s="272"/>
      <c r="L104" s="272"/>
      <c r="M104" s="272"/>
      <c r="N104" s="273"/>
    </row>
    <row r="106" spans="1:26" ht="15" thickBot="1" x14ac:dyDescent="0.35">
      <c r="M106" s="39"/>
      <c r="N106" s="39"/>
    </row>
    <row r="107" spans="1:26" s="62" customFormat="1" ht="109.5" customHeight="1" x14ac:dyDescent="0.3">
      <c r="B107" s="73" t="s">
        <v>104</v>
      </c>
      <c r="C107" s="73" t="s">
        <v>105</v>
      </c>
      <c r="D107" s="73" t="s">
        <v>106</v>
      </c>
      <c r="E107" s="73" t="s">
        <v>43</v>
      </c>
      <c r="F107" s="73" t="s">
        <v>21</v>
      </c>
      <c r="G107" s="73" t="s">
        <v>64</v>
      </c>
      <c r="H107" s="73" t="s">
        <v>16</v>
      </c>
      <c r="I107" s="73" t="s">
        <v>9</v>
      </c>
      <c r="J107" s="73" t="s">
        <v>29</v>
      </c>
      <c r="K107" s="73" t="s">
        <v>59</v>
      </c>
      <c r="L107" s="73" t="s">
        <v>19</v>
      </c>
      <c r="M107" s="58" t="s">
        <v>25</v>
      </c>
      <c r="N107" s="73" t="s">
        <v>107</v>
      </c>
      <c r="O107" s="73" t="s">
        <v>34</v>
      </c>
      <c r="P107" s="172" t="s">
        <v>10</v>
      </c>
      <c r="Q107" s="172" t="s">
        <v>18</v>
      </c>
    </row>
    <row r="108" spans="1:26" s="68" customFormat="1" ht="86.4" x14ac:dyDescent="0.3">
      <c r="A108" s="31">
        <v>1</v>
      </c>
      <c r="B108" s="69" t="s">
        <v>258</v>
      </c>
      <c r="C108" s="70" t="s">
        <v>258</v>
      </c>
      <c r="D108" s="69" t="s">
        <v>278</v>
      </c>
      <c r="E108" s="189" t="s">
        <v>277</v>
      </c>
      <c r="F108" s="65" t="s">
        <v>95</v>
      </c>
      <c r="G108" s="191" t="s">
        <v>123</v>
      </c>
      <c r="H108" s="72">
        <v>40442</v>
      </c>
      <c r="I108" s="72">
        <v>41244</v>
      </c>
      <c r="J108" s="66" t="s">
        <v>96</v>
      </c>
      <c r="K108" s="190">
        <v>0</v>
      </c>
      <c r="L108" s="66" t="s">
        <v>274</v>
      </c>
      <c r="M108" s="57" t="s">
        <v>274</v>
      </c>
      <c r="N108" s="57" t="s">
        <v>274</v>
      </c>
      <c r="O108" s="15">
        <v>27354700</v>
      </c>
      <c r="P108" s="15">
        <v>133</v>
      </c>
      <c r="Q108" s="79" t="s">
        <v>339</v>
      </c>
      <c r="R108" s="67"/>
      <c r="S108" s="67"/>
      <c r="T108" s="67"/>
      <c r="U108" s="67"/>
      <c r="V108" s="67"/>
      <c r="W108" s="67"/>
      <c r="X108" s="67"/>
      <c r="Y108" s="67"/>
      <c r="Z108" s="67"/>
    </row>
    <row r="109" spans="1:26" s="68" customFormat="1" ht="86.4" x14ac:dyDescent="0.3">
      <c r="A109" s="31">
        <f t="shared" ref="A109:A115" si="1">+A108+1</f>
        <v>2</v>
      </c>
      <c r="B109" s="69" t="s">
        <v>258</v>
      </c>
      <c r="C109" s="70" t="s">
        <v>258</v>
      </c>
      <c r="D109" s="69" t="s">
        <v>276</v>
      </c>
      <c r="E109" s="189" t="s">
        <v>275</v>
      </c>
      <c r="F109" s="65" t="s">
        <v>95</v>
      </c>
      <c r="G109" s="65" t="s">
        <v>123</v>
      </c>
      <c r="H109" s="72">
        <v>40565</v>
      </c>
      <c r="I109" s="72">
        <v>40907</v>
      </c>
      <c r="J109" s="66" t="s">
        <v>96</v>
      </c>
      <c r="K109" s="188">
        <v>0</v>
      </c>
      <c r="L109" s="66" t="s">
        <v>274</v>
      </c>
      <c r="M109" s="57" t="s">
        <v>274</v>
      </c>
      <c r="N109" s="57" t="s">
        <v>274</v>
      </c>
      <c r="O109" s="15">
        <v>284783587</v>
      </c>
      <c r="P109" s="15">
        <v>134</v>
      </c>
      <c r="Q109" s="79" t="s">
        <v>363</v>
      </c>
      <c r="R109" s="67"/>
      <c r="S109" s="67"/>
      <c r="T109" s="67"/>
      <c r="U109" s="67"/>
      <c r="V109" s="67"/>
      <c r="W109" s="67"/>
      <c r="X109" s="67"/>
      <c r="Y109" s="67"/>
      <c r="Z109" s="67"/>
    </row>
    <row r="110" spans="1:26" s="68" customFormat="1" x14ac:dyDescent="0.3">
      <c r="A110" s="31">
        <f t="shared" si="1"/>
        <v>3</v>
      </c>
      <c r="B110" s="187"/>
      <c r="C110" s="187"/>
      <c r="D110" s="69"/>
      <c r="E110" s="186"/>
      <c r="F110" s="65"/>
      <c r="G110" s="57"/>
      <c r="H110" s="57"/>
      <c r="I110" s="57"/>
      <c r="J110" s="66"/>
      <c r="K110" s="57"/>
      <c r="L110" s="57"/>
      <c r="M110" s="57"/>
      <c r="N110" s="57"/>
      <c r="O110" s="57"/>
      <c r="P110" s="57"/>
      <c r="Q110" s="185"/>
      <c r="R110" s="67"/>
      <c r="S110" s="67"/>
      <c r="T110" s="67"/>
      <c r="U110" s="67"/>
      <c r="V110" s="67"/>
      <c r="W110" s="67"/>
      <c r="X110" s="67"/>
      <c r="Y110" s="67"/>
      <c r="Z110" s="67"/>
    </row>
    <row r="111" spans="1:26" s="68" customFormat="1" x14ac:dyDescent="0.3">
      <c r="A111" s="31">
        <f t="shared" si="1"/>
        <v>4</v>
      </c>
      <c r="B111" s="69"/>
      <c r="C111" s="70"/>
      <c r="D111" s="69"/>
      <c r="E111" s="64"/>
      <c r="F111" s="65"/>
      <c r="G111" s="65"/>
      <c r="H111" s="65"/>
      <c r="I111" s="66"/>
      <c r="J111" s="66"/>
      <c r="K111" s="66"/>
      <c r="L111" s="66"/>
      <c r="M111" s="57"/>
      <c r="N111" s="57"/>
      <c r="O111" s="15"/>
      <c r="P111" s="15"/>
      <c r="Q111" s="79"/>
      <c r="R111" s="67"/>
      <c r="S111" s="67"/>
      <c r="T111" s="67"/>
      <c r="U111" s="67"/>
      <c r="V111" s="67"/>
      <c r="W111" s="67"/>
      <c r="X111" s="67"/>
      <c r="Y111" s="67"/>
      <c r="Z111" s="67"/>
    </row>
    <row r="112" spans="1:26" s="68" customFormat="1" x14ac:dyDescent="0.3">
      <c r="A112" s="31">
        <f t="shared" si="1"/>
        <v>5</v>
      </c>
      <c r="B112" s="69"/>
      <c r="C112" s="70"/>
      <c r="D112" s="69"/>
      <c r="E112" s="64"/>
      <c r="F112" s="65"/>
      <c r="G112" s="65"/>
      <c r="H112" s="65"/>
      <c r="I112" s="66"/>
      <c r="J112" s="66"/>
      <c r="K112" s="66"/>
      <c r="L112" s="66"/>
      <c r="M112" s="57"/>
      <c r="N112" s="57"/>
      <c r="O112" s="15"/>
      <c r="P112" s="15"/>
      <c r="Q112" s="79"/>
      <c r="R112" s="67"/>
      <c r="S112" s="67"/>
      <c r="T112" s="67"/>
      <c r="U112" s="67"/>
      <c r="V112" s="67"/>
      <c r="W112" s="67"/>
      <c r="X112" s="67"/>
      <c r="Y112" s="67"/>
      <c r="Z112" s="67"/>
    </row>
    <row r="113" spans="1:26" s="68" customFormat="1" x14ac:dyDescent="0.3">
      <c r="A113" s="31">
        <f t="shared" si="1"/>
        <v>6</v>
      </c>
      <c r="B113" s="69"/>
      <c r="C113" s="70"/>
      <c r="D113" s="69"/>
      <c r="E113" s="64"/>
      <c r="F113" s="65"/>
      <c r="G113" s="65"/>
      <c r="H113" s="65"/>
      <c r="I113" s="66"/>
      <c r="J113" s="66"/>
      <c r="K113" s="66"/>
      <c r="L113" s="66"/>
      <c r="M113" s="57"/>
      <c r="N113" s="57"/>
      <c r="O113" s="15"/>
      <c r="P113" s="15"/>
      <c r="Q113" s="79"/>
      <c r="R113" s="67"/>
      <c r="S113" s="67"/>
      <c r="T113" s="67"/>
      <c r="U113" s="67"/>
      <c r="V113" s="67"/>
      <c r="W113" s="67"/>
      <c r="X113" s="67"/>
      <c r="Y113" s="67"/>
      <c r="Z113" s="67"/>
    </row>
    <row r="114" spans="1:26" s="68" customFormat="1" x14ac:dyDescent="0.3">
      <c r="A114" s="31">
        <f t="shared" si="1"/>
        <v>7</v>
      </c>
      <c r="B114" s="69"/>
      <c r="C114" s="70"/>
      <c r="D114" s="69"/>
      <c r="E114" s="64"/>
      <c r="F114" s="65"/>
      <c r="G114" s="65"/>
      <c r="H114" s="65"/>
      <c r="I114" s="66"/>
      <c r="J114" s="66"/>
      <c r="K114" s="66"/>
      <c r="L114" s="66"/>
      <c r="M114" s="57"/>
      <c r="N114" s="57"/>
      <c r="O114" s="15"/>
      <c r="P114" s="15"/>
      <c r="Q114" s="79"/>
      <c r="R114" s="67"/>
      <c r="S114" s="67"/>
      <c r="T114" s="67"/>
      <c r="U114" s="67"/>
      <c r="V114" s="67"/>
      <c r="W114" s="67"/>
      <c r="X114" s="67"/>
      <c r="Y114" s="67"/>
      <c r="Z114" s="67"/>
    </row>
    <row r="115" spans="1:26" s="68" customFormat="1" x14ac:dyDescent="0.3">
      <c r="A115" s="31">
        <f t="shared" si="1"/>
        <v>8</v>
      </c>
      <c r="B115" s="69"/>
      <c r="C115" s="70"/>
      <c r="D115" s="69"/>
      <c r="E115" s="64"/>
      <c r="F115" s="65"/>
      <c r="G115" s="65"/>
      <c r="H115" s="65"/>
      <c r="I115" s="66"/>
      <c r="J115" s="66"/>
      <c r="K115" s="66"/>
      <c r="L115" s="66"/>
      <c r="M115" s="57"/>
      <c r="N115" s="57"/>
      <c r="O115" s="15"/>
      <c r="P115" s="15"/>
      <c r="Q115" s="79"/>
      <c r="R115" s="67"/>
      <c r="S115" s="67"/>
      <c r="T115" s="67"/>
      <c r="U115" s="67"/>
      <c r="V115" s="67"/>
      <c r="W115" s="67"/>
      <c r="X115" s="67"/>
      <c r="Y115" s="67"/>
      <c r="Z115" s="67"/>
    </row>
    <row r="116" spans="1:26" s="68" customFormat="1" x14ac:dyDescent="0.3">
      <c r="A116" s="31"/>
      <c r="B116" s="32" t="s">
        <v>15</v>
      </c>
      <c r="C116" s="70"/>
      <c r="D116" s="69"/>
      <c r="E116" s="64"/>
      <c r="F116" s="65"/>
      <c r="G116" s="65"/>
      <c r="H116" s="65"/>
      <c r="I116" s="66"/>
      <c r="J116" s="66"/>
      <c r="K116" s="71">
        <f>SUM(K108:K115)</f>
        <v>0</v>
      </c>
      <c r="L116" s="71">
        <f>SUM(L108:L115)</f>
        <v>0</v>
      </c>
      <c r="M116" s="78">
        <f>SUM(M108:M115)</f>
        <v>0</v>
      </c>
      <c r="N116" s="71">
        <f>SUM(N108:N115)</f>
        <v>0</v>
      </c>
      <c r="O116" s="15"/>
      <c r="P116" s="15"/>
      <c r="Q116" s="80"/>
    </row>
    <row r="117" spans="1:26" x14ac:dyDescent="0.3">
      <c r="B117" s="16"/>
      <c r="C117" s="16"/>
      <c r="D117" s="16"/>
      <c r="E117" s="17"/>
      <c r="F117" s="16"/>
      <c r="G117" s="16"/>
      <c r="H117" s="16"/>
      <c r="I117" s="16"/>
      <c r="J117" s="16"/>
      <c r="K117" s="16"/>
      <c r="L117" s="16"/>
      <c r="M117" s="16"/>
      <c r="N117" s="16"/>
      <c r="O117" s="16"/>
      <c r="P117" s="16"/>
    </row>
    <row r="118" spans="1:26" ht="18" x14ac:dyDescent="0.3">
      <c r="B118" s="36" t="s">
        <v>30</v>
      </c>
      <c r="C118" s="45">
        <f>+K116</f>
        <v>0</v>
      </c>
      <c r="H118" s="18"/>
      <c r="I118" s="18"/>
      <c r="J118" s="18"/>
      <c r="K118" s="18"/>
      <c r="L118" s="18"/>
      <c r="M118" s="18"/>
      <c r="N118" s="16"/>
      <c r="O118" s="16"/>
      <c r="P118" s="16"/>
    </row>
    <row r="120" spans="1:26" ht="15" thickBot="1" x14ac:dyDescent="0.35"/>
    <row r="121" spans="1:26" ht="37.200000000000003" customHeight="1" thickBot="1" x14ac:dyDescent="0.35">
      <c r="B121" s="47" t="s">
        <v>47</v>
      </c>
      <c r="C121" s="48" t="s">
        <v>48</v>
      </c>
      <c r="D121" s="47" t="s">
        <v>49</v>
      </c>
      <c r="E121" s="48" t="s">
        <v>53</v>
      </c>
    </row>
    <row r="122" spans="1:26" ht="41.4" customHeight="1" x14ac:dyDescent="0.3">
      <c r="B122" s="40" t="s">
        <v>88</v>
      </c>
      <c r="C122" s="43">
        <v>20</v>
      </c>
      <c r="D122" s="43"/>
      <c r="E122" s="291">
        <f>+D122+D123+D124</f>
        <v>0</v>
      </c>
    </row>
    <row r="123" spans="1:26" x14ac:dyDescent="0.3">
      <c r="B123" s="40" t="s">
        <v>89</v>
      </c>
      <c r="C123" s="34">
        <v>30</v>
      </c>
      <c r="D123" s="174">
        <v>0</v>
      </c>
      <c r="E123" s="292"/>
    </row>
    <row r="124" spans="1:26" ht="15" thickBot="1" x14ac:dyDescent="0.35">
      <c r="B124" s="40" t="s">
        <v>90</v>
      </c>
      <c r="C124" s="44">
        <v>40</v>
      </c>
      <c r="D124" s="44">
        <v>0</v>
      </c>
      <c r="E124" s="293"/>
    </row>
    <row r="126" spans="1:26" ht="15" thickBot="1" x14ac:dyDescent="0.35"/>
    <row r="127" spans="1:26" ht="26.4" thickBot="1" x14ac:dyDescent="0.35">
      <c r="B127" s="271" t="s">
        <v>50</v>
      </c>
      <c r="C127" s="272"/>
      <c r="D127" s="272"/>
      <c r="E127" s="272"/>
      <c r="F127" s="272"/>
      <c r="G127" s="272"/>
      <c r="H127" s="272"/>
      <c r="I127" s="272"/>
      <c r="J127" s="272"/>
      <c r="K127" s="272"/>
      <c r="L127" s="272"/>
      <c r="M127" s="272"/>
      <c r="N127" s="273"/>
    </row>
    <row r="129" spans="2:17" ht="33" customHeight="1" x14ac:dyDescent="0.3">
      <c r="B129" s="266" t="s">
        <v>0</v>
      </c>
      <c r="C129" s="266" t="s">
        <v>37</v>
      </c>
      <c r="D129" s="266" t="s">
        <v>38</v>
      </c>
      <c r="E129" s="266" t="s">
        <v>77</v>
      </c>
      <c r="F129" s="266" t="s">
        <v>79</v>
      </c>
      <c r="G129" s="266" t="s">
        <v>80</v>
      </c>
      <c r="H129" s="266" t="s">
        <v>81</v>
      </c>
      <c r="I129" s="266" t="s">
        <v>78</v>
      </c>
      <c r="J129" s="268" t="s">
        <v>82</v>
      </c>
      <c r="K129" s="269"/>
      <c r="L129" s="270"/>
      <c r="M129" s="266" t="s">
        <v>86</v>
      </c>
      <c r="N129" s="266" t="s">
        <v>39</v>
      </c>
      <c r="O129" s="266" t="s">
        <v>40</v>
      </c>
      <c r="P129" s="274" t="s">
        <v>3</v>
      </c>
      <c r="Q129" s="275"/>
    </row>
    <row r="130" spans="2:17" ht="72" customHeight="1" x14ac:dyDescent="0.3">
      <c r="B130" s="267"/>
      <c r="C130" s="267"/>
      <c r="D130" s="267"/>
      <c r="E130" s="267"/>
      <c r="F130" s="267"/>
      <c r="G130" s="267"/>
      <c r="H130" s="267"/>
      <c r="I130" s="267"/>
      <c r="J130" s="171" t="s">
        <v>83</v>
      </c>
      <c r="K130" s="171" t="s">
        <v>84</v>
      </c>
      <c r="L130" s="171" t="s">
        <v>85</v>
      </c>
      <c r="M130" s="267"/>
      <c r="N130" s="267"/>
      <c r="O130" s="267"/>
      <c r="P130" s="276"/>
      <c r="Q130" s="277"/>
    </row>
    <row r="131" spans="2:17" ht="60.75" customHeight="1" x14ac:dyDescent="0.3">
      <c r="B131" s="183" t="s">
        <v>337</v>
      </c>
      <c r="C131" s="183">
        <v>317</v>
      </c>
      <c r="D131" s="183" t="s">
        <v>336</v>
      </c>
      <c r="E131" s="180">
        <v>28688435</v>
      </c>
      <c r="F131" s="180" t="s">
        <v>335</v>
      </c>
      <c r="G131" s="180" t="s">
        <v>334</v>
      </c>
      <c r="H131" s="180" t="s">
        <v>259</v>
      </c>
      <c r="I131" s="184" t="s">
        <v>259</v>
      </c>
      <c r="J131" s="180" t="s">
        <v>326</v>
      </c>
      <c r="K131" s="180" t="s">
        <v>333</v>
      </c>
      <c r="L131" s="180" t="s">
        <v>332</v>
      </c>
      <c r="M131" s="178" t="s">
        <v>95</v>
      </c>
      <c r="N131" s="178" t="s">
        <v>95</v>
      </c>
      <c r="O131" s="178" t="s">
        <v>22</v>
      </c>
      <c r="P131" s="175"/>
      <c r="Q131" s="176"/>
    </row>
    <row r="132" spans="2:17" ht="60.75" customHeight="1" x14ac:dyDescent="0.3">
      <c r="B132" s="183" t="s">
        <v>216</v>
      </c>
      <c r="C132" s="183">
        <v>317</v>
      </c>
      <c r="D132" s="183" t="s">
        <v>331</v>
      </c>
      <c r="E132" s="182">
        <v>65827598</v>
      </c>
      <c r="F132" s="183" t="s">
        <v>330</v>
      </c>
      <c r="G132" s="182" t="s">
        <v>122</v>
      </c>
      <c r="H132" s="182" t="s">
        <v>259</v>
      </c>
      <c r="I132" s="181" t="s">
        <v>259</v>
      </c>
      <c r="J132" s="180" t="s">
        <v>326</v>
      </c>
      <c r="K132" s="179" t="s">
        <v>329</v>
      </c>
      <c r="L132" s="179" t="s">
        <v>328</v>
      </c>
      <c r="M132" s="178" t="s">
        <v>22</v>
      </c>
      <c r="N132" s="178" t="s">
        <v>22</v>
      </c>
      <c r="O132" s="178" t="s">
        <v>22</v>
      </c>
      <c r="P132" s="175"/>
      <c r="Q132" s="176"/>
    </row>
    <row r="133" spans="2:17" ht="33.6" customHeight="1" x14ac:dyDescent="0.3">
      <c r="B133" s="183" t="s">
        <v>217</v>
      </c>
      <c r="C133" s="183">
        <v>317</v>
      </c>
      <c r="D133" s="183" t="s">
        <v>220</v>
      </c>
      <c r="E133" s="182">
        <v>5888947</v>
      </c>
      <c r="F133" s="182" t="s">
        <v>327</v>
      </c>
      <c r="G133" s="182" t="s">
        <v>122</v>
      </c>
      <c r="H133" s="182" t="s">
        <v>259</v>
      </c>
      <c r="I133" s="181" t="s">
        <v>259</v>
      </c>
      <c r="J133" s="180" t="s">
        <v>326</v>
      </c>
      <c r="K133" s="179" t="s">
        <v>325</v>
      </c>
      <c r="L133" s="179" t="s">
        <v>324</v>
      </c>
      <c r="M133" s="178" t="s">
        <v>22</v>
      </c>
      <c r="N133" s="178" t="s">
        <v>22</v>
      </c>
      <c r="O133" s="178" t="s">
        <v>22</v>
      </c>
      <c r="P133" s="175"/>
      <c r="Q133" s="176"/>
    </row>
    <row r="136" spans="2:17" ht="15" thickBot="1" x14ac:dyDescent="0.35"/>
    <row r="137" spans="2:17" ht="54" customHeight="1" x14ac:dyDescent="0.3">
      <c r="B137" s="76" t="s">
        <v>31</v>
      </c>
      <c r="C137" s="76" t="s">
        <v>47</v>
      </c>
      <c r="D137" s="171" t="s">
        <v>48</v>
      </c>
      <c r="E137" s="76" t="s">
        <v>49</v>
      </c>
      <c r="F137" s="48" t="s">
        <v>54</v>
      </c>
      <c r="G137" s="51"/>
    </row>
    <row r="138" spans="2:17" ht="120.75" customHeight="1" x14ac:dyDescent="0.2">
      <c r="B138" s="278" t="s">
        <v>51</v>
      </c>
      <c r="C138" s="1" t="s">
        <v>91</v>
      </c>
      <c r="D138" s="174">
        <v>25</v>
      </c>
      <c r="E138" s="174">
        <v>25</v>
      </c>
      <c r="F138" s="279">
        <f>+E138+E139+E140</f>
        <v>60</v>
      </c>
      <c r="G138" s="52"/>
    </row>
    <row r="139" spans="2:17" ht="76.2" customHeight="1" x14ac:dyDescent="0.2">
      <c r="B139" s="278"/>
      <c r="C139" s="1" t="s">
        <v>92</v>
      </c>
      <c r="D139" s="46">
        <v>25</v>
      </c>
      <c r="E139" s="174">
        <v>25</v>
      </c>
      <c r="F139" s="280"/>
      <c r="G139" s="52"/>
    </row>
    <row r="140" spans="2:17" ht="69" customHeight="1" x14ac:dyDescent="0.2">
      <c r="B140" s="278"/>
      <c r="C140" s="1" t="s">
        <v>93</v>
      </c>
      <c r="D140" s="174">
        <v>10</v>
      </c>
      <c r="E140" s="174">
        <v>10</v>
      </c>
      <c r="F140" s="281"/>
      <c r="G140" s="52"/>
    </row>
    <row r="141" spans="2:17" x14ac:dyDescent="0.3">
      <c r="C141" s="59"/>
    </row>
    <row r="144" spans="2:17" x14ac:dyDescent="0.3">
      <c r="B144" s="75" t="s">
        <v>55</v>
      </c>
    </row>
    <row r="147" spans="2:5" x14ac:dyDescent="0.3">
      <c r="B147" s="77" t="s">
        <v>31</v>
      </c>
      <c r="C147" s="77" t="s">
        <v>56</v>
      </c>
      <c r="D147" s="76" t="s">
        <v>49</v>
      </c>
      <c r="E147" s="76" t="s">
        <v>15</v>
      </c>
    </row>
    <row r="148" spans="2:5" ht="53.25" customHeight="1" x14ac:dyDescent="0.3">
      <c r="B148" s="60" t="s">
        <v>57</v>
      </c>
      <c r="C148" s="61">
        <v>40</v>
      </c>
      <c r="D148" s="174">
        <f>+E122</f>
        <v>0</v>
      </c>
      <c r="E148" s="264">
        <f>+D148+D149</f>
        <v>60</v>
      </c>
    </row>
    <row r="149" spans="2:5" ht="65.25" customHeight="1" x14ac:dyDescent="0.3">
      <c r="B149" s="60" t="s">
        <v>58</v>
      </c>
      <c r="C149" s="61">
        <v>60</v>
      </c>
      <c r="D149" s="174">
        <f>+F138</f>
        <v>60</v>
      </c>
      <c r="E149" s="265"/>
    </row>
  </sheetData>
  <mergeCells count="64">
    <mergeCell ref="M129:M130"/>
    <mergeCell ref="N129:N130"/>
    <mergeCell ref="J129:L129"/>
    <mergeCell ref="B129:B130"/>
    <mergeCell ref="C129:C130"/>
    <mergeCell ref="D129:D130"/>
    <mergeCell ref="E129:E130"/>
    <mergeCell ref="F129:F130"/>
    <mergeCell ref="P89:Q89"/>
    <mergeCell ref="P91:Q91"/>
    <mergeCell ref="F87:F88"/>
    <mergeCell ref="G87:G88"/>
    <mergeCell ref="H87:H88"/>
    <mergeCell ref="I87:I88"/>
    <mergeCell ref="M87:M88"/>
    <mergeCell ref="J87:L87"/>
    <mergeCell ref="C11:E11"/>
    <mergeCell ref="A5:L5"/>
    <mergeCell ref="B138:B140"/>
    <mergeCell ref="F138:F140"/>
    <mergeCell ref="P70:Q70"/>
    <mergeCell ref="P69:Q69"/>
    <mergeCell ref="O87:O88"/>
    <mergeCell ref="P87:Q88"/>
    <mergeCell ref="O129:O130"/>
    <mergeCell ref="P129:Q130"/>
    <mergeCell ref="P71:Q71"/>
    <mergeCell ref="P72:Q72"/>
    <mergeCell ref="P73:Q73"/>
    <mergeCell ref="P74:Q74"/>
    <mergeCell ref="P75:Q75"/>
    <mergeCell ref="P76:Q76"/>
    <mergeCell ref="E148:E149"/>
    <mergeCell ref="B66:N66"/>
    <mergeCell ref="C64:N64"/>
    <mergeCell ref="B15:C22"/>
    <mergeCell ref="D60:E60"/>
    <mergeCell ref="M46:N46"/>
    <mergeCell ref="B60:B61"/>
    <mergeCell ref="C60:C61"/>
    <mergeCell ref="B87:B88"/>
    <mergeCell ref="C87:C88"/>
    <mergeCell ref="D87:D88"/>
    <mergeCell ref="E87:E88"/>
    <mergeCell ref="N87:N88"/>
    <mergeCell ref="G129:G130"/>
    <mergeCell ref="H129:H130"/>
    <mergeCell ref="I129:I130"/>
    <mergeCell ref="B2:P2"/>
    <mergeCell ref="B101:P101"/>
    <mergeCell ref="B127:N127"/>
    <mergeCell ref="E122:E124"/>
    <mergeCell ref="B94:N94"/>
    <mergeCell ref="D97:E97"/>
    <mergeCell ref="D98:E98"/>
    <mergeCell ref="B104:N104"/>
    <mergeCell ref="B82:N82"/>
    <mergeCell ref="E41:E42"/>
    <mergeCell ref="B4:P4"/>
    <mergeCell ref="B23:C23"/>
    <mergeCell ref="C7:N7"/>
    <mergeCell ref="C8:N8"/>
    <mergeCell ref="C9:N9"/>
    <mergeCell ref="C10:N10"/>
  </mergeCells>
  <dataValidations count="2">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4"/>
  <sheetViews>
    <sheetView topLeftCell="A106" zoomScale="50" zoomScaleNormal="50" workbookViewId="0">
      <selection activeCell="F129" sqref="F128:H129"/>
    </sheetView>
  </sheetViews>
  <sheetFormatPr baseColWidth="10" defaultRowHeight="14.4" x14ac:dyDescent="0.3"/>
  <cols>
    <col min="1" max="1" width="3.109375" style="100" bestFit="1" customWidth="1"/>
    <col min="2" max="2" width="58.88671875" style="100" customWidth="1"/>
    <col min="3" max="3" width="31.109375" style="100" customWidth="1"/>
    <col min="4" max="4" width="26.6640625" style="100" customWidth="1"/>
    <col min="5" max="5" width="25" style="100" customWidth="1"/>
    <col min="6" max="7" width="29.6640625" style="100" customWidth="1"/>
    <col min="8" max="8" width="23" style="100" customWidth="1"/>
    <col min="9" max="9" width="27.33203125" style="100" customWidth="1"/>
    <col min="10" max="10" width="17.5546875" style="100" customWidth="1"/>
    <col min="11" max="11" width="14.6640625" style="100" customWidth="1"/>
    <col min="12" max="12" width="17.6640625" style="100" customWidth="1"/>
    <col min="13" max="13" width="26.33203125" style="100" customWidth="1"/>
    <col min="14" max="14" width="22.109375" style="100" customWidth="1"/>
    <col min="15" max="15" width="26.109375" style="100" customWidth="1"/>
    <col min="16" max="16" width="19.5546875" style="100" bestFit="1" customWidth="1"/>
    <col min="17" max="17" width="21.88671875" style="100" customWidth="1"/>
    <col min="18" max="18" width="18.33203125" style="100" customWidth="1"/>
    <col min="19" max="22" width="6.44140625" style="100" customWidth="1"/>
    <col min="23" max="251" width="11.5546875" style="100"/>
    <col min="252" max="252" width="1" style="100" customWidth="1"/>
    <col min="253" max="253" width="4.33203125" style="100" customWidth="1"/>
    <col min="254" max="254" width="34.6640625" style="100" customWidth="1"/>
    <col min="255" max="255" width="0" style="100" hidden="1" customWidth="1"/>
    <col min="256" max="256" width="20" style="100" customWidth="1"/>
    <col min="257" max="257" width="20.88671875" style="100" customWidth="1"/>
    <col min="258" max="258" width="25" style="100" customWidth="1"/>
    <col min="259" max="259" width="18.6640625" style="100" customWidth="1"/>
    <col min="260" max="260" width="29.6640625" style="100" customWidth="1"/>
    <col min="261" max="261" width="13.44140625" style="100" customWidth="1"/>
    <col min="262" max="262" width="13.88671875" style="100" customWidth="1"/>
    <col min="263" max="267" width="16.5546875" style="100" customWidth="1"/>
    <col min="268" max="268" width="20.5546875" style="100" customWidth="1"/>
    <col min="269" max="269" width="21.109375" style="100" customWidth="1"/>
    <col min="270" max="270" width="9.5546875" style="100" customWidth="1"/>
    <col min="271" max="271" width="0.44140625" style="100" customWidth="1"/>
    <col min="272" max="278" width="6.44140625" style="100" customWidth="1"/>
    <col min="279" max="507" width="11.5546875" style="100"/>
    <col min="508" max="508" width="1" style="100" customWidth="1"/>
    <col min="509" max="509" width="4.33203125" style="100" customWidth="1"/>
    <col min="510" max="510" width="34.6640625" style="100" customWidth="1"/>
    <col min="511" max="511" width="0" style="100" hidden="1" customWidth="1"/>
    <col min="512" max="512" width="20" style="100" customWidth="1"/>
    <col min="513" max="513" width="20.88671875" style="100" customWidth="1"/>
    <col min="514" max="514" width="25" style="100" customWidth="1"/>
    <col min="515" max="515" width="18.6640625" style="100" customWidth="1"/>
    <col min="516" max="516" width="29.6640625" style="100" customWidth="1"/>
    <col min="517" max="517" width="13.44140625" style="100" customWidth="1"/>
    <col min="518" max="518" width="13.88671875" style="100" customWidth="1"/>
    <col min="519" max="523" width="16.5546875" style="100" customWidth="1"/>
    <col min="524" max="524" width="20.5546875" style="100" customWidth="1"/>
    <col min="525" max="525" width="21.109375" style="100" customWidth="1"/>
    <col min="526" max="526" width="9.5546875" style="100" customWidth="1"/>
    <col min="527" max="527" width="0.44140625" style="100" customWidth="1"/>
    <col min="528" max="534" width="6.44140625" style="100" customWidth="1"/>
    <col min="535" max="763" width="11.5546875" style="100"/>
    <col min="764" max="764" width="1" style="100" customWidth="1"/>
    <col min="765" max="765" width="4.33203125" style="100" customWidth="1"/>
    <col min="766" max="766" width="34.6640625" style="100" customWidth="1"/>
    <col min="767" max="767" width="0" style="100" hidden="1" customWidth="1"/>
    <col min="768" max="768" width="20" style="100" customWidth="1"/>
    <col min="769" max="769" width="20.88671875" style="100" customWidth="1"/>
    <col min="770" max="770" width="25" style="100" customWidth="1"/>
    <col min="771" max="771" width="18.6640625" style="100" customWidth="1"/>
    <col min="772" max="772" width="29.6640625" style="100" customWidth="1"/>
    <col min="773" max="773" width="13.44140625" style="100" customWidth="1"/>
    <col min="774" max="774" width="13.88671875" style="100" customWidth="1"/>
    <col min="775" max="779" width="16.5546875" style="100" customWidth="1"/>
    <col min="780" max="780" width="20.5546875" style="100" customWidth="1"/>
    <col min="781" max="781" width="21.109375" style="100" customWidth="1"/>
    <col min="782" max="782" width="9.5546875" style="100" customWidth="1"/>
    <col min="783" max="783" width="0.44140625" style="100" customWidth="1"/>
    <col min="784" max="790" width="6.44140625" style="100" customWidth="1"/>
    <col min="791" max="1019" width="11.5546875" style="100"/>
    <col min="1020" max="1020" width="1" style="100" customWidth="1"/>
    <col min="1021" max="1021" width="4.33203125" style="100" customWidth="1"/>
    <col min="1022" max="1022" width="34.6640625" style="100" customWidth="1"/>
    <col min="1023" max="1023" width="0" style="100" hidden="1" customWidth="1"/>
    <col min="1024" max="1024" width="20" style="100" customWidth="1"/>
    <col min="1025" max="1025" width="20.88671875" style="100" customWidth="1"/>
    <col min="1026" max="1026" width="25" style="100" customWidth="1"/>
    <col min="1027" max="1027" width="18.6640625" style="100" customWidth="1"/>
    <col min="1028" max="1028" width="29.6640625" style="100" customWidth="1"/>
    <col min="1029" max="1029" width="13.44140625" style="100" customWidth="1"/>
    <col min="1030" max="1030" width="13.88671875" style="100" customWidth="1"/>
    <col min="1031" max="1035" width="16.5546875" style="100" customWidth="1"/>
    <col min="1036" max="1036" width="20.5546875" style="100" customWidth="1"/>
    <col min="1037" max="1037" width="21.109375" style="100" customWidth="1"/>
    <col min="1038" max="1038" width="9.5546875" style="100" customWidth="1"/>
    <col min="1039" max="1039" width="0.44140625" style="100" customWidth="1"/>
    <col min="1040" max="1046" width="6.44140625" style="100" customWidth="1"/>
    <col min="1047" max="1275" width="11.5546875" style="100"/>
    <col min="1276" max="1276" width="1" style="100" customWidth="1"/>
    <col min="1277" max="1277" width="4.33203125" style="100" customWidth="1"/>
    <col min="1278" max="1278" width="34.6640625" style="100" customWidth="1"/>
    <col min="1279" max="1279" width="0" style="100" hidden="1" customWidth="1"/>
    <col min="1280" max="1280" width="20" style="100" customWidth="1"/>
    <col min="1281" max="1281" width="20.88671875" style="100" customWidth="1"/>
    <col min="1282" max="1282" width="25" style="100" customWidth="1"/>
    <col min="1283" max="1283" width="18.6640625" style="100" customWidth="1"/>
    <col min="1284" max="1284" width="29.6640625" style="100" customWidth="1"/>
    <col min="1285" max="1285" width="13.44140625" style="100" customWidth="1"/>
    <col min="1286" max="1286" width="13.88671875" style="100" customWidth="1"/>
    <col min="1287" max="1291" width="16.5546875" style="100" customWidth="1"/>
    <col min="1292" max="1292" width="20.5546875" style="100" customWidth="1"/>
    <col min="1293" max="1293" width="21.109375" style="100" customWidth="1"/>
    <col min="1294" max="1294" width="9.5546875" style="100" customWidth="1"/>
    <col min="1295" max="1295" width="0.44140625" style="100" customWidth="1"/>
    <col min="1296" max="1302" width="6.44140625" style="100" customWidth="1"/>
    <col min="1303" max="1531" width="11.5546875" style="100"/>
    <col min="1532" max="1532" width="1" style="100" customWidth="1"/>
    <col min="1533" max="1533" width="4.33203125" style="100" customWidth="1"/>
    <col min="1534" max="1534" width="34.6640625" style="100" customWidth="1"/>
    <col min="1535" max="1535" width="0" style="100" hidden="1" customWidth="1"/>
    <col min="1536" max="1536" width="20" style="100" customWidth="1"/>
    <col min="1537" max="1537" width="20.88671875" style="100" customWidth="1"/>
    <col min="1538" max="1538" width="25" style="100" customWidth="1"/>
    <col min="1539" max="1539" width="18.6640625" style="100" customWidth="1"/>
    <col min="1540" max="1540" width="29.6640625" style="100" customWidth="1"/>
    <col min="1541" max="1541" width="13.44140625" style="100" customWidth="1"/>
    <col min="1542" max="1542" width="13.88671875" style="100" customWidth="1"/>
    <col min="1543" max="1547" width="16.5546875" style="100" customWidth="1"/>
    <col min="1548" max="1548" width="20.5546875" style="100" customWidth="1"/>
    <col min="1549" max="1549" width="21.109375" style="100" customWidth="1"/>
    <col min="1550" max="1550" width="9.5546875" style="100" customWidth="1"/>
    <col min="1551" max="1551" width="0.44140625" style="100" customWidth="1"/>
    <col min="1552" max="1558" width="6.44140625" style="100" customWidth="1"/>
    <col min="1559" max="1787" width="11.5546875" style="100"/>
    <col min="1788" max="1788" width="1" style="100" customWidth="1"/>
    <col min="1789" max="1789" width="4.33203125" style="100" customWidth="1"/>
    <col min="1790" max="1790" width="34.6640625" style="100" customWidth="1"/>
    <col min="1791" max="1791" width="0" style="100" hidden="1" customWidth="1"/>
    <col min="1792" max="1792" width="20" style="100" customWidth="1"/>
    <col min="1793" max="1793" width="20.88671875" style="100" customWidth="1"/>
    <col min="1794" max="1794" width="25" style="100" customWidth="1"/>
    <col min="1795" max="1795" width="18.6640625" style="100" customWidth="1"/>
    <col min="1796" max="1796" width="29.6640625" style="100" customWidth="1"/>
    <col min="1797" max="1797" width="13.44140625" style="100" customWidth="1"/>
    <col min="1798" max="1798" width="13.88671875" style="100" customWidth="1"/>
    <col min="1799" max="1803" width="16.5546875" style="100" customWidth="1"/>
    <col min="1804" max="1804" width="20.5546875" style="100" customWidth="1"/>
    <col min="1805" max="1805" width="21.109375" style="100" customWidth="1"/>
    <col min="1806" max="1806" width="9.5546875" style="100" customWidth="1"/>
    <col min="1807" max="1807" width="0.44140625" style="100" customWidth="1"/>
    <col min="1808" max="1814" width="6.44140625" style="100" customWidth="1"/>
    <col min="1815" max="2043" width="11.5546875" style="100"/>
    <col min="2044" max="2044" width="1" style="100" customWidth="1"/>
    <col min="2045" max="2045" width="4.33203125" style="100" customWidth="1"/>
    <col min="2046" max="2046" width="34.6640625" style="100" customWidth="1"/>
    <col min="2047" max="2047" width="0" style="100" hidden="1" customWidth="1"/>
    <col min="2048" max="2048" width="20" style="100" customWidth="1"/>
    <col min="2049" max="2049" width="20.88671875" style="100" customWidth="1"/>
    <col min="2050" max="2050" width="25" style="100" customWidth="1"/>
    <col min="2051" max="2051" width="18.6640625" style="100" customWidth="1"/>
    <col min="2052" max="2052" width="29.6640625" style="100" customWidth="1"/>
    <col min="2053" max="2053" width="13.44140625" style="100" customWidth="1"/>
    <col min="2054" max="2054" width="13.88671875" style="100" customWidth="1"/>
    <col min="2055" max="2059" width="16.5546875" style="100" customWidth="1"/>
    <col min="2060" max="2060" width="20.5546875" style="100" customWidth="1"/>
    <col min="2061" max="2061" width="21.109375" style="100" customWidth="1"/>
    <col min="2062" max="2062" width="9.5546875" style="100" customWidth="1"/>
    <col min="2063" max="2063" width="0.44140625" style="100" customWidth="1"/>
    <col min="2064" max="2070" width="6.44140625" style="100" customWidth="1"/>
    <col min="2071" max="2299" width="11.5546875" style="100"/>
    <col min="2300" max="2300" width="1" style="100" customWidth="1"/>
    <col min="2301" max="2301" width="4.33203125" style="100" customWidth="1"/>
    <col min="2302" max="2302" width="34.6640625" style="100" customWidth="1"/>
    <col min="2303" max="2303" width="0" style="100" hidden="1" customWidth="1"/>
    <col min="2304" max="2304" width="20" style="100" customWidth="1"/>
    <col min="2305" max="2305" width="20.88671875" style="100" customWidth="1"/>
    <col min="2306" max="2306" width="25" style="100" customWidth="1"/>
    <col min="2307" max="2307" width="18.6640625" style="100" customWidth="1"/>
    <col min="2308" max="2308" width="29.6640625" style="100" customWidth="1"/>
    <col min="2309" max="2309" width="13.44140625" style="100" customWidth="1"/>
    <col min="2310" max="2310" width="13.88671875" style="100" customWidth="1"/>
    <col min="2311" max="2315" width="16.5546875" style="100" customWidth="1"/>
    <col min="2316" max="2316" width="20.5546875" style="100" customWidth="1"/>
    <col min="2317" max="2317" width="21.109375" style="100" customWidth="1"/>
    <col min="2318" max="2318" width="9.5546875" style="100" customWidth="1"/>
    <col min="2319" max="2319" width="0.44140625" style="100" customWidth="1"/>
    <col min="2320" max="2326" width="6.44140625" style="100" customWidth="1"/>
    <col min="2327" max="2555" width="11.5546875" style="100"/>
    <col min="2556" max="2556" width="1" style="100" customWidth="1"/>
    <col min="2557" max="2557" width="4.33203125" style="100" customWidth="1"/>
    <col min="2558" max="2558" width="34.6640625" style="100" customWidth="1"/>
    <col min="2559" max="2559" width="0" style="100" hidden="1" customWidth="1"/>
    <col min="2560" max="2560" width="20" style="100" customWidth="1"/>
    <col min="2561" max="2561" width="20.88671875" style="100" customWidth="1"/>
    <col min="2562" max="2562" width="25" style="100" customWidth="1"/>
    <col min="2563" max="2563" width="18.6640625" style="100" customWidth="1"/>
    <col min="2564" max="2564" width="29.6640625" style="100" customWidth="1"/>
    <col min="2565" max="2565" width="13.44140625" style="100" customWidth="1"/>
    <col min="2566" max="2566" width="13.88671875" style="100" customWidth="1"/>
    <col min="2567" max="2571" width="16.5546875" style="100" customWidth="1"/>
    <col min="2572" max="2572" width="20.5546875" style="100" customWidth="1"/>
    <col min="2573" max="2573" width="21.109375" style="100" customWidth="1"/>
    <col min="2574" max="2574" width="9.5546875" style="100" customWidth="1"/>
    <col min="2575" max="2575" width="0.44140625" style="100" customWidth="1"/>
    <col min="2576" max="2582" width="6.44140625" style="100" customWidth="1"/>
    <col min="2583" max="2811" width="11.5546875" style="100"/>
    <col min="2812" max="2812" width="1" style="100" customWidth="1"/>
    <col min="2813" max="2813" width="4.33203125" style="100" customWidth="1"/>
    <col min="2814" max="2814" width="34.6640625" style="100" customWidth="1"/>
    <col min="2815" max="2815" width="0" style="100" hidden="1" customWidth="1"/>
    <col min="2816" max="2816" width="20" style="100" customWidth="1"/>
    <col min="2817" max="2817" width="20.88671875" style="100" customWidth="1"/>
    <col min="2818" max="2818" width="25" style="100" customWidth="1"/>
    <col min="2819" max="2819" width="18.6640625" style="100" customWidth="1"/>
    <col min="2820" max="2820" width="29.6640625" style="100" customWidth="1"/>
    <col min="2821" max="2821" width="13.44140625" style="100" customWidth="1"/>
    <col min="2822" max="2822" width="13.88671875" style="100" customWidth="1"/>
    <col min="2823" max="2827" width="16.5546875" style="100" customWidth="1"/>
    <col min="2828" max="2828" width="20.5546875" style="100" customWidth="1"/>
    <col min="2829" max="2829" width="21.109375" style="100" customWidth="1"/>
    <col min="2830" max="2830" width="9.5546875" style="100" customWidth="1"/>
    <col min="2831" max="2831" width="0.44140625" style="100" customWidth="1"/>
    <col min="2832" max="2838" width="6.44140625" style="100" customWidth="1"/>
    <col min="2839" max="3067" width="11.5546875" style="100"/>
    <col min="3068" max="3068" width="1" style="100" customWidth="1"/>
    <col min="3069" max="3069" width="4.33203125" style="100" customWidth="1"/>
    <col min="3070" max="3070" width="34.6640625" style="100" customWidth="1"/>
    <col min="3071" max="3071" width="0" style="100" hidden="1" customWidth="1"/>
    <col min="3072" max="3072" width="20" style="100" customWidth="1"/>
    <col min="3073" max="3073" width="20.88671875" style="100" customWidth="1"/>
    <col min="3074" max="3074" width="25" style="100" customWidth="1"/>
    <col min="3075" max="3075" width="18.6640625" style="100" customWidth="1"/>
    <col min="3076" max="3076" width="29.6640625" style="100" customWidth="1"/>
    <col min="3077" max="3077" width="13.44140625" style="100" customWidth="1"/>
    <col min="3078" max="3078" width="13.88671875" style="100" customWidth="1"/>
    <col min="3079" max="3083" width="16.5546875" style="100" customWidth="1"/>
    <col min="3084" max="3084" width="20.5546875" style="100" customWidth="1"/>
    <col min="3085" max="3085" width="21.109375" style="100" customWidth="1"/>
    <col min="3086" max="3086" width="9.5546875" style="100" customWidth="1"/>
    <col min="3087" max="3087" width="0.44140625" style="100" customWidth="1"/>
    <col min="3088" max="3094" width="6.44140625" style="100" customWidth="1"/>
    <col min="3095" max="3323" width="11.5546875" style="100"/>
    <col min="3324" max="3324" width="1" style="100" customWidth="1"/>
    <col min="3325" max="3325" width="4.33203125" style="100" customWidth="1"/>
    <col min="3326" max="3326" width="34.6640625" style="100" customWidth="1"/>
    <col min="3327" max="3327" width="0" style="100" hidden="1" customWidth="1"/>
    <col min="3328" max="3328" width="20" style="100" customWidth="1"/>
    <col min="3329" max="3329" width="20.88671875" style="100" customWidth="1"/>
    <col min="3330" max="3330" width="25" style="100" customWidth="1"/>
    <col min="3331" max="3331" width="18.6640625" style="100" customWidth="1"/>
    <col min="3332" max="3332" width="29.6640625" style="100" customWidth="1"/>
    <col min="3333" max="3333" width="13.44140625" style="100" customWidth="1"/>
    <col min="3334" max="3334" width="13.88671875" style="100" customWidth="1"/>
    <col min="3335" max="3339" width="16.5546875" style="100" customWidth="1"/>
    <col min="3340" max="3340" width="20.5546875" style="100" customWidth="1"/>
    <col min="3341" max="3341" width="21.109375" style="100" customWidth="1"/>
    <col min="3342" max="3342" width="9.5546875" style="100" customWidth="1"/>
    <col min="3343" max="3343" width="0.44140625" style="100" customWidth="1"/>
    <col min="3344" max="3350" width="6.44140625" style="100" customWidth="1"/>
    <col min="3351" max="3579" width="11.5546875" style="100"/>
    <col min="3580" max="3580" width="1" style="100" customWidth="1"/>
    <col min="3581" max="3581" width="4.33203125" style="100" customWidth="1"/>
    <col min="3582" max="3582" width="34.6640625" style="100" customWidth="1"/>
    <col min="3583" max="3583" width="0" style="100" hidden="1" customWidth="1"/>
    <col min="3584" max="3584" width="20" style="100" customWidth="1"/>
    <col min="3585" max="3585" width="20.88671875" style="100" customWidth="1"/>
    <col min="3586" max="3586" width="25" style="100" customWidth="1"/>
    <col min="3587" max="3587" width="18.6640625" style="100" customWidth="1"/>
    <col min="3588" max="3588" width="29.6640625" style="100" customWidth="1"/>
    <col min="3589" max="3589" width="13.44140625" style="100" customWidth="1"/>
    <col min="3590" max="3590" width="13.88671875" style="100" customWidth="1"/>
    <col min="3591" max="3595" width="16.5546875" style="100" customWidth="1"/>
    <col min="3596" max="3596" width="20.5546875" style="100" customWidth="1"/>
    <col min="3597" max="3597" width="21.109375" style="100" customWidth="1"/>
    <col min="3598" max="3598" width="9.5546875" style="100" customWidth="1"/>
    <col min="3599" max="3599" width="0.44140625" style="100" customWidth="1"/>
    <col min="3600" max="3606" width="6.44140625" style="100" customWidth="1"/>
    <col min="3607" max="3835" width="11.5546875" style="100"/>
    <col min="3836" max="3836" width="1" style="100" customWidth="1"/>
    <col min="3837" max="3837" width="4.33203125" style="100" customWidth="1"/>
    <col min="3838" max="3838" width="34.6640625" style="100" customWidth="1"/>
    <col min="3839" max="3839" width="0" style="100" hidden="1" customWidth="1"/>
    <col min="3840" max="3840" width="20" style="100" customWidth="1"/>
    <col min="3841" max="3841" width="20.88671875" style="100" customWidth="1"/>
    <col min="3842" max="3842" width="25" style="100" customWidth="1"/>
    <col min="3843" max="3843" width="18.6640625" style="100" customWidth="1"/>
    <col min="3844" max="3844" width="29.6640625" style="100" customWidth="1"/>
    <col min="3845" max="3845" width="13.44140625" style="100" customWidth="1"/>
    <col min="3846" max="3846" width="13.88671875" style="100" customWidth="1"/>
    <col min="3847" max="3851" width="16.5546875" style="100" customWidth="1"/>
    <col min="3852" max="3852" width="20.5546875" style="100" customWidth="1"/>
    <col min="3853" max="3853" width="21.109375" style="100" customWidth="1"/>
    <col min="3854" max="3854" width="9.5546875" style="100" customWidth="1"/>
    <col min="3855" max="3855" width="0.44140625" style="100" customWidth="1"/>
    <col min="3856" max="3862" width="6.44140625" style="100" customWidth="1"/>
    <col min="3863" max="4091" width="11.5546875" style="100"/>
    <col min="4092" max="4092" width="1" style="100" customWidth="1"/>
    <col min="4093" max="4093" width="4.33203125" style="100" customWidth="1"/>
    <col min="4094" max="4094" width="34.6640625" style="100" customWidth="1"/>
    <col min="4095" max="4095" width="0" style="100" hidden="1" customWidth="1"/>
    <col min="4096" max="4096" width="20" style="100" customWidth="1"/>
    <col min="4097" max="4097" width="20.88671875" style="100" customWidth="1"/>
    <col min="4098" max="4098" width="25" style="100" customWidth="1"/>
    <col min="4099" max="4099" width="18.6640625" style="100" customWidth="1"/>
    <col min="4100" max="4100" width="29.6640625" style="100" customWidth="1"/>
    <col min="4101" max="4101" width="13.44140625" style="100" customWidth="1"/>
    <col min="4102" max="4102" width="13.88671875" style="100" customWidth="1"/>
    <col min="4103" max="4107" width="16.5546875" style="100" customWidth="1"/>
    <col min="4108" max="4108" width="20.5546875" style="100" customWidth="1"/>
    <col min="4109" max="4109" width="21.109375" style="100" customWidth="1"/>
    <col min="4110" max="4110" width="9.5546875" style="100" customWidth="1"/>
    <col min="4111" max="4111" width="0.44140625" style="100" customWidth="1"/>
    <col min="4112" max="4118" width="6.44140625" style="100" customWidth="1"/>
    <col min="4119" max="4347" width="11.5546875" style="100"/>
    <col min="4348" max="4348" width="1" style="100" customWidth="1"/>
    <col min="4349" max="4349" width="4.33203125" style="100" customWidth="1"/>
    <col min="4350" max="4350" width="34.6640625" style="100" customWidth="1"/>
    <col min="4351" max="4351" width="0" style="100" hidden="1" customWidth="1"/>
    <col min="4352" max="4352" width="20" style="100" customWidth="1"/>
    <col min="4353" max="4353" width="20.88671875" style="100" customWidth="1"/>
    <col min="4354" max="4354" width="25" style="100" customWidth="1"/>
    <col min="4355" max="4355" width="18.6640625" style="100" customWidth="1"/>
    <col min="4356" max="4356" width="29.6640625" style="100" customWidth="1"/>
    <col min="4357" max="4357" width="13.44140625" style="100" customWidth="1"/>
    <col min="4358" max="4358" width="13.88671875" style="100" customWidth="1"/>
    <col min="4359" max="4363" width="16.5546875" style="100" customWidth="1"/>
    <col min="4364" max="4364" width="20.5546875" style="100" customWidth="1"/>
    <col min="4365" max="4365" width="21.109375" style="100" customWidth="1"/>
    <col min="4366" max="4366" width="9.5546875" style="100" customWidth="1"/>
    <col min="4367" max="4367" width="0.44140625" style="100" customWidth="1"/>
    <col min="4368" max="4374" width="6.44140625" style="100" customWidth="1"/>
    <col min="4375" max="4603" width="11.5546875" style="100"/>
    <col min="4604" max="4604" width="1" style="100" customWidth="1"/>
    <col min="4605" max="4605" width="4.33203125" style="100" customWidth="1"/>
    <col min="4606" max="4606" width="34.6640625" style="100" customWidth="1"/>
    <col min="4607" max="4607" width="0" style="100" hidden="1" customWidth="1"/>
    <col min="4608" max="4608" width="20" style="100" customWidth="1"/>
    <col min="4609" max="4609" width="20.88671875" style="100" customWidth="1"/>
    <col min="4610" max="4610" width="25" style="100" customWidth="1"/>
    <col min="4611" max="4611" width="18.6640625" style="100" customWidth="1"/>
    <col min="4612" max="4612" width="29.6640625" style="100" customWidth="1"/>
    <col min="4613" max="4613" width="13.44140625" style="100" customWidth="1"/>
    <col min="4614" max="4614" width="13.88671875" style="100" customWidth="1"/>
    <col min="4615" max="4619" width="16.5546875" style="100" customWidth="1"/>
    <col min="4620" max="4620" width="20.5546875" style="100" customWidth="1"/>
    <col min="4621" max="4621" width="21.109375" style="100" customWidth="1"/>
    <col min="4622" max="4622" width="9.5546875" style="100" customWidth="1"/>
    <col min="4623" max="4623" width="0.44140625" style="100" customWidth="1"/>
    <col min="4624" max="4630" width="6.44140625" style="100" customWidth="1"/>
    <col min="4631" max="4859" width="11.5546875" style="100"/>
    <col min="4860" max="4860" width="1" style="100" customWidth="1"/>
    <col min="4861" max="4861" width="4.33203125" style="100" customWidth="1"/>
    <col min="4862" max="4862" width="34.6640625" style="100" customWidth="1"/>
    <col min="4863" max="4863" width="0" style="100" hidden="1" customWidth="1"/>
    <col min="4864" max="4864" width="20" style="100" customWidth="1"/>
    <col min="4865" max="4865" width="20.88671875" style="100" customWidth="1"/>
    <col min="4866" max="4866" width="25" style="100" customWidth="1"/>
    <col min="4867" max="4867" width="18.6640625" style="100" customWidth="1"/>
    <col min="4868" max="4868" width="29.6640625" style="100" customWidth="1"/>
    <col min="4869" max="4869" width="13.44140625" style="100" customWidth="1"/>
    <col min="4870" max="4870" width="13.88671875" style="100" customWidth="1"/>
    <col min="4871" max="4875" width="16.5546875" style="100" customWidth="1"/>
    <col min="4876" max="4876" width="20.5546875" style="100" customWidth="1"/>
    <col min="4877" max="4877" width="21.109375" style="100" customWidth="1"/>
    <col min="4878" max="4878" width="9.5546875" style="100" customWidth="1"/>
    <col min="4879" max="4879" width="0.44140625" style="100" customWidth="1"/>
    <col min="4880" max="4886" width="6.44140625" style="100" customWidth="1"/>
    <col min="4887" max="5115" width="11.5546875" style="100"/>
    <col min="5116" max="5116" width="1" style="100" customWidth="1"/>
    <col min="5117" max="5117" width="4.33203125" style="100" customWidth="1"/>
    <col min="5118" max="5118" width="34.6640625" style="100" customWidth="1"/>
    <col min="5119" max="5119" width="0" style="100" hidden="1" customWidth="1"/>
    <col min="5120" max="5120" width="20" style="100" customWidth="1"/>
    <col min="5121" max="5121" width="20.88671875" style="100" customWidth="1"/>
    <col min="5122" max="5122" width="25" style="100" customWidth="1"/>
    <col min="5123" max="5123" width="18.6640625" style="100" customWidth="1"/>
    <col min="5124" max="5124" width="29.6640625" style="100" customWidth="1"/>
    <col min="5125" max="5125" width="13.44140625" style="100" customWidth="1"/>
    <col min="5126" max="5126" width="13.88671875" style="100" customWidth="1"/>
    <col min="5127" max="5131" width="16.5546875" style="100" customWidth="1"/>
    <col min="5132" max="5132" width="20.5546875" style="100" customWidth="1"/>
    <col min="5133" max="5133" width="21.109375" style="100" customWidth="1"/>
    <col min="5134" max="5134" width="9.5546875" style="100" customWidth="1"/>
    <col min="5135" max="5135" width="0.44140625" style="100" customWidth="1"/>
    <col min="5136" max="5142" width="6.44140625" style="100" customWidth="1"/>
    <col min="5143" max="5371" width="11.5546875" style="100"/>
    <col min="5372" max="5372" width="1" style="100" customWidth="1"/>
    <col min="5373" max="5373" width="4.33203125" style="100" customWidth="1"/>
    <col min="5374" max="5374" width="34.6640625" style="100" customWidth="1"/>
    <col min="5375" max="5375" width="0" style="100" hidden="1" customWidth="1"/>
    <col min="5376" max="5376" width="20" style="100" customWidth="1"/>
    <col min="5377" max="5377" width="20.88671875" style="100" customWidth="1"/>
    <col min="5378" max="5378" width="25" style="100" customWidth="1"/>
    <col min="5379" max="5379" width="18.6640625" style="100" customWidth="1"/>
    <col min="5380" max="5380" width="29.6640625" style="100" customWidth="1"/>
    <col min="5381" max="5381" width="13.44140625" style="100" customWidth="1"/>
    <col min="5382" max="5382" width="13.88671875" style="100" customWidth="1"/>
    <col min="5383" max="5387" width="16.5546875" style="100" customWidth="1"/>
    <col min="5388" max="5388" width="20.5546875" style="100" customWidth="1"/>
    <col min="5389" max="5389" width="21.109375" style="100" customWidth="1"/>
    <col min="5390" max="5390" width="9.5546875" style="100" customWidth="1"/>
    <col min="5391" max="5391" width="0.44140625" style="100" customWidth="1"/>
    <col min="5392" max="5398" width="6.44140625" style="100" customWidth="1"/>
    <col min="5399" max="5627" width="11.5546875" style="100"/>
    <col min="5628" max="5628" width="1" style="100" customWidth="1"/>
    <col min="5629" max="5629" width="4.33203125" style="100" customWidth="1"/>
    <col min="5630" max="5630" width="34.6640625" style="100" customWidth="1"/>
    <col min="5631" max="5631" width="0" style="100" hidden="1" customWidth="1"/>
    <col min="5632" max="5632" width="20" style="100" customWidth="1"/>
    <col min="5633" max="5633" width="20.88671875" style="100" customWidth="1"/>
    <col min="5634" max="5634" width="25" style="100" customWidth="1"/>
    <col min="5635" max="5635" width="18.6640625" style="100" customWidth="1"/>
    <col min="5636" max="5636" width="29.6640625" style="100" customWidth="1"/>
    <col min="5637" max="5637" width="13.44140625" style="100" customWidth="1"/>
    <col min="5638" max="5638" width="13.88671875" style="100" customWidth="1"/>
    <col min="5639" max="5643" width="16.5546875" style="100" customWidth="1"/>
    <col min="5644" max="5644" width="20.5546875" style="100" customWidth="1"/>
    <col min="5645" max="5645" width="21.109375" style="100" customWidth="1"/>
    <col min="5646" max="5646" width="9.5546875" style="100" customWidth="1"/>
    <col min="5647" max="5647" width="0.44140625" style="100" customWidth="1"/>
    <col min="5648" max="5654" width="6.44140625" style="100" customWidth="1"/>
    <col min="5655" max="5883" width="11.5546875" style="100"/>
    <col min="5884" max="5884" width="1" style="100" customWidth="1"/>
    <col min="5885" max="5885" width="4.33203125" style="100" customWidth="1"/>
    <col min="5886" max="5886" width="34.6640625" style="100" customWidth="1"/>
    <col min="5887" max="5887" width="0" style="100" hidden="1" customWidth="1"/>
    <col min="5888" max="5888" width="20" style="100" customWidth="1"/>
    <col min="5889" max="5889" width="20.88671875" style="100" customWidth="1"/>
    <col min="5890" max="5890" width="25" style="100" customWidth="1"/>
    <col min="5891" max="5891" width="18.6640625" style="100" customWidth="1"/>
    <col min="5892" max="5892" width="29.6640625" style="100" customWidth="1"/>
    <col min="5893" max="5893" width="13.44140625" style="100" customWidth="1"/>
    <col min="5894" max="5894" width="13.88671875" style="100" customWidth="1"/>
    <col min="5895" max="5899" width="16.5546875" style="100" customWidth="1"/>
    <col min="5900" max="5900" width="20.5546875" style="100" customWidth="1"/>
    <col min="5901" max="5901" width="21.109375" style="100" customWidth="1"/>
    <col min="5902" max="5902" width="9.5546875" style="100" customWidth="1"/>
    <col min="5903" max="5903" width="0.44140625" style="100" customWidth="1"/>
    <col min="5904" max="5910" width="6.44140625" style="100" customWidth="1"/>
    <col min="5911" max="6139" width="11.5546875" style="100"/>
    <col min="6140" max="6140" width="1" style="100" customWidth="1"/>
    <col min="6141" max="6141" width="4.33203125" style="100" customWidth="1"/>
    <col min="6142" max="6142" width="34.6640625" style="100" customWidth="1"/>
    <col min="6143" max="6143" width="0" style="100" hidden="1" customWidth="1"/>
    <col min="6144" max="6144" width="20" style="100" customWidth="1"/>
    <col min="6145" max="6145" width="20.88671875" style="100" customWidth="1"/>
    <col min="6146" max="6146" width="25" style="100" customWidth="1"/>
    <col min="6147" max="6147" width="18.6640625" style="100" customWidth="1"/>
    <col min="6148" max="6148" width="29.6640625" style="100" customWidth="1"/>
    <col min="6149" max="6149" width="13.44140625" style="100" customWidth="1"/>
    <col min="6150" max="6150" width="13.88671875" style="100" customWidth="1"/>
    <col min="6151" max="6155" width="16.5546875" style="100" customWidth="1"/>
    <col min="6156" max="6156" width="20.5546875" style="100" customWidth="1"/>
    <col min="6157" max="6157" width="21.109375" style="100" customWidth="1"/>
    <col min="6158" max="6158" width="9.5546875" style="100" customWidth="1"/>
    <col min="6159" max="6159" width="0.44140625" style="100" customWidth="1"/>
    <col min="6160" max="6166" width="6.44140625" style="100" customWidth="1"/>
    <col min="6167" max="6395" width="11.5546875" style="100"/>
    <col min="6396" max="6396" width="1" style="100" customWidth="1"/>
    <col min="6397" max="6397" width="4.33203125" style="100" customWidth="1"/>
    <col min="6398" max="6398" width="34.6640625" style="100" customWidth="1"/>
    <col min="6399" max="6399" width="0" style="100" hidden="1" customWidth="1"/>
    <col min="6400" max="6400" width="20" style="100" customWidth="1"/>
    <col min="6401" max="6401" width="20.88671875" style="100" customWidth="1"/>
    <col min="6402" max="6402" width="25" style="100" customWidth="1"/>
    <col min="6403" max="6403" width="18.6640625" style="100" customWidth="1"/>
    <col min="6404" max="6404" width="29.6640625" style="100" customWidth="1"/>
    <col min="6405" max="6405" width="13.44140625" style="100" customWidth="1"/>
    <col min="6406" max="6406" width="13.88671875" style="100" customWidth="1"/>
    <col min="6407" max="6411" width="16.5546875" style="100" customWidth="1"/>
    <col min="6412" max="6412" width="20.5546875" style="100" customWidth="1"/>
    <col min="6413" max="6413" width="21.109375" style="100" customWidth="1"/>
    <col min="6414" max="6414" width="9.5546875" style="100" customWidth="1"/>
    <col min="6415" max="6415" width="0.44140625" style="100" customWidth="1"/>
    <col min="6416" max="6422" width="6.44140625" style="100" customWidth="1"/>
    <col min="6423" max="6651" width="11.5546875" style="100"/>
    <col min="6652" max="6652" width="1" style="100" customWidth="1"/>
    <col min="6653" max="6653" width="4.33203125" style="100" customWidth="1"/>
    <col min="6654" max="6654" width="34.6640625" style="100" customWidth="1"/>
    <col min="6655" max="6655" width="0" style="100" hidden="1" customWidth="1"/>
    <col min="6656" max="6656" width="20" style="100" customWidth="1"/>
    <col min="6657" max="6657" width="20.88671875" style="100" customWidth="1"/>
    <col min="6658" max="6658" width="25" style="100" customWidth="1"/>
    <col min="6659" max="6659" width="18.6640625" style="100" customWidth="1"/>
    <col min="6660" max="6660" width="29.6640625" style="100" customWidth="1"/>
    <col min="6661" max="6661" width="13.44140625" style="100" customWidth="1"/>
    <col min="6662" max="6662" width="13.88671875" style="100" customWidth="1"/>
    <col min="6663" max="6667" width="16.5546875" style="100" customWidth="1"/>
    <col min="6668" max="6668" width="20.5546875" style="100" customWidth="1"/>
    <col min="6669" max="6669" width="21.109375" style="100" customWidth="1"/>
    <col min="6670" max="6670" width="9.5546875" style="100" customWidth="1"/>
    <col min="6671" max="6671" width="0.44140625" style="100" customWidth="1"/>
    <col min="6672" max="6678" width="6.44140625" style="100" customWidth="1"/>
    <col min="6679" max="6907" width="11.5546875" style="100"/>
    <col min="6908" max="6908" width="1" style="100" customWidth="1"/>
    <col min="6909" max="6909" width="4.33203125" style="100" customWidth="1"/>
    <col min="6910" max="6910" width="34.6640625" style="100" customWidth="1"/>
    <col min="6911" max="6911" width="0" style="100" hidden="1" customWidth="1"/>
    <col min="6912" max="6912" width="20" style="100" customWidth="1"/>
    <col min="6913" max="6913" width="20.88671875" style="100" customWidth="1"/>
    <col min="6914" max="6914" width="25" style="100" customWidth="1"/>
    <col min="6915" max="6915" width="18.6640625" style="100" customWidth="1"/>
    <col min="6916" max="6916" width="29.6640625" style="100" customWidth="1"/>
    <col min="6917" max="6917" width="13.44140625" style="100" customWidth="1"/>
    <col min="6918" max="6918" width="13.88671875" style="100" customWidth="1"/>
    <col min="6919" max="6923" width="16.5546875" style="100" customWidth="1"/>
    <col min="6924" max="6924" width="20.5546875" style="100" customWidth="1"/>
    <col min="6925" max="6925" width="21.109375" style="100" customWidth="1"/>
    <col min="6926" max="6926" width="9.5546875" style="100" customWidth="1"/>
    <col min="6927" max="6927" width="0.44140625" style="100" customWidth="1"/>
    <col min="6928" max="6934" width="6.44140625" style="100" customWidth="1"/>
    <col min="6935" max="7163" width="11.5546875" style="100"/>
    <col min="7164" max="7164" width="1" style="100" customWidth="1"/>
    <col min="7165" max="7165" width="4.33203125" style="100" customWidth="1"/>
    <col min="7166" max="7166" width="34.6640625" style="100" customWidth="1"/>
    <col min="7167" max="7167" width="0" style="100" hidden="1" customWidth="1"/>
    <col min="7168" max="7168" width="20" style="100" customWidth="1"/>
    <col min="7169" max="7169" width="20.88671875" style="100" customWidth="1"/>
    <col min="7170" max="7170" width="25" style="100" customWidth="1"/>
    <col min="7171" max="7171" width="18.6640625" style="100" customWidth="1"/>
    <col min="7172" max="7172" width="29.6640625" style="100" customWidth="1"/>
    <col min="7173" max="7173" width="13.44140625" style="100" customWidth="1"/>
    <col min="7174" max="7174" width="13.88671875" style="100" customWidth="1"/>
    <col min="7175" max="7179" width="16.5546875" style="100" customWidth="1"/>
    <col min="7180" max="7180" width="20.5546875" style="100" customWidth="1"/>
    <col min="7181" max="7181" width="21.109375" style="100" customWidth="1"/>
    <col min="7182" max="7182" width="9.5546875" style="100" customWidth="1"/>
    <col min="7183" max="7183" width="0.44140625" style="100" customWidth="1"/>
    <col min="7184" max="7190" width="6.44140625" style="100" customWidth="1"/>
    <col min="7191" max="7419" width="11.5546875" style="100"/>
    <col min="7420" max="7420" width="1" style="100" customWidth="1"/>
    <col min="7421" max="7421" width="4.33203125" style="100" customWidth="1"/>
    <col min="7422" max="7422" width="34.6640625" style="100" customWidth="1"/>
    <col min="7423" max="7423" width="0" style="100" hidden="1" customWidth="1"/>
    <col min="7424" max="7424" width="20" style="100" customWidth="1"/>
    <col min="7425" max="7425" width="20.88671875" style="100" customWidth="1"/>
    <col min="7426" max="7426" width="25" style="100" customWidth="1"/>
    <col min="7427" max="7427" width="18.6640625" style="100" customWidth="1"/>
    <col min="7428" max="7428" width="29.6640625" style="100" customWidth="1"/>
    <col min="7429" max="7429" width="13.44140625" style="100" customWidth="1"/>
    <col min="7430" max="7430" width="13.88671875" style="100" customWidth="1"/>
    <col min="7431" max="7435" width="16.5546875" style="100" customWidth="1"/>
    <col min="7436" max="7436" width="20.5546875" style="100" customWidth="1"/>
    <col min="7437" max="7437" width="21.109375" style="100" customWidth="1"/>
    <col min="7438" max="7438" width="9.5546875" style="100" customWidth="1"/>
    <col min="7439" max="7439" width="0.44140625" style="100" customWidth="1"/>
    <col min="7440" max="7446" width="6.44140625" style="100" customWidth="1"/>
    <col min="7447" max="7675" width="11.5546875" style="100"/>
    <col min="7676" max="7676" width="1" style="100" customWidth="1"/>
    <col min="7677" max="7677" width="4.33203125" style="100" customWidth="1"/>
    <col min="7678" max="7678" width="34.6640625" style="100" customWidth="1"/>
    <col min="7679" max="7679" width="0" style="100" hidden="1" customWidth="1"/>
    <col min="7680" max="7680" width="20" style="100" customWidth="1"/>
    <col min="7681" max="7681" width="20.88671875" style="100" customWidth="1"/>
    <col min="7682" max="7682" width="25" style="100" customWidth="1"/>
    <col min="7683" max="7683" width="18.6640625" style="100" customWidth="1"/>
    <col min="7684" max="7684" width="29.6640625" style="100" customWidth="1"/>
    <col min="7685" max="7685" width="13.44140625" style="100" customWidth="1"/>
    <col min="7686" max="7686" width="13.88671875" style="100" customWidth="1"/>
    <col min="7687" max="7691" width="16.5546875" style="100" customWidth="1"/>
    <col min="7692" max="7692" width="20.5546875" style="100" customWidth="1"/>
    <col min="7693" max="7693" width="21.109375" style="100" customWidth="1"/>
    <col min="7694" max="7694" width="9.5546875" style="100" customWidth="1"/>
    <col min="7695" max="7695" width="0.44140625" style="100" customWidth="1"/>
    <col min="7696" max="7702" width="6.44140625" style="100" customWidth="1"/>
    <col min="7703" max="7931" width="11.5546875" style="100"/>
    <col min="7932" max="7932" width="1" style="100" customWidth="1"/>
    <col min="7933" max="7933" width="4.33203125" style="100" customWidth="1"/>
    <col min="7934" max="7934" width="34.6640625" style="100" customWidth="1"/>
    <col min="7935" max="7935" width="0" style="100" hidden="1" customWidth="1"/>
    <col min="7936" max="7936" width="20" style="100" customWidth="1"/>
    <col min="7937" max="7937" width="20.88671875" style="100" customWidth="1"/>
    <col min="7938" max="7938" width="25" style="100" customWidth="1"/>
    <col min="7939" max="7939" width="18.6640625" style="100" customWidth="1"/>
    <col min="7940" max="7940" width="29.6640625" style="100" customWidth="1"/>
    <col min="7941" max="7941" width="13.44140625" style="100" customWidth="1"/>
    <col min="7942" max="7942" width="13.88671875" style="100" customWidth="1"/>
    <col min="7943" max="7947" width="16.5546875" style="100" customWidth="1"/>
    <col min="7948" max="7948" width="20.5546875" style="100" customWidth="1"/>
    <col min="7949" max="7949" width="21.109375" style="100" customWidth="1"/>
    <col min="7950" max="7950" width="9.5546875" style="100" customWidth="1"/>
    <col min="7951" max="7951" width="0.44140625" style="100" customWidth="1"/>
    <col min="7952" max="7958" width="6.44140625" style="100" customWidth="1"/>
    <col min="7959" max="8187" width="11.5546875" style="100"/>
    <col min="8188" max="8188" width="1" style="100" customWidth="1"/>
    <col min="8189" max="8189" width="4.33203125" style="100" customWidth="1"/>
    <col min="8190" max="8190" width="34.6640625" style="100" customWidth="1"/>
    <col min="8191" max="8191" width="0" style="100" hidden="1" customWidth="1"/>
    <col min="8192" max="8192" width="20" style="100" customWidth="1"/>
    <col min="8193" max="8193" width="20.88671875" style="100" customWidth="1"/>
    <col min="8194" max="8194" width="25" style="100" customWidth="1"/>
    <col min="8195" max="8195" width="18.6640625" style="100" customWidth="1"/>
    <col min="8196" max="8196" width="29.6640625" style="100" customWidth="1"/>
    <col min="8197" max="8197" width="13.44140625" style="100" customWidth="1"/>
    <col min="8198" max="8198" width="13.88671875" style="100" customWidth="1"/>
    <col min="8199" max="8203" width="16.5546875" style="100" customWidth="1"/>
    <col min="8204" max="8204" width="20.5546875" style="100" customWidth="1"/>
    <col min="8205" max="8205" width="21.109375" style="100" customWidth="1"/>
    <col min="8206" max="8206" width="9.5546875" style="100" customWidth="1"/>
    <col min="8207" max="8207" width="0.44140625" style="100" customWidth="1"/>
    <col min="8208" max="8214" width="6.44140625" style="100" customWidth="1"/>
    <col min="8215" max="8443" width="11.5546875" style="100"/>
    <col min="8444" max="8444" width="1" style="100" customWidth="1"/>
    <col min="8445" max="8445" width="4.33203125" style="100" customWidth="1"/>
    <col min="8446" max="8446" width="34.6640625" style="100" customWidth="1"/>
    <col min="8447" max="8447" width="0" style="100" hidden="1" customWidth="1"/>
    <col min="8448" max="8448" width="20" style="100" customWidth="1"/>
    <col min="8449" max="8449" width="20.88671875" style="100" customWidth="1"/>
    <col min="8450" max="8450" width="25" style="100" customWidth="1"/>
    <col min="8451" max="8451" width="18.6640625" style="100" customWidth="1"/>
    <col min="8452" max="8452" width="29.6640625" style="100" customWidth="1"/>
    <col min="8453" max="8453" width="13.44140625" style="100" customWidth="1"/>
    <col min="8454" max="8454" width="13.88671875" style="100" customWidth="1"/>
    <col min="8455" max="8459" width="16.5546875" style="100" customWidth="1"/>
    <col min="8460" max="8460" width="20.5546875" style="100" customWidth="1"/>
    <col min="8461" max="8461" width="21.109375" style="100" customWidth="1"/>
    <col min="8462" max="8462" width="9.5546875" style="100" customWidth="1"/>
    <col min="8463" max="8463" width="0.44140625" style="100" customWidth="1"/>
    <col min="8464" max="8470" width="6.44140625" style="100" customWidth="1"/>
    <col min="8471" max="8699" width="11.5546875" style="100"/>
    <col min="8700" max="8700" width="1" style="100" customWidth="1"/>
    <col min="8701" max="8701" width="4.33203125" style="100" customWidth="1"/>
    <col min="8702" max="8702" width="34.6640625" style="100" customWidth="1"/>
    <col min="8703" max="8703" width="0" style="100" hidden="1" customWidth="1"/>
    <col min="8704" max="8704" width="20" style="100" customWidth="1"/>
    <col min="8705" max="8705" width="20.88671875" style="100" customWidth="1"/>
    <col min="8706" max="8706" width="25" style="100" customWidth="1"/>
    <col min="8707" max="8707" width="18.6640625" style="100" customWidth="1"/>
    <col min="8708" max="8708" width="29.6640625" style="100" customWidth="1"/>
    <col min="8709" max="8709" width="13.44140625" style="100" customWidth="1"/>
    <col min="8710" max="8710" width="13.88671875" style="100" customWidth="1"/>
    <col min="8711" max="8715" width="16.5546875" style="100" customWidth="1"/>
    <col min="8716" max="8716" width="20.5546875" style="100" customWidth="1"/>
    <col min="8717" max="8717" width="21.109375" style="100" customWidth="1"/>
    <col min="8718" max="8718" width="9.5546875" style="100" customWidth="1"/>
    <col min="8719" max="8719" width="0.44140625" style="100" customWidth="1"/>
    <col min="8720" max="8726" width="6.44140625" style="100" customWidth="1"/>
    <col min="8727" max="8955" width="11.5546875" style="100"/>
    <col min="8956" max="8956" width="1" style="100" customWidth="1"/>
    <col min="8957" max="8957" width="4.33203125" style="100" customWidth="1"/>
    <col min="8958" max="8958" width="34.6640625" style="100" customWidth="1"/>
    <col min="8959" max="8959" width="0" style="100" hidden="1" customWidth="1"/>
    <col min="8960" max="8960" width="20" style="100" customWidth="1"/>
    <col min="8961" max="8961" width="20.88671875" style="100" customWidth="1"/>
    <col min="8962" max="8962" width="25" style="100" customWidth="1"/>
    <col min="8963" max="8963" width="18.6640625" style="100" customWidth="1"/>
    <col min="8964" max="8964" width="29.6640625" style="100" customWidth="1"/>
    <col min="8965" max="8965" width="13.44140625" style="100" customWidth="1"/>
    <col min="8966" max="8966" width="13.88671875" style="100" customWidth="1"/>
    <col min="8967" max="8971" width="16.5546875" style="100" customWidth="1"/>
    <col min="8972" max="8972" width="20.5546875" style="100" customWidth="1"/>
    <col min="8973" max="8973" width="21.109375" style="100" customWidth="1"/>
    <col min="8974" max="8974" width="9.5546875" style="100" customWidth="1"/>
    <col min="8975" max="8975" width="0.44140625" style="100" customWidth="1"/>
    <col min="8976" max="8982" width="6.44140625" style="100" customWidth="1"/>
    <col min="8983" max="9211" width="11.5546875" style="100"/>
    <col min="9212" max="9212" width="1" style="100" customWidth="1"/>
    <col min="9213" max="9213" width="4.33203125" style="100" customWidth="1"/>
    <col min="9214" max="9214" width="34.6640625" style="100" customWidth="1"/>
    <col min="9215" max="9215" width="0" style="100" hidden="1" customWidth="1"/>
    <col min="9216" max="9216" width="20" style="100" customWidth="1"/>
    <col min="9217" max="9217" width="20.88671875" style="100" customWidth="1"/>
    <col min="9218" max="9218" width="25" style="100" customWidth="1"/>
    <col min="9219" max="9219" width="18.6640625" style="100" customWidth="1"/>
    <col min="9220" max="9220" width="29.6640625" style="100" customWidth="1"/>
    <col min="9221" max="9221" width="13.44140625" style="100" customWidth="1"/>
    <col min="9222" max="9222" width="13.88671875" style="100" customWidth="1"/>
    <col min="9223" max="9227" width="16.5546875" style="100" customWidth="1"/>
    <col min="9228" max="9228" width="20.5546875" style="100" customWidth="1"/>
    <col min="9229" max="9229" width="21.109375" style="100" customWidth="1"/>
    <col min="9230" max="9230" width="9.5546875" style="100" customWidth="1"/>
    <col min="9231" max="9231" width="0.44140625" style="100" customWidth="1"/>
    <col min="9232" max="9238" width="6.44140625" style="100" customWidth="1"/>
    <col min="9239" max="9467" width="11.5546875" style="100"/>
    <col min="9468" max="9468" width="1" style="100" customWidth="1"/>
    <col min="9469" max="9469" width="4.33203125" style="100" customWidth="1"/>
    <col min="9470" max="9470" width="34.6640625" style="100" customWidth="1"/>
    <col min="9471" max="9471" width="0" style="100" hidden="1" customWidth="1"/>
    <col min="9472" max="9472" width="20" style="100" customWidth="1"/>
    <col min="9473" max="9473" width="20.88671875" style="100" customWidth="1"/>
    <col min="9474" max="9474" width="25" style="100" customWidth="1"/>
    <col min="9475" max="9475" width="18.6640625" style="100" customWidth="1"/>
    <col min="9476" max="9476" width="29.6640625" style="100" customWidth="1"/>
    <col min="9477" max="9477" width="13.44140625" style="100" customWidth="1"/>
    <col min="9478" max="9478" width="13.88671875" style="100" customWidth="1"/>
    <col min="9479" max="9483" width="16.5546875" style="100" customWidth="1"/>
    <col min="9484" max="9484" width="20.5546875" style="100" customWidth="1"/>
    <col min="9485" max="9485" width="21.109375" style="100" customWidth="1"/>
    <col min="9486" max="9486" width="9.5546875" style="100" customWidth="1"/>
    <col min="9487" max="9487" width="0.44140625" style="100" customWidth="1"/>
    <col min="9488" max="9494" width="6.44140625" style="100" customWidth="1"/>
    <col min="9495" max="9723" width="11.5546875" style="100"/>
    <col min="9724" max="9724" width="1" style="100" customWidth="1"/>
    <col min="9725" max="9725" width="4.33203125" style="100" customWidth="1"/>
    <col min="9726" max="9726" width="34.6640625" style="100" customWidth="1"/>
    <col min="9727" max="9727" width="0" style="100" hidden="1" customWidth="1"/>
    <col min="9728" max="9728" width="20" style="100" customWidth="1"/>
    <col min="9729" max="9729" width="20.88671875" style="100" customWidth="1"/>
    <col min="9730" max="9730" width="25" style="100" customWidth="1"/>
    <col min="9731" max="9731" width="18.6640625" style="100" customWidth="1"/>
    <col min="9732" max="9732" width="29.6640625" style="100" customWidth="1"/>
    <col min="9733" max="9733" width="13.44140625" style="100" customWidth="1"/>
    <col min="9734" max="9734" width="13.88671875" style="100" customWidth="1"/>
    <col min="9735" max="9739" width="16.5546875" style="100" customWidth="1"/>
    <col min="9740" max="9740" width="20.5546875" style="100" customWidth="1"/>
    <col min="9741" max="9741" width="21.109375" style="100" customWidth="1"/>
    <col min="9742" max="9742" width="9.5546875" style="100" customWidth="1"/>
    <col min="9743" max="9743" width="0.44140625" style="100" customWidth="1"/>
    <col min="9744" max="9750" width="6.44140625" style="100" customWidth="1"/>
    <col min="9751" max="9979" width="11.5546875" style="100"/>
    <col min="9980" max="9980" width="1" style="100" customWidth="1"/>
    <col min="9981" max="9981" width="4.33203125" style="100" customWidth="1"/>
    <col min="9982" max="9982" width="34.6640625" style="100" customWidth="1"/>
    <col min="9983" max="9983" width="0" style="100" hidden="1" customWidth="1"/>
    <col min="9984" max="9984" width="20" style="100" customWidth="1"/>
    <col min="9985" max="9985" width="20.88671875" style="100" customWidth="1"/>
    <col min="9986" max="9986" width="25" style="100" customWidth="1"/>
    <col min="9987" max="9987" width="18.6640625" style="100" customWidth="1"/>
    <col min="9988" max="9988" width="29.6640625" style="100" customWidth="1"/>
    <col min="9989" max="9989" width="13.44140625" style="100" customWidth="1"/>
    <col min="9990" max="9990" width="13.88671875" style="100" customWidth="1"/>
    <col min="9991" max="9995" width="16.5546875" style="100" customWidth="1"/>
    <col min="9996" max="9996" width="20.5546875" style="100" customWidth="1"/>
    <col min="9997" max="9997" width="21.109375" style="100" customWidth="1"/>
    <col min="9998" max="9998" width="9.5546875" style="100" customWidth="1"/>
    <col min="9999" max="9999" width="0.44140625" style="100" customWidth="1"/>
    <col min="10000" max="10006" width="6.44140625" style="100" customWidth="1"/>
    <col min="10007" max="10235" width="11.5546875" style="100"/>
    <col min="10236" max="10236" width="1" style="100" customWidth="1"/>
    <col min="10237" max="10237" width="4.33203125" style="100" customWidth="1"/>
    <col min="10238" max="10238" width="34.6640625" style="100" customWidth="1"/>
    <col min="10239" max="10239" width="0" style="100" hidden="1" customWidth="1"/>
    <col min="10240" max="10240" width="20" style="100" customWidth="1"/>
    <col min="10241" max="10241" width="20.88671875" style="100" customWidth="1"/>
    <col min="10242" max="10242" width="25" style="100" customWidth="1"/>
    <col min="10243" max="10243" width="18.6640625" style="100" customWidth="1"/>
    <col min="10244" max="10244" width="29.6640625" style="100" customWidth="1"/>
    <col min="10245" max="10245" width="13.44140625" style="100" customWidth="1"/>
    <col min="10246" max="10246" width="13.88671875" style="100" customWidth="1"/>
    <col min="10247" max="10251" width="16.5546875" style="100" customWidth="1"/>
    <col min="10252" max="10252" width="20.5546875" style="100" customWidth="1"/>
    <col min="10253" max="10253" width="21.109375" style="100" customWidth="1"/>
    <col min="10254" max="10254" width="9.5546875" style="100" customWidth="1"/>
    <col min="10255" max="10255" width="0.44140625" style="100" customWidth="1"/>
    <col min="10256" max="10262" width="6.44140625" style="100" customWidth="1"/>
    <col min="10263" max="10491" width="11.5546875" style="100"/>
    <col min="10492" max="10492" width="1" style="100" customWidth="1"/>
    <col min="10493" max="10493" width="4.33203125" style="100" customWidth="1"/>
    <col min="10494" max="10494" width="34.6640625" style="100" customWidth="1"/>
    <col min="10495" max="10495" width="0" style="100" hidden="1" customWidth="1"/>
    <col min="10496" max="10496" width="20" style="100" customWidth="1"/>
    <col min="10497" max="10497" width="20.88671875" style="100" customWidth="1"/>
    <col min="10498" max="10498" width="25" style="100" customWidth="1"/>
    <col min="10499" max="10499" width="18.6640625" style="100" customWidth="1"/>
    <col min="10500" max="10500" width="29.6640625" style="100" customWidth="1"/>
    <col min="10501" max="10501" width="13.44140625" style="100" customWidth="1"/>
    <col min="10502" max="10502" width="13.88671875" style="100" customWidth="1"/>
    <col min="10503" max="10507" width="16.5546875" style="100" customWidth="1"/>
    <col min="10508" max="10508" width="20.5546875" style="100" customWidth="1"/>
    <col min="10509" max="10509" width="21.109375" style="100" customWidth="1"/>
    <col min="10510" max="10510" width="9.5546875" style="100" customWidth="1"/>
    <col min="10511" max="10511" width="0.44140625" style="100" customWidth="1"/>
    <col min="10512" max="10518" width="6.44140625" style="100" customWidth="1"/>
    <col min="10519" max="10747" width="11.5546875" style="100"/>
    <col min="10748" max="10748" width="1" style="100" customWidth="1"/>
    <col min="10749" max="10749" width="4.33203125" style="100" customWidth="1"/>
    <col min="10750" max="10750" width="34.6640625" style="100" customWidth="1"/>
    <col min="10751" max="10751" width="0" style="100" hidden="1" customWidth="1"/>
    <col min="10752" max="10752" width="20" style="100" customWidth="1"/>
    <col min="10753" max="10753" width="20.88671875" style="100" customWidth="1"/>
    <col min="10754" max="10754" width="25" style="100" customWidth="1"/>
    <col min="10755" max="10755" width="18.6640625" style="100" customWidth="1"/>
    <col min="10756" max="10756" width="29.6640625" style="100" customWidth="1"/>
    <col min="10757" max="10757" width="13.44140625" style="100" customWidth="1"/>
    <col min="10758" max="10758" width="13.88671875" style="100" customWidth="1"/>
    <col min="10759" max="10763" width="16.5546875" style="100" customWidth="1"/>
    <col min="10764" max="10764" width="20.5546875" style="100" customWidth="1"/>
    <col min="10765" max="10765" width="21.109375" style="100" customWidth="1"/>
    <col min="10766" max="10766" width="9.5546875" style="100" customWidth="1"/>
    <col min="10767" max="10767" width="0.44140625" style="100" customWidth="1"/>
    <col min="10768" max="10774" width="6.44140625" style="100" customWidth="1"/>
    <col min="10775" max="11003" width="11.5546875" style="100"/>
    <col min="11004" max="11004" width="1" style="100" customWidth="1"/>
    <col min="11005" max="11005" width="4.33203125" style="100" customWidth="1"/>
    <col min="11006" max="11006" width="34.6640625" style="100" customWidth="1"/>
    <col min="11007" max="11007" width="0" style="100" hidden="1" customWidth="1"/>
    <col min="11008" max="11008" width="20" style="100" customWidth="1"/>
    <col min="11009" max="11009" width="20.88671875" style="100" customWidth="1"/>
    <col min="11010" max="11010" width="25" style="100" customWidth="1"/>
    <col min="11011" max="11011" width="18.6640625" style="100" customWidth="1"/>
    <col min="11012" max="11012" width="29.6640625" style="100" customWidth="1"/>
    <col min="11013" max="11013" width="13.44140625" style="100" customWidth="1"/>
    <col min="11014" max="11014" width="13.88671875" style="100" customWidth="1"/>
    <col min="11015" max="11019" width="16.5546875" style="100" customWidth="1"/>
    <col min="11020" max="11020" width="20.5546875" style="100" customWidth="1"/>
    <col min="11021" max="11021" width="21.109375" style="100" customWidth="1"/>
    <col min="11022" max="11022" width="9.5546875" style="100" customWidth="1"/>
    <col min="11023" max="11023" width="0.44140625" style="100" customWidth="1"/>
    <col min="11024" max="11030" width="6.44140625" style="100" customWidth="1"/>
    <col min="11031" max="11259" width="11.5546875" style="100"/>
    <col min="11260" max="11260" width="1" style="100" customWidth="1"/>
    <col min="11261" max="11261" width="4.33203125" style="100" customWidth="1"/>
    <col min="11262" max="11262" width="34.6640625" style="100" customWidth="1"/>
    <col min="11263" max="11263" width="0" style="100" hidden="1" customWidth="1"/>
    <col min="11264" max="11264" width="20" style="100" customWidth="1"/>
    <col min="11265" max="11265" width="20.88671875" style="100" customWidth="1"/>
    <col min="11266" max="11266" width="25" style="100" customWidth="1"/>
    <col min="11267" max="11267" width="18.6640625" style="100" customWidth="1"/>
    <col min="11268" max="11268" width="29.6640625" style="100" customWidth="1"/>
    <col min="11269" max="11269" width="13.44140625" style="100" customWidth="1"/>
    <col min="11270" max="11270" width="13.88671875" style="100" customWidth="1"/>
    <col min="11271" max="11275" width="16.5546875" style="100" customWidth="1"/>
    <col min="11276" max="11276" width="20.5546875" style="100" customWidth="1"/>
    <col min="11277" max="11277" width="21.109375" style="100" customWidth="1"/>
    <col min="11278" max="11278" width="9.5546875" style="100" customWidth="1"/>
    <col min="11279" max="11279" width="0.44140625" style="100" customWidth="1"/>
    <col min="11280" max="11286" width="6.44140625" style="100" customWidth="1"/>
    <col min="11287" max="11515" width="11.5546875" style="100"/>
    <col min="11516" max="11516" width="1" style="100" customWidth="1"/>
    <col min="11517" max="11517" width="4.33203125" style="100" customWidth="1"/>
    <col min="11518" max="11518" width="34.6640625" style="100" customWidth="1"/>
    <col min="11519" max="11519" width="0" style="100" hidden="1" customWidth="1"/>
    <col min="11520" max="11520" width="20" style="100" customWidth="1"/>
    <col min="11521" max="11521" width="20.88671875" style="100" customWidth="1"/>
    <col min="11522" max="11522" width="25" style="100" customWidth="1"/>
    <col min="11523" max="11523" width="18.6640625" style="100" customWidth="1"/>
    <col min="11524" max="11524" width="29.6640625" style="100" customWidth="1"/>
    <col min="11525" max="11525" width="13.44140625" style="100" customWidth="1"/>
    <col min="11526" max="11526" width="13.88671875" style="100" customWidth="1"/>
    <col min="11527" max="11531" width="16.5546875" style="100" customWidth="1"/>
    <col min="11532" max="11532" width="20.5546875" style="100" customWidth="1"/>
    <col min="11533" max="11533" width="21.109375" style="100" customWidth="1"/>
    <col min="11534" max="11534" width="9.5546875" style="100" customWidth="1"/>
    <col min="11535" max="11535" width="0.44140625" style="100" customWidth="1"/>
    <col min="11536" max="11542" width="6.44140625" style="100" customWidth="1"/>
    <col min="11543" max="11771" width="11.5546875" style="100"/>
    <col min="11772" max="11772" width="1" style="100" customWidth="1"/>
    <col min="11773" max="11773" width="4.33203125" style="100" customWidth="1"/>
    <col min="11774" max="11774" width="34.6640625" style="100" customWidth="1"/>
    <col min="11775" max="11775" width="0" style="100" hidden="1" customWidth="1"/>
    <col min="11776" max="11776" width="20" style="100" customWidth="1"/>
    <col min="11777" max="11777" width="20.88671875" style="100" customWidth="1"/>
    <col min="11778" max="11778" width="25" style="100" customWidth="1"/>
    <col min="11779" max="11779" width="18.6640625" style="100" customWidth="1"/>
    <col min="11780" max="11780" width="29.6640625" style="100" customWidth="1"/>
    <col min="11781" max="11781" width="13.44140625" style="100" customWidth="1"/>
    <col min="11782" max="11782" width="13.88671875" style="100" customWidth="1"/>
    <col min="11783" max="11787" width="16.5546875" style="100" customWidth="1"/>
    <col min="11788" max="11788" width="20.5546875" style="100" customWidth="1"/>
    <col min="11789" max="11789" width="21.109375" style="100" customWidth="1"/>
    <col min="11790" max="11790" width="9.5546875" style="100" customWidth="1"/>
    <col min="11791" max="11791" width="0.44140625" style="100" customWidth="1"/>
    <col min="11792" max="11798" width="6.44140625" style="100" customWidth="1"/>
    <col min="11799" max="12027" width="11.5546875" style="100"/>
    <col min="12028" max="12028" width="1" style="100" customWidth="1"/>
    <col min="12029" max="12029" width="4.33203125" style="100" customWidth="1"/>
    <col min="12030" max="12030" width="34.6640625" style="100" customWidth="1"/>
    <col min="12031" max="12031" width="0" style="100" hidden="1" customWidth="1"/>
    <col min="12032" max="12032" width="20" style="100" customWidth="1"/>
    <col min="12033" max="12033" width="20.88671875" style="100" customWidth="1"/>
    <col min="12034" max="12034" width="25" style="100" customWidth="1"/>
    <col min="12035" max="12035" width="18.6640625" style="100" customWidth="1"/>
    <col min="12036" max="12036" width="29.6640625" style="100" customWidth="1"/>
    <col min="12037" max="12037" width="13.44140625" style="100" customWidth="1"/>
    <col min="12038" max="12038" width="13.88671875" style="100" customWidth="1"/>
    <col min="12039" max="12043" width="16.5546875" style="100" customWidth="1"/>
    <col min="12044" max="12044" width="20.5546875" style="100" customWidth="1"/>
    <col min="12045" max="12045" width="21.109375" style="100" customWidth="1"/>
    <col min="12046" max="12046" width="9.5546875" style="100" customWidth="1"/>
    <col min="12047" max="12047" width="0.44140625" style="100" customWidth="1"/>
    <col min="12048" max="12054" width="6.44140625" style="100" customWidth="1"/>
    <col min="12055" max="12283" width="11.5546875" style="100"/>
    <col min="12284" max="12284" width="1" style="100" customWidth="1"/>
    <col min="12285" max="12285" width="4.33203125" style="100" customWidth="1"/>
    <col min="12286" max="12286" width="34.6640625" style="100" customWidth="1"/>
    <col min="12287" max="12287" width="0" style="100" hidden="1" customWidth="1"/>
    <col min="12288" max="12288" width="20" style="100" customWidth="1"/>
    <col min="12289" max="12289" width="20.88671875" style="100" customWidth="1"/>
    <col min="12290" max="12290" width="25" style="100" customWidth="1"/>
    <col min="12291" max="12291" width="18.6640625" style="100" customWidth="1"/>
    <col min="12292" max="12292" width="29.6640625" style="100" customWidth="1"/>
    <col min="12293" max="12293" width="13.44140625" style="100" customWidth="1"/>
    <col min="12294" max="12294" width="13.88671875" style="100" customWidth="1"/>
    <col min="12295" max="12299" width="16.5546875" style="100" customWidth="1"/>
    <col min="12300" max="12300" width="20.5546875" style="100" customWidth="1"/>
    <col min="12301" max="12301" width="21.109375" style="100" customWidth="1"/>
    <col min="12302" max="12302" width="9.5546875" style="100" customWidth="1"/>
    <col min="12303" max="12303" width="0.44140625" style="100" customWidth="1"/>
    <col min="12304" max="12310" width="6.44140625" style="100" customWidth="1"/>
    <col min="12311" max="12539" width="11.5546875" style="100"/>
    <col min="12540" max="12540" width="1" style="100" customWidth="1"/>
    <col min="12541" max="12541" width="4.33203125" style="100" customWidth="1"/>
    <col min="12542" max="12542" width="34.6640625" style="100" customWidth="1"/>
    <col min="12543" max="12543" width="0" style="100" hidden="1" customWidth="1"/>
    <col min="12544" max="12544" width="20" style="100" customWidth="1"/>
    <col min="12545" max="12545" width="20.88671875" style="100" customWidth="1"/>
    <col min="12546" max="12546" width="25" style="100" customWidth="1"/>
    <col min="12547" max="12547" width="18.6640625" style="100" customWidth="1"/>
    <col min="12548" max="12548" width="29.6640625" style="100" customWidth="1"/>
    <col min="12549" max="12549" width="13.44140625" style="100" customWidth="1"/>
    <col min="12550" max="12550" width="13.88671875" style="100" customWidth="1"/>
    <col min="12551" max="12555" width="16.5546875" style="100" customWidth="1"/>
    <col min="12556" max="12556" width="20.5546875" style="100" customWidth="1"/>
    <col min="12557" max="12557" width="21.109375" style="100" customWidth="1"/>
    <col min="12558" max="12558" width="9.5546875" style="100" customWidth="1"/>
    <col min="12559" max="12559" width="0.44140625" style="100" customWidth="1"/>
    <col min="12560" max="12566" width="6.44140625" style="100" customWidth="1"/>
    <col min="12567" max="12795" width="11.5546875" style="100"/>
    <col min="12796" max="12796" width="1" style="100" customWidth="1"/>
    <col min="12797" max="12797" width="4.33203125" style="100" customWidth="1"/>
    <col min="12798" max="12798" width="34.6640625" style="100" customWidth="1"/>
    <col min="12799" max="12799" width="0" style="100" hidden="1" customWidth="1"/>
    <col min="12800" max="12800" width="20" style="100" customWidth="1"/>
    <col min="12801" max="12801" width="20.88671875" style="100" customWidth="1"/>
    <col min="12802" max="12802" width="25" style="100" customWidth="1"/>
    <col min="12803" max="12803" width="18.6640625" style="100" customWidth="1"/>
    <col min="12804" max="12804" width="29.6640625" style="100" customWidth="1"/>
    <col min="12805" max="12805" width="13.44140625" style="100" customWidth="1"/>
    <col min="12806" max="12806" width="13.88671875" style="100" customWidth="1"/>
    <col min="12807" max="12811" width="16.5546875" style="100" customWidth="1"/>
    <col min="12812" max="12812" width="20.5546875" style="100" customWidth="1"/>
    <col min="12813" max="12813" width="21.109375" style="100" customWidth="1"/>
    <col min="12814" max="12814" width="9.5546875" style="100" customWidth="1"/>
    <col min="12815" max="12815" width="0.44140625" style="100" customWidth="1"/>
    <col min="12816" max="12822" width="6.44140625" style="100" customWidth="1"/>
    <col min="12823" max="13051" width="11.5546875" style="100"/>
    <col min="13052" max="13052" width="1" style="100" customWidth="1"/>
    <col min="13053" max="13053" width="4.33203125" style="100" customWidth="1"/>
    <col min="13054" max="13054" width="34.6640625" style="100" customWidth="1"/>
    <col min="13055" max="13055" width="0" style="100" hidden="1" customWidth="1"/>
    <col min="13056" max="13056" width="20" style="100" customWidth="1"/>
    <col min="13057" max="13057" width="20.88671875" style="100" customWidth="1"/>
    <col min="13058" max="13058" width="25" style="100" customWidth="1"/>
    <col min="13059" max="13059" width="18.6640625" style="100" customWidth="1"/>
    <col min="13060" max="13060" width="29.6640625" style="100" customWidth="1"/>
    <col min="13061" max="13061" width="13.44140625" style="100" customWidth="1"/>
    <col min="13062" max="13062" width="13.88671875" style="100" customWidth="1"/>
    <col min="13063" max="13067" width="16.5546875" style="100" customWidth="1"/>
    <col min="13068" max="13068" width="20.5546875" style="100" customWidth="1"/>
    <col min="13069" max="13069" width="21.109375" style="100" customWidth="1"/>
    <col min="13070" max="13070" width="9.5546875" style="100" customWidth="1"/>
    <col min="13071" max="13071" width="0.44140625" style="100" customWidth="1"/>
    <col min="13072" max="13078" width="6.44140625" style="100" customWidth="1"/>
    <col min="13079" max="13307" width="11.5546875" style="100"/>
    <col min="13308" max="13308" width="1" style="100" customWidth="1"/>
    <col min="13309" max="13309" width="4.33203125" style="100" customWidth="1"/>
    <col min="13310" max="13310" width="34.6640625" style="100" customWidth="1"/>
    <col min="13311" max="13311" width="0" style="100" hidden="1" customWidth="1"/>
    <col min="13312" max="13312" width="20" style="100" customWidth="1"/>
    <col min="13313" max="13313" width="20.88671875" style="100" customWidth="1"/>
    <col min="13314" max="13314" width="25" style="100" customWidth="1"/>
    <col min="13315" max="13315" width="18.6640625" style="100" customWidth="1"/>
    <col min="13316" max="13316" width="29.6640625" style="100" customWidth="1"/>
    <col min="13317" max="13317" width="13.44140625" style="100" customWidth="1"/>
    <col min="13318" max="13318" width="13.88671875" style="100" customWidth="1"/>
    <col min="13319" max="13323" width="16.5546875" style="100" customWidth="1"/>
    <col min="13324" max="13324" width="20.5546875" style="100" customWidth="1"/>
    <col min="13325" max="13325" width="21.109375" style="100" customWidth="1"/>
    <col min="13326" max="13326" width="9.5546875" style="100" customWidth="1"/>
    <col min="13327" max="13327" width="0.44140625" style="100" customWidth="1"/>
    <col min="13328" max="13334" width="6.44140625" style="100" customWidth="1"/>
    <col min="13335" max="13563" width="11.5546875" style="100"/>
    <col min="13564" max="13564" width="1" style="100" customWidth="1"/>
    <col min="13565" max="13565" width="4.33203125" style="100" customWidth="1"/>
    <col min="13566" max="13566" width="34.6640625" style="100" customWidth="1"/>
    <col min="13567" max="13567" width="0" style="100" hidden="1" customWidth="1"/>
    <col min="13568" max="13568" width="20" style="100" customWidth="1"/>
    <col min="13569" max="13569" width="20.88671875" style="100" customWidth="1"/>
    <col min="13570" max="13570" width="25" style="100" customWidth="1"/>
    <col min="13571" max="13571" width="18.6640625" style="100" customWidth="1"/>
    <col min="13572" max="13572" width="29.6640625" style="100" customWidth="1"/>
    <col min="13573" max="13573" width="13.44140625" style="100" customWidth="1"/>
    <col min="13574" max="13574" width="13.88671875" style="100" customWidth="1"/>
    <col min="13575" max="13579" width="16.5546875" style="100" customWidth="1"/>
    <col min="13580" max="13580" width="20.5546875" style="100" customWidth="1"/>
    <col min="13581" max="13581" width="21.109375" style="100" customWidth="1"/>
    <col min="13582" max="13582" width="9.5546875" style="100" customWidth="1"/>
    <col min="13583" max="13583" width="0.44140625" style="100" customWidth="1"/>
    <col min="13584" max="13590" width="6.44140625" style="100" customWidth="1"/>
    <col min="13591" max="13819" width="11.5546875" style="100"/>
    <col min="13820" max="13820" width="1" style="100" customWidth="1"/>
    <col min="13821" max="13821" width="4.33203125" style="100" customWidth="1"/>
    <col min="13822" max="13822" width="34.6640625" style="100" customWidth="1"/>
    <col min="13823" max="13823" width="0" style="100" hidden="1" customWidth="1"/>
    <col min="13824" max="13824" width="20" style="100" customWidth="1"/>
    <col min="13825" max="13825" width="20.88671875" style="100" customWidth="1"/>
    <col min="13826" max="13826" width="25" style="100" customWidth="1"/>
    <col min="13827" max="13827" width="18.6640625" style="100" customWidth="1"/>
    <col min="13828" max="13828" width="29.6640625" style="100" customWidth="1"/>
    <col min="13829" max="13829" width="13.44140625" style="100" customWidth="1"/>
    <col min="13830" max="13830" width="13.88671875" style="100" customWidth="1"/>
    <col min="13831" max="13835" width="16.5546875" style="100" customWidth="1"/>
    <col min="13836" max="13836" width="20.5546875" style="100" customWidth="1"/>
    <col min="13837" max="13837" width="21.109375" style="100" customWidth="1"/>
    <col min="13838" max="13838" width="9.5546875" style="100" customWidth="1"/>
    <col min="13839" max="13839" width="0.44140625" style="100" customWidth="1"/>
    <col min="13840" max="13846" width="6.44140625" style="100" customWidth="1"/>
    <col min="13847" max="14075" width="11.5546875" style="100"/>
    <col min="14076" max="14076" width="1" style="100" customWidth="1"/>
    <col min="14077" max="14077" width="4.33203125" style="100" customWidth="1"/>
    <col min="14078" max="14078" width="34.6640625" style="100" customWidth="1"/>
    <col min="14079" max="14079" width="0" style="100" hidden="1" customWidth="1"/>
    <col min="14080" max="14080" width="20" style="100" customWidth="1"/>
    <col min="14081" max="14081" width="20.88671875" style="100" customWidth="1"/>
    <col min="14082" max="14082" width="25" style="100" customWidth="1"/>
    <col min="14083" max="14083" width="18.6640625" style="100" customWidth="1"/>
    <col min="14084" max="14084" width="29.6640625" style="100" customWidth="1"/>
    <col min="14085" max="14085" width="13.44140625" style="100" customWidth="1"/>
    <col min="14086" max="14086" width="13.88671875" style="100" customWidth="1"/>
    <col min="14087" max="14091" width="16.5546875" style="100" customWidth="1"/>
    <col min="14092" max="14092" width="20.5546875" style="100" customWidth="1"/>
    <col min="14093" max="14093" width="21.109375" style="100" customWidth="1"/>
    <col min="14094" max="14094" width="9.5546875" style="100" customWidth="1"/>
    <col min="14095" max="14095" width="0.44140625" style="100" customWidth="1"/>
    <col min="14096" max="14102" width="6.44140625" style="100" customWidth="1"/>
    <col min="14103" max="14331" width="11.5546875" style="100"/>
    <col min="14332" max="14332" width="1" style="100" customWidth="1"/>
    <col min="14333" max="14333" width="4.33203125" style="100" customWidth="1"/>
    <col min="14334" max="14334" width="34.6640625" style="100" customWidth="1"/>
    <col min="14335" max="14335" width="0" style="100" hidden="1" customWidth="1"/>
    <col min="14336" max="14336" width="20" style="100" customWidth="1"/>
    <col min="14337" max="14337" width="20.88671875" style="100" customWidth="1"/>
    <col min="14338" max="14338" width="25" style="100" customWidth="1"/>
    <col min="14339" max="14339" width="18.6640625" style="100" customWidth="1"/>
    <col min="14340" max="14340" width="29.6640625" style="100" customWidth="1"/>
    <col min="14341" max="14341" width="13.44140625" style="100" customWidth="1"/>
    <col min="14342" max="14342" width="13.88671875" style="100" customWidth="1"/>
    <col min="14343" max="14347" width="16.5546875" style="100" customWidth="1"/>
    <col min="14348" max="14348" width="20.5546875" style="100" customWidth="1"/>
    <col min="14349" max="14349" width="21.109375" style="100" customWidth="1"/>
    <col min="14350" max="14350" width="9.5546875" style="100" customWidth="1"/>
    <col min="14351" max="14351" width="0.44140625" style="100" customWidth="1"/>
    <col min="14352" max="14358" width="6.44140625" style="100" customWidth="1"/>
    <col min="14359" max="14587" width="11.5546875" style="100"/>
    <col min="14588" max="14588" width="1" style="100" customWidth="1"/>
    <col min="14589" max="14589" width="4.33203125" style="100" customWidth="1"/>
    <col min="14590" max="14590" width="34.6640625" style="100" customWidth="1"/>
    <col min="14591" max="14591" width="0" style="100" hidden="1" customWidth="1"/>
    <col min="14592" max="14592" width="20" style="100" customWidth="1"/>
    <col min="14593" max="14593" width="20.88671875" style="100" customWidth="1"/>
    <col min="14594" max="14594" width="25" style="100" customWidth="1"/>
    <col min="14595" max="14595" width="18.6640625" style="100" customWidth="1"/>
    <col min="14596" max="14596" width="29.6640625" style="100" customWidth="1"/>
    <col min="14597" max="14597" width="13.44140625" style="100" customWidth="1"/>
    <col min="14598" max="14598" width="13.88671875" style="100" customWidth="1"/>
    <col min="14599" max="14603" width="16.5546875" style="100" customWidth="1"/>
    <col min="14604" max="14604" width="20.5546875" style="100" customWidth="1"/>
    <col min="14605" max="14605" width="21.109375" style="100" customWidth="1"/>
    <col min="14606" max="14606" width="9.5546875" style="100" customWidth="1"/>
    <col min="14607" max="14607" width="0.44140625" style="100" customWidth="1"/>
    <col min="14608" max="14614" width="6.44140625" style="100" customWidth="1"/>
    <col min="14615" max="14843" width="11.5546875" style="100"/>
    <col min="14844" max="14844" width="1" style="100" customWidth="1"/>
    <col min="14845" max="14845" width="4.33203125" style="100" customWidth="1"/>
    <col min="14846" max="14846" width="34.6640625" style="100" customWidth="1"/>
    <col min="14847" max="14847" width="0" style="100" hidden="1" customWidth="1"/>
    <col min="14848" max="14848" width="20" style="100" customWidth="1"/>
    <col min="14849" max="14849" width="20.88671875" style="100" customWidth="1"/>
    <col min="14850" max="14850" width="25" style="100" customWidth="1"/>
    <col min="14851" max="14851" width="18.6640625" style="100" customWidth="1"/>
    <col min="14852" max="14852" width="29.6640625" style="100" customWidth="1"/>
    <col min="14853" max="14853" width="13.44140625" style="100" customWidth="1"/>
    <col min="14854" max="14854" width="13.88671875" style="100" customWidth="1"/>
    <col min="14855" max="14859" width="16.5546875" style="100" customWidth="1"/>
    <col min="14860" max="14860" width="20.5546875" style="100" customWidth="1"/>
    <col min="14861" max="14861" width="21.109375" style="100" customWidth="1"/>
    <col min="14862" max="14862" width="9.5546875" style="100" customWidth="1"/>
    <col min="14863" max="14863" width="0.44140625" style="100" customWidth="1"/>
    <col min="14864" max="14870" width="6.44140625" style="100" customWidth="1"/>
    <col min="14871" max="15099" width="11.5546875" style="100"/>
    <col min="15100" max="15100" width="1" style="100" customWidth="1"/>
    <col min="15101" max="15101" width="4.33203125" style="100" customWidth="1"/>
    <col min="15102" max="15102" width="34.6640625" style="100" customWidth="1"/>
    <col min="15103" max="15103" width="0" style="100" hidden="1" customWidth="1"/>
    <col min="15104" max="15104" width="20" style="100" customWidth="1"/>
    <col min="15105" max="15105" width="20.88671875" style="100" customWidth="1"/>
    <col min="15106" max="15106" width="25" style="100" customWidth="1"/>
    <col min="15107" max="15107" width="18.6640625" style="100" customWidth="1"/>
    <col min="15108" max="15108" width="29.6640625" style="100" customWidth="1"/>
    <col min="15109" max="15109" width="13.44140625" style="100" customWidth="1"/>
    <col min="15110" max="15110" width="13.88671875" style="100" customWidth="1"/>
    <col min="15111" max="15115" width="16.5546875" style="100" customWidth="1"/>
    <col min="15116" max="15116" width="20.5546875" style="100" customWidth="1"/>
    <col min="15117" max="15117" width="21.109375" style="100" customWidth="1"/>
    <col min="15118" max="15118" width="9.5546875" style="100" customWidth="1"/>
    <col min="15119" max="15119" width="0.44140625" style="100" customWidth="1"/>
    <col min="15120" max="15126" width="6.44140625" style="100" customWidth="1"/>
    <col min="15127" max="15355" width="11.5546875" style="100"/>
    <col min="15356" max="15356" width="1" style="100" customWidth="1"/>
    <col min="15357" max="15357" width="4.33203125" style="100" customWidth="1"/>
    <col min="15358" max="15358" width="34.6640625" style="100" customWidth="1"/>
    <col min="15359" max="15359" width="0" style="100" hidden="1" customWidth="1"/>
    <col min="15360" max="15360" width="20" style="100" customWidth="1"/>
    <col min="15361" max="15361" width="20.88671875" style="100" customWidth="1"/>
    <col min="15362" max="15362" width="25" style="100" customWidth="1"/>
    <col min="15363" max="15363" width="18.6640625" style="100" customWidth="1"/>
    <col min="15364" max="15364" width="29.6640625" style="100" customWidth="1"/>
    <col min="15365" max="15365" width="13.44140625" style="100" customWidth="1"/>
    <col min="15366" max="15366" width="13.88671875" style="100" customWidth="1"/>
    <col min="15367" max="15371" width="16.5546875" style="100" customWidth="1"/>
    <col min="15372" max="15372" width="20.5546875" style="100" customWidth="1"/>
    <col min="15373" max="15373" width="21.109375" style="100" customWidth="1"/>
    <col min="15374" max="15374" width="9.5546875" style="100" customWidth="1"/>
    <col min="15375" max="15375" width="0.44140625" style="100" customWidth="1"/>
    <col min="15376" max="15382" width="6.44140625" style="100" customWidth="1"/>
    <col min="15383" max="15611" width="11.5546875" style="100"/>
    <col min="15612" max="15612" width="1" style="100" customWidth="1"/>
    <col min="15613" max="15613" width="4.33203125" style="100" customWidth="1"/>
    <col min="15614" max="15614" width="34.6640625" style="100" customWidth="1"/>
    <col min="15615" max="15615" width="0" style="100" hidden="1" customWidth="1"/>
    <col min="15616" max="15616" width="20" style="100" customWidth="1"/>
    <col min="15617" max="15617" width="20.88671875" style="100" customWidth="1"/>
    <col min="15618" max="15618" width="25" style="100" customWidth="1"/>
    <col min="15619" max="15619" width="18.6640625" style="100" customWidth="1"/>
    <col min="15620" max="15620" width="29.6640625" style="100" customWidth="1"/>
    <col min="15621" max="15621" width="13.44140625" style="100" customWidth="1"/>
    <col min="15622" max="15622" width="13.88671875" style="100" customWidth="1"/>
    <col min="15623" max="15627" width="16.5546875" style="100" customWidth="1"/>
    <col min="15628" max="15628" width="20.5546875" style="100" customWidth="1"/>
    <col min="15629" max="15629" width="21.109375" style="100" customWidth="1"/>
    <col min="15630" max="15630" width="9.5546875" style="100" customWidth="1"/>
    <col min="15631" max="15631" width="0.44140625" style="100" customWidth="1"/>
    <col min="15632" max="15638" width="6.44140625" style="100" customWidth="1"/>
    <col min="15639" max="15867" width="11.5546875" style="100"/>
    <col min="15868" max="15868" width="1" style="100" customWidth="1"/>
    <col min="15869" max="15869" width="4.33203125" style="100" customWidth="1"/>
    <col min="15870" max="15870" width="34.6640625" style="100" customWidth="1"/>
    <col min="15871" max="15871" width="0" style="100" hidden="1" customWidth="1"/>
    <col min="15872" max="15872" width="20" style="100" customWidth="1"/>
    <col min="15873" max="15873" width="20.88671875" style="100" customWidth="1"/>
    <col min="15874" max="15874" width="25" style="100" customWidth="1"/>
    <col min="15875" max="15875" width="18.6640625" style="100" customWidth="1"/>
    <col min="15876" max="15876" width="29.6640625" style="100" customWidth="1"/>
    <col min="15877" max="15877" width="13.44140625" style="100" customWidth="1"/>
    <col min="15878" max="15878" width="13.88671875" style="100" customWidth="1"/>
    <col min="15879" max="15883" width="16.5546875" style="100" customWidth="1"/>
    <col min="15884" max="15884" width="20.5546875" style="100" customWidth="1"/>
    <col min="15885" max="15885" width="21.109375" style="100" customWidth="1"/>
    <col min="15886" max="15886" width="9.5546875" style="100" customWidth="1"/>
    <col min="15887" max="15887" width="0.44140625" style="100" customWidth="1"/>
    <col min="15888" max="15894" width="6.44140625" style="100" customWidth="1"/>
    <col min="15895" max="16123" width="11.5546875" style="100"/>
    <col min="16124" max="16124" width="1" style="100" customWidth="1"/>
    <col min="16125" max="16125" width="4.33203125" style="100" customWidth="1"/>
    <col min="16126" max="16126" width="34.6640625" style="100" customWidth="1"/>
    <col min="16127" max="16127" width="0" style="100" hidden="1" customWidth="1"/>
    <col min="16128" max="16128" width="20" style="100" customWidth="1"/>
    <col min="16129" max="16129" width="20.88671875" style="100" customWidth="1"/>
    <col min="16130" max="16130" width="25" style="100" customWidth="1"/>
    <col min="16131" max="16131" width="18.6640625" style="100" customWidth="1"/>
    <col min="16132" max="16132" width="29.6640625" style="100" customWidth="1"/>
    <col min="16133" max="16133" width="13.44140625" style="100" customWidth="1"/>
    <col min="16134" max="16134" width="13.88671875" style="100" customWidth="1"/>
    <col min="16135" max="16139" width="16.5546875" style="100" customWidth="1"/>
    <col min="16140" max="16140" width="20.5546875" style="100" customWidth="1"/>
    <col min="16141" max="16141" width="21.109375" style="100" customWidth="1"/>
    <col min="16142" max="16142" width="9.5546875" style="100" customWidth="1"/>
    <col min="16143" max="16143" width="0.44140625" style="100" customWidth="1"/>
    <col min="16144" max="16150" width="6.44140625" style="100" customWidth="1"/>
    <col min="16151" max="16371" width="11.5546875" style="100"/>
    <col min="16372" max="16383" width="11.44140625" style="100" customWidth="1"/>
    <col min="16384" max="16384" width="11.5546875" style="100"/>
  </cols>
  <sheetData>
    <row r="2" spans="1:16" ht="25.8" x14ac:dyDescent="0.3">
      <c r="B2" s="289" t="s">
        <v>60</v>
      </c>
      <c r="C2" s="290"/>
      <c r="D2" s="290"/>
      <c r="E2" s="290"/>
      <c r="F2" s="290"/>
      <c r="G2" s="290"/>
      <c r="H2" s="290"/>
      <c r="I2" s="290"/>
      <c r="J2" s="290"/>
      <c r="K2" s="290"/>
      <c r="L2" s="290"/>
      <c r="M2" s="290"/>
      <c r="N2" s="290"/>
      <c r="O2" s="290"/>
      <c r="P2" s="290"/>
    </row>
    <row r="4" spans="1:16" ht="25.8" x14ac:dyDescent="0.3">
      <c r="B4" s="302" t="s">
        <v>46</v>
      </c>
      <c r="C4" s="302"/>
      <c r="D4" s="302"/>
      <c r="E4" s="302"/>
      <c r="F4" s="302"/>
      <c r="G4" s="302"/>
      <c r="H4" s="302"/>
      <c r="I4" s="302"/>
      <c r="J4" s="302"/>
      <c r="K4" s="302"/>
      <c r="L4" s="302"/>
      <c r="M4" s="302"/>
      <c r="N4" s="302"/>
      <c r="O4" s="302"/>
      <c r="P4" s="302"/>
    </row>
    <row r="5" spans="1:16" s="59" customFormat="1" ht="39.75" customHeight="1" x14ac:dyDescent="0.4">
      <c r="A5" s="303" t="s">
        <v>113</v>
      </c>
      <c r="B5" s="303"/>
      <c r="C5" s="303"/>
      <c r="D5" s="303"/>
      <c r="E5" s="303"/>
      <c r="F5" s="303"/>
      <c r="G5" s="303"/>
      <c r="H5" s="303"/>
      <c r="I5" s="303"/>
      <c r="J5" s="303"/>
      <c r="K5" s="303"/>
      <c r="L5" s="303"/>
    </row>
    <row r="6" spans="1:16" ht="15" thickBot="1" x14ac:dyDescent="0.35"/>
    <row r="7" spans="1:16" ht="21.6" thickBot="1" x14ac:dyDescent="0.35">
      <c r="B7" s="3" t="s">
        <v>4</v>
      </c>
      <c r="C7" s="304" t="s">
        <v>411</v>
      </c>
      <c r="D7" s="304"/>
      <c r="E7" s="304"/>
      <c r="F7" s="304"/>
      <c r="G7" s="304"/>
      <c r="H7" s="304"/>
      <c r="I7" s="304"/>
      <c r="J7" s="304"/>
      <c r="K7" s="304"/>
      <c r="L7" s="304"/>
      <c r="M7" s="304"/>
      <c r="N7" s="305"/>
    </row>
    <row r="8" spans="1:16" ht="16.2" thickBot="1" x14ac:dyDescent="0.35">
      <c r="B8" s="4" t="s">
        <v>5</v>
      </c>
      <c r="C8" s="304"/>
      <c r="D8" s="304"/>
      <c r="E8" s="304"/>
      <c r="F8" s="304"/>
      <c r="G8" s="304"/>
      <c r="H8" s="304"/>
      <c r="I8" s="304"/>
      <c r="J8" s="304"/>
      <c r="K8" s="304"/>
      <c r="L8" s="304"/>
      <c r="M8" s="304"/>
      <c r="N8" s="305"/>
    </row>
    <row r="9" spans="1:16" ht="16.2" thickBot="1" x14ac:dyDescent="0.35">
      <c r="B9" s="4" t="s">
        <v>6</v>
      </c>
      <c r="C9" s="304"/>
      <c r="D9" s="304"/>
      <c r="E9" s="304"/>
      <c r="F9" s="304"/>
      <c r="G9" s="304"/>
      <c r="H9" s="304"/>
      <c r="I9" s="304"/>
      <c r="J9" s="304"/>
      <c r="K9" s="304"/>
      <c r="L9" s="304"/>
      <c r="M9" s="304"/>
      <c r="N9" s="305"/>
    </row>
    <row r="10" spans="1:16" ht="16.2" thickBot="1" x14ac:dyDescent="0.35">
      <c r="B10" s="4" t="s">
        <v>323</v>
      </c>
      <c r="C10" s="304"/>
      <c r="D10" s="304"/>
      <c r="E10" s="304"/>
      <c r="F10" s="304"/>
      <c r="G10" s="304"/>
      <c r="H10" s="304"/>
      <c r="I10" s="304"/>
      <c r="J10" s="304"/>
      <c r="K10" s="304"/>
      <c r="L10" s="304"/>
      <c r="M10" s="304"/>
      <c r="N10" s="305"/>
    </row>
    <row r="11" spans="1:16" ht="16.2" thickBot="1" x14ac:dyDescent="0.35">
      <c r="B11" s="4" t="s">
        <v>7</v>
      </c>
      <c r="C11" s="306">
        <v>6</v>
      </c>
      <c r="D11" s="306"/>
      <c r="E11" s="307"/>
      <c r="F11" s="20"/>
      <c r="G11" s="20"/>
      <c r="H11" s="20"/>
      <c r="I11" s="20"/>
      <c r="J11" s="20"/>
      <c r="K11" s="20"/>
      <c r="L11" s="20"/>
      <c r="M11" s="20"/>
      <c r="N11" s="21"/>
    </row>
    <row r="12" spans="1:16" ht="16.2" thickBot="1" x14ac:dyDescent="0.35">
      <c r="B12" s="6" t="s">
        <v>8</v>
      </c>
      <c r="C12" s="7">
        <v>41979</v>
      </c>
      <c r="D12" s="8"/>
      <c r="E12" s="8"/>
      <c r="F12" s="8"/>
      <c r="G12" s="8"/>
      <c r="H12" s="8"/>
      <c r="I12" s="8"/>
      <c r="J12" s="8"/>
      <c r="K12" s="8"/>
      <c r="L12" s="8"/>
      <c r="M12" s="8"/>
      <c r="N12" s="9"/>
    </row>
    <row r="13" spans="1:16" ht="15.6" x14ac:dyDescent="0.3">
      <c r="B13" s="5"/>
      <c r="C13" s="10"/>
      <c r="D13" s="11"/>
      <c r="E13" s="11"/>
      <c r="F13" s="11"/>
      <c r="G13" s="11"/>
      <c r="H13" s="11"/>
      <c r="I13" s="62"/>
      <c r="J13" s="62"/>
      <c r="K13" s="62"/>
      <c r="L13" s="62"/>
      <c r="M13" s="62"/>
      <c r="N13" s="11"/>
    </row>
    <row r="14" spans="1:16" x14ac:dyDescent="0.3">
      <c r="I14" s="62"/>
      <c r="J14" s="62"/>
      <c r="K14" s="62"/>
      <c r="L14" s="62"/>
      <c r="M14" s="62"/>
      <c r="N14" s="63"/>
    </row>
    <row r="15" spans="1:16" ht="45.75" customHeight="1" x14ac:dyDescent="0.3">
      <c r="B15" s="308" t="s">
        <v>62</v>
      </c>
      <c r="C15" s="308"/>
      <c r="D15" s="218" t="s">
        <v>11</v>
      </c>
      <c r="E15" s="218" t="s">
        <v>12</v>
      </c>
      <c r="F15" s="218" t="s">
        <v>27</v>
      </c>
      <c r="G15" s="49"/>
      <c r="I15" s="22"/>
      <c r="J15" s="22"/>
      <c r="K15" s="22"/>
      <c r="L15" s="22"/>
      <c r="M15" s="22"/>
      <c r="N15" s="63"/>
    </row>
    <row r="16" spans="1:16" x14ac:dyDescent="0.3">
      <c r="B16" s="308"/>
      <c r="C16" s="308"/>
      <c r="D16" s="218">
        <v>6</v>
      </c>
      <c r="E16" s="81">
        <v>1806363065</v>
      </c>
      <c r="F16" s="81">
        <v>865</v>
      </c>
      <c r="G16" s="50"/>
      <c r="I16" s="23"/>
      <c r="J16" s="23"/>
      <c r="K16" s="23"/>
      <c r="L16" s="23"/>
      <c r="M16" s="23"/>
      <c r="N16" s="63"/>
    </row>
    <row r="17" spans="1:14" x14ac:dyDescent="0.3">
      <c r="B17" s="308"/>
      <c r="C17" s="308"/>
      <c r="D17" s="218"/>
      <c r="E17" s="81"/>
      <c r="F17" s="81"/>
      <c r="G17" s="50"/>
      <c r="I17" s="23"/>
      <c r="J17" s="23"/>
      <c r="K17" s="23"/>
      <c r="L17" s="23"/>
      <c r="M17" s="23"/>
      <c r="N17" s="63"/>
    </row>
    <row r="18" spans="1:14" x14ac:dyDescent="0.3">
      <c r="B18" s="308"/>
      <c r="C18" s="308"/>
      <c r="D18" s="218"/>
      <c r="E18" s="81"/>
      <c r="F18" s="81"/>
      <c r="G18" s="50"/>
      <c r="I18" s="23"/>
      <c r="J18" s="23"/>
      <c r="K18" s="23"/>
      <c r="L18" s="23"/>
      <c r="M18" s="23"/>
      <c r="N18" s="63"/>
    </row>
    <row r="19" spans="1:14" x14ac:dyDescent="0.3">
      <c r="B19" s="308"/>
      <c r="C19" s="308"/>
      <c r="D19" s="218"/>
      <c r="E19" s="82"/>
      <c r="F19" s="81"/>
      <c r="G19" s="50"/>
      <c r="H19" s="13"/>
      <c r="I19" s="23"/>
      <c r="J19" s="23"/>
      <c r="K19" s="23"/>
      <c r="L19" s="23"/>
      <c r="M19" s="23"/>
      <c r="N19" s="12"/>
    </row>
    <row r="20" spans="1:14" x14ac:dyDescent="0.3">
      <c r="B20" s="308"/>
      <c r="C20" s="308"/>
      <c r="D20" s="218"/>
      <c r="E20" s="82"/>
      <c r="F20" s="81"/>
      <c r="G20" s="50"/>
      <c r="H20" s="13"/>
      <c r="I20" s="25"/>
      <c r="J20" s="25"/>
      <c r="K20" s="25"/>
      <c r="L20" s="25"/>
      <c r="M20" s="25"/>
      <c r="N20" s="12"/>
    </row>
    <row r="21" spans="1:14" x14ac:dyDescent="0.3">
      <c r="B21" s="308"/>
      <c r="C21" s="308"/>
      <c r="D21" s="218"/>
      <c r="E21" s="82"/>
      <c r="F21" s="81"/>
      <c r="G21" s="50"/>
      <c r="H21" s="13"/>
      <c r="I21" s="62"/>
      <c r="J21" s="62"/>
      <c r="K21" s="62"/>
      <c r="L21" s="62"/>
      <c r="M21" s="62"/>
      <c r="N21" s="12"/>
    </row>
    <row r="22" spans="1:14" x14ac:dyDescent="0.3">
      <c r="B22" s="308"/>
      <c r="C22" s="308"/>
      <c r="D22" s="218"/>
      <c r="E22" s="82"/>
      <c r="F22" s="81"/>
      <c r="G22" s="50"/>
      <c r="H22" s="13"/>
      <c r="I22" s="62"/>
      <c r="J22" s="62"/>
      <c r="K22" s="62"/>
      <c r="L22" s="62"/>
      <c r="M22" s="62"/>
      <c r="N22" s="12"/>
    </row>
    <row r="23" spans="1:14" ht="15" thickBot="1" x14ac:dyDescent="0.35">
      <c r="B23" s="309" t="s">
        <v>13</v>
      </c>
      <c r="C23" s="310"/>
      <c r="D23" s="218"/>
      <c r="E23" s="83">
        <f>SUM(E16:E22)</f>
        <v>1806363065</v>
      </c>
      <c r="F23" s="81">
        <f>SUM(F16:F22)</f>
        <v>865</v>
      </c>
      <c r="G23" s="50"/>
      <c r="H23" s="13"/>
      <c r="I23" s="62"/>
      <c r="J23" s="62"/>
      <c r="K23" s="62"/>
      <c r="L23" s="62"/>
      <c r="M23" s="62"/>
      <c r="N23" s="12"/>
    </row>
    <row r="24" spans="1:14" ht="29.4" thickBot="1" x14ac:dyDescent="0.35">
      <c r="A24" s="27"/>
      <c r="B24" s="33" t="s">
        <v>14</v>
      </c>
      <c r="C24" s="33" t="s">
        <v>63</v>
      </c>
      <c r="E24" s="22"/>
      <c r="F24" s="22"/>
      <c r="G24" s="22"/>
      <c r="H24" s="22"/>
      <c r="I24" s="2"/>
      <c r="J24" s="2"/>
      <c r="K24" s="2"/>
      <c r="L24" s="2"/>
      <c r="M24" s="2"/>
    </row>
    <row r="25" spans="1:14" ht="15" thickBot="1" x14ac:dyDescent="0.35">
      <c r="A25" s="28">
        <v>1</v>
      </c>
      <c r="C25" s="30">
        <f>+F23*80%</f>
        <v>692</v>
      </c>
      <c r="D25" s="26"/>
      <c r="E25" s="29">
        <f>E23</f>
        <v>1806363065</v>
      </c>
      <c r="F25" s="24"/>
      <c r="G25" s="24"/>
      <c r="H25" s="24"/>
      <c r="I25" s="14"/>
      <c r="J25" s="14"/>
      <c r="K25" s="14"/>
      <c r="L25" s="14"/>
      <c r="M25" s="14"/>
    </row>
    <row r="26" spans="1:14" x14ac:dyDescent="0.3">
      <c r="A26" s="54"/>
      <c r="C26" s="55"/>
      <c r="D26" s="23"/>
      <c r="E26" s="56"/>
      <c r="F26" s="24"/>
      <c r="G26" s="24"/>
      <c r="H26" s="24"/>
      <c r="I26" s="14"/>
      <c r="J26" s="14"/>
      <c r="K26" s="14"/>
      <c r="L26" s="14"/>
      <c r="M26" s="14"/>
    </row>
    <row r="27" spans="1:14" x14ac:dyDescent="0.3">
      <c r="A27" s="54"/>
      <c r="C27" s="55"/>
      <c r="D27" s="23"/>
      <c r="E27" s="56"/>
      <c r="F27" s="24"/>
      <c r="G27" s="24"/>
      <c r="H27" s="24"/>
      <c r="I27" s="14"/>
      <c r="J27" s="14"/>
      <c r="K27" s="14"/>
      <c r="L27" s="14"/>
      <c r="M27" s="14"/>
    </row>
    <row r="28" spans="1:14" x14ac:dyDescent="0.3">
      <c r="A28" s="54"/>
      <c r="B28" s="75" t="s">
        <v>94</v>
      </c>
      <c r="C28" s="59"/>
      <c r="D28" s="59"/>
      <c r="E28" s="59"/>
      <c r="F28" s="59"/>
      <c r="G28" s="59"/>
      <c r="H28" s="59"/>
      <c r="I28" s="62"/>
      <c r="J28" s="62"/>
      <c r="K28" s="62"/>
      <c r="L28" s="62"/>
      <c r="M28" s="62"/>
      <c r="N28" s="63"/>
    </row>
    <row r="29" spans="1:14" x14ac:dyDescent="0.3">
      <c r="A29" s="54"/>
      <c r="B29" s="59"/>
      <c r="C29" s="59"/>
      <c r="D29" s="59"/>
      <c r="E29" s="59"/>
      <c r="F29" s="59"/>
      <c r="G29" s="59"/>
      <c r="H29" s="59"/>
      <c r="I29" s="62"/>
      <c r="J29" s="62"/>
      <c r="K29" s="62"/>
      <c r="L29" s="62"/>
      <c r="M29" s="62"/>
      <c r="N29" s="63"/>
    </row>
    <row r="30" spans="1:14" x14ac:dyDescent="0.3">
      <c r="A30" s="54"/>
      <c r="B30" s="77" t="s">
        <v>31</v>
      </c>
      <c r="C30" s="77" t="s">
        <v>95</v>
      </c>
      <c r="D30" s="77" t="s">
        <v>96</v>
      </c>
      <c r="E30" s="59"/>
      <c r="F30" s="59"/>
      <c r="G30" s="59"/>
      <c r="H30" s="59"/>
      <c r="I30" s="62"/>
      <c r="J30" s="62"/>
      <c r="K30" s="62"/>
      <c r="L30" s="62"/>
      <c r="M30" s="62"/>
      <c r="N30" s="63"/>
    </row>
    <row r="31" spans="1:14" x14ac:dyDescent="0.3">
      <c r="A31" s="54"/>
      <c r="B31" s="74" t="s">
        <v>97</v>
      </c>
      <c r="C31" s="74" t="s">
        <v>315</v>
      </c>
      <c r="D31" s="74"/>
      <c r="E31" s="59"/>
      <c r="F31" s="59"/>
      <c r="G31" s="59"/>
      <c r="H31" s="59"/>
      <c r="I31" s="62"/>
      <c r="J31" s="62"/>
      <c r="K31" s="62"/>
      <c r="L31" s="62"/>
      <c r="M31" s="62"/>
      <c r="N31" s="63"/>
    </row>
    <row r="32" spans="1:14" x14ac:dyDescent="0.3">
      <c r="A32" s="54"/>
      <c r="B32" s="74" t="s">
        <v>98</v>
      </c>
      <c r="C32" s="74" t="s">
        <v>315</v>
      </c>
      <c r="D32" s="74"/>
      <c r="E32" s="59"/>
      <c r="F32" s="59"/>
      <c r="G32" s="59"/>
      <c r="H32" s="59"/>
      <c r="I32" s="62"/>
      <c r="J32" s="62"/>
      <c r="K32" s="62"/>
      <c r="L32" s="62"/>
      <c r="M32" s="62"/>
      <c r="N32" s="63"/>
    </row>
    <row r="33" spans="1:14" x14ac:dyDescent="0.3">
      <c r="A33" s="54"/>
      <c r="B33" s="74" t="s">
        <v>99</v>
      </c>
      <c r="C33" s="74" t="s">
        <v>315</v>
      </c>
      <c r="D33" s="74"/>
      <c r="E33" s="59"/>
      <c r="F33" s="59"/>
      <c r="G33" s="59"/>
      <c r="H33" s="59"/>
      <c r="I33" s="62"/>
      <c r="J33" s="62"/>
      <c r="K33" s="62"/>
      <c r="L33" s="62"/>
      <c r="M33" s="62"/>
      <c r="N33" s="63"/>
    </row>
    <row r="34" spans="1:14" x14ac:dyDescent="0.3">
      <c r="A34" s="54"/>
      <c r="B34" s="74" t="s">
        <v>100</v>
      </c>
      <c r="C34" s="74" t="s">
        <v>315</v>
      </c>
      <c r="D34" s="74"/>
      <c r="E34" s="59"/>
      <c r="F34" s="59"/>
      <c r="G34" s="59"/>
      <c r="H34" s="59"/>
      <c r="I34" s="62"/>
      <c r="J34" s="62"/>
      <c r="K34" s="62"/>
      <c r="L34" s="62"/>
      <c r="M34" s="62"/>
      <c r="N34" s="63"/>
    </row>
    <row r="35" spans="1:14" x14ac:dyDescent="0.3">
      <c r="A35" s="54"/>
      <c r="B35" s="59"/>
      <c r="C35" s="59"/>
      <c r="D35" s="59"/>
      <c r="E35" s="59"/>
      <c r="F35" s="59"/>
      <c r="G35" s="59"/>
      <c r="H35" s="59"/>
      <c r="I35" s="62"/>
      <c r="J35" s="62"/>
      <c r="K35" s="62"/>
      <c r="L35" s="62"/>
      <c r="M35" s="62"/>
      <c r="N35" s="63"/>
    </row>
    <row r="36" spans="1:14" x14ac:dyDescent="0.3">
      <c r="A36" s="54"/>
      <c r="B36" s="59"/>
      <c r="C36" s="59"/>
      <c r="D36" s="59"/>
      <c r="E36" s="59"/>
      <c r="F36" s="59"/>
      <c r="G36" s="59"/>
      <c r="H36" s="59"/>
      <c r="I36" s="62"/>
      <c r="J36" s="62"/>
      <c r="K36" s="62"/>
      <c r="L36" s="62"/>
      <c r="M36" s="62"/>
      <c r="N36" s="63"/>
    </row>
    <row r="37" spans="1:14" x14ac:dyDescent="0.3">
      <c r="A37" s="54"/>
      <c r="B37" s="75" t="s">
        <v>101</v>
      </c>
      <c r="C37" s="59"/>
      <c r="D37" s="59"/>
      <c r="E37" s="59"/>
      <c r="F37" s="59"/>
      <c r="G37" s="59"/>
      <c r="H37" s="59"/>
      <c r="I37" s="62"/>
      <c r="J37" s="62"/>
      <c r="K37" s="62"/>
      <c r="L37" s="62"/>
      <c r="M37" s="62"/>
      <c r="N37" s="63"/>
    </row>
    <row r="38" spans="1:14" x14ac:dyDescent="0.3">
      <c r="A38" s="54"/>
      <c r="B38" s="59"/>
      <c r="C38" s="59"/>
      <c r="D38" s="59"/>
      <c r="E38" s="59"/>
      <c r="F38" s="59"/>
      <c r="G38" s="59"/>
      <c r="H38" s="59"/>
      <c r="I38" s="62"/>
      <c r="J38" s="62"/>
      <c r="K38" s="62"/>
      <c r="L38" s="62"/>
      <c r="M38" s="62"/>
      <c r="N38" s="63"/>
    </row>
    <row r="39" spans="1:14" x14ac:dyDescent="0.3">
      <c r="A39" s="54"/>
      <c r="B39" s="59"/>
      <c r="C39" s="59"/>
      <c r="D39" s="59"/>
      <c r="E39" s="59"/>
      <c r="F39" s="59"/>
      <c r="G39" s="59"/>
      <c r="H39" s="59"/>
      <c r="I39" s="62"/>
      <c r="J39" s="62"/>
      <c r="K39" s="62"/>
      <c r="L39" s="62"/>
      <c r="M39" s="62"/>
      <c r="N39" s="63"/>
    </row>
    <row r="40" spans="1:14" x14ac:dyDescent="0.3">
      <c r="A40" s="54"/>
      <c r="B40" s="77" t="s">
        <v>31</v>
      </c>
      <c r="C40" s="77" t="s">
        <v>56</v>
      </c>
      <c r="D40" s="76" t="s">
        <v>49</v>
      </c>
      <c r="E40" s="76" t="s">
        <v>15</v>
      </c>
      <c r="F40" s="59"/>
      <c r="G40" s="59"/>
      <c r="H40" s="59"/>
      <c r="I40" s="62"/>
      <c r="J40" s="62"/>
      <c r="K40" s="62"/>
      <c r="L40" s="62"/>
      <c r="M40" s="62"/>
      <c r="N40" s="63"/>
    </row>
    <row r="41" spans="1:14" ht="27.6" x14ac:dyDescent="0.3">
      <c r="A41" s="54"/>
      <c r="B41" s="60" t="s">
        <v>102</v>
      </c>
      <c r="C41" s="61">
        <v>40</v>
      </c>
      <c r="D41" s="222">
        <v>30</v>
      </c>
      <c r="E41" s="264">
        <f>+D41+D42</f>
        <v>90</v>
      </c>
      <c r="F41" s="59"/>
      <c r="G41" s="59"/>
      <c r="H41" s="59"/>
      <c r="I41" s="62"/>
      <c r="J41" s="62"/>
      <c r="K41" s="62"/>
      <c r="L41" s="62"/>
      <c r="M41" s="62"/>
      <c r="N41" s="63"/>
    </row>
    <row r="42" spans="1:14" ht="55.2" x14ac:dyDescent="0.3">
      <c r="A42" s="54"/>
      <c r="B42" s="60" t="s">
        <v>103</v>
      </c>
      <c r="C42" s="61">
        <v>60</v>
      </c>
      <c r="D42" s="222">
        <v>60</v>
      </c>
      <c r="E42" s="265"/>
      <c r="F42" s="59"/>
      <c r="G42" s="59"/>
      <c r="H42" s="59"/>
      <c r="I42" s="62"/>
      <c r="J42" s="62"/>
      <c r="K42" s="62"/>
      <c r="L42" s="62"/>
      <c r="M42" s="62"/>
      <c r="N42" s="63"/>
    </row>
    <row r="43" spans="1:14" x14ac:dyDescent="0.3">
      <c r="A43" s="54"/>
      <c r="C43" s="55"/>
      <c r="D43" s="23"/>
      <c r="E43" s="56"/>
      <c r="F43" s="24"/>
      <c r="G43" s="24"/>
      <c r="H43" s="24"/>
      <c r="I43" s="14"/>
      <c r="J43" s="14"/>
      <c r="K43" s="14"/>
      <c r="L43" s="14"/>
      <c r="M43" s="14"/>
    </row>
    <row r="44" spans="1:14" x14ac:dyDescent="0.3">
      <c r="A44" s="54"/>
      <c r="C44" s="55"/>
      <c r="D44" s="23"/>
      <c r="E44" s="56"/>
      <c r="F44" s="24"/>
      <c r="G44" s="24"/>
      <c r="H44" s="24"/>
      <c r="I44" s="14"/>
      <c r="J44" s="14"/>
      <c r="K44" s="14"/>
      <c r="L44" s="14"/>
      <c r="M44" s="14"/>
    </row>
    <row r="45" spans="1:14" x14ac:dyDescent="0.3">
      <c r="A45" s="54"/>
      <c r="C45" s="55"/>
      <c r="D45" s="23"/>
      <c r="E45" s="56"/>
      <c r="F45" s="24"/>
      <c r="G45" s="24"/>
      <c r="H45" s="24"/>
      <c r="I45" s="14"/>
      <c r="J45" s="14"/>
      <c r="K45" s="14"/>
      <c r="L45" s="14"/>
      <c r="M45" s="14"/>
    </row>
    <row r="46" spans="1:14" ht="15" thickBot="1" x14ac:dyDescent="0.35">
      <c r="M46" s="311" t="s">
        <v>33</v>
      </c>
      <c r="N46" s="311"/>
    </row>
    <row r="47" spans="1:14" x14ac:dyDescent="0.3">
      <c r="B47" s="84" t="s">
        <v>28</v>
      </c>
      <c r="M47" s="39"/>
      <c r="N47" s="39"/>
    </row>
    <row r="48" spans="1:14" ht="15" thickBot="1" x14ac:dyDescent="0.35">
      <c r="M48" s="39"/>
      <c r="N48" s="39"/>
    </row>
    <row r="49" spans="1:26" s="62" customFormat="1" ht="109.5" customHeight="1" x14ac:dyDescent="0.3">
      <c r="B49" s="73" t="s">
        <v>104</v>
      </c>
      <c r="C49" s="73" t="s">
        <v>105</v>
      </c>
      <c r="D49" s="73" t="s">
        <v>106</v>
      </c>
      <c r="E49" s="73" t="s">
        <v>43</v>
      </c>
      <c r="F49" s="73" t="s">
        <v>21</v>
      </c>
      <c r="G49" s="73" t="s">
        <v>64</v>
      </c>
      <c r="H49" s="73" t="s">
        <v>16</v>
      </c>
      <c r="I49" s="73" t="s">
        <v>9</v>
      </c>
      <c r="J49" s="73" t="s">
        <v>29</v>
      </c>
      <c r="K49" s="73" t="s">
        <v>59</v>
      </c>
      <c r="L49" s="73" t="s">
        <v>19</v>
      </c>
      <c r="M49" s="58" t="s">
        <v>25</v>
      </c>
      <c r="N49" s="58" t="s">
        <v>459</v>
      </c>
      <c r="O49" s="73" t="s">
        <v>107</v>
      </c>
      <c r="P49" s="73" t="s">
        <v>34</v>
      </c>
      <c r="Q49" s="221" t="s">
        <v>10</v>
      </c>
      <c r="R49" s="221" t="s">
        <v>18</v>
      </c>
    </row>
    <row r="50" spans="1:26" s="68" customFormat="1" ht="345.6" x14ac:dyDescent="0.3">
      <c r="A50" s="31">
        <v>1</v>
      </c>
      <c r="B50" s="69" t="s">
        <v>411</v>
      </c>
      <c r="C50" s="69" t="s">
        <v>411</v>
      </c>
      <c r="D50" s="69" t="s">
        <v>114</v>
      </c>
      <c r="E50" s="69" t="s">
        <v>458</v>
      </c>
      <c r="F50" s="206" t="s">
        <v>95</v>
      </c>
      <c r="G50" s="191" t="s">
        <v>123</v>
      </c>
      <c r="H50" s="202">
        <v>41306</v>
      </c>
      <c r="I50" s="202">
        <v>41639</v>
      </c>
      <c r="J50" s="66" t="s">
        <v>96</v>
      </c>
      <c r="K50" s="205">
        <f>(I50-H50)/30</f>
        <v>11.1</v>
      </c>
      <c r="L50" s="66" t="s">
        <v>123</v>
      </c>
      <c r="M50" s="207">
        <v>204</v>
      </c>
      <c r="N50" s="68">
        <v>0</v>
      </c>
      <c r="O50" s="57" t="s">
        <v>123</v>
      </c>
      <c r="P50" s="15" t="s">
        <v>457</v>
      </c>
      <c r="Q50" s="15">
        <v>46</v>
      </c>
      <c r="R50" s="79" t="s">
        <v>456</v>
      </c>
      <c r="S50" s="67"/>
      <c r="T50" s="67"/>
      <c r="U50" s="67"/>
      <c r="V50" s="67"/>
      <c r="W50" s="67"/>
      <c r="X50" s="67"/>
      <c r="Y50" s="67"/>
      <c r="Z50" s="67"/>
    </row>
    <row r="51" spans="1:26" s="68" customFormat="1" ht="409.6" x14ac:dyDescent="0.3">
      <c r="A51" s="31">
        <f t="shared" ref="A51:A57" si="0">+A50+1</f>
        <v>2</v>
      </c>
      <c r="B51" s="69" t="s">
        <v>411</v>
      </c>
      <c r="C51" s="69" t="s">
        <v>411</v>
      </c>
      <c r="D51" s="69" t="s">
        <v>114</v>
      </c>
      <c r="E51" s="93" t="s">
        <v>455</v>
      </c>
      <c r="F51" s="72" t="s">
        <v>95</v>
      </c>
      <c r="G51" s="65" t="s">
        <v>123</v>
      </c>
      <c r="H51" s="72">
        <v>41519</v>
      </c>
      <c r="I51" s="202">
        <v>41988</v>
      </c>
      <c r="J51" s="66" t="s">
        <v>96</v>
      </c>
      <c r="K51" s="158">
        <v>9.1300000000000008</v>
      </c>
      <c r="L51" s="115">
        <v>6.5</v>
      </c>
      <c r="M51" s="207">
        <v>973</v>
      </c>
      <c r="N51" s="68">
        <v>865</v>
      </c>
      <c r="O51" s="57" t="s">
        <v>123</v>
      </c>
      <c r="P51" s="15">
        <v>2532671408</v>
      </c>
      <c r="Q51" s="15" t="s">
        <v>454</v>
      </c>
      <c r="R51" s="79" t="s">
        <v>453</v>
      </c>
      <c r="S51" s="67"/>
      <c r="T51" s="67"/>
      <c r="U51" s="67"/>
      <c r="V51" s="67"/>
      <c r="W51" s="67"/>
      <c r="X51" s="67"/>
      <c r="Y51" s="67"/>
      <c r="Z51" s="67"/>
    </row>
    <row r="52" spans="1:26" s="68" customFormat="1" ht="43.2" x14ac:dyDescent="0.3">
      <c r="A52" s="31">
        <f t="shared" si="0"/>
        <v>3</v>
      </c>
      <c r="B52" s="69" t="s">
        <v>411</v>
      </c>
      <c r="C52" s="69" t="s">
        <v>411</v>
      </c>
      <c r="D52" s="69" t="s">
        <v>452</v>
      </c>
      <c r="E52" s="93" t="s">
        <v>451</v>
      </c>
      <c r="F52" s="65" t="s">
        <v>95</v>
      </c>
      <c r="G52" s="65" t="s">
        <v>123</v>
      </c>
      <c r="H52" s="202">
        <v>40697</v>
      </c>
      <c r="I52" s="202">
        <v>40908</v>
      </c>
      <c r="J52" s="66" t="s">
        <v>96</v>
      </c>
      <c r="K52" s="205">
        <f>(I52-H52)/30</f>
        <v>7.0333333333333332</v>
      </c>
      <c r="L52" s="247" t="s">
        <v>123</v>
      </c>
      <c r="M52" s="57">
        <v>41</v>
      </c>
      <c r="N52" s="68">
        <v>41</v>
      </c>
      <c r="O52" s="57" t="s">
        <v>123</v>
      </c>
      <c r="P52" s="15">
        <v>3055800</v>
      </c>
      <c r="Q52" s="15"/>
      <c r="R52" s="15" t="s">
        <v>450</v>
      </c>
      <c r="S52" s="67"/>
      <c r="T52" s="67"/>
      <c r="U52" s="67"/>
      <c r="V52" s="67"/>
      <c r="W52" s="67"/>
      <c r="X52" s="67"/>
      <c r="Y52" s="67"/>
      <c r="Z52" s="67"/>
    </row>
    <row r="53" spans="1:26" s="68" customFormat="1" x14ac:dyDescent="0.3">
      <c r="A53" s="31">
        <f t="shared" si="0"/>
        <v>4</v>
      </c>
      <c r="B53" s="69"/>
      <c r="C53" s="70"/>
      <c r="D53" s="69"/>
      <c r="E53" s="93"/>
      <c r="F53" s="65"/>
      <c r="G53" s="65"/>
      <c r="H53" s="202"/>
      <c r="I53" s="202"/>
      <c r="J53" s="66"/>
      <c r="K53" s="114"/>
      <c r="L53" s="57"/>
      <c r="M53" s="57"/>
      <c r="O53" s="57"/>
      <c r="P53" s="15"/>
      <c r="Q53" s="15"/>
      <c r="R53" s="79"/>
      <c r="S53" s="67"/>
      <c r="T53" s="67"/>
      <c r="U53" s="67"/>
      <c r="V53" s="67"/>
      <c r="W53" s="67"/>
      <c r="X53" s="67"/>
      <c r="Y53" s="67"/>
      <c r="Z53" s="67"/>
    </row>
    <row r="54" spans="1:26" s="68" customFormat="1" x14ac:dyDescent="0.3">
      <c r="A54" s="31">
        <f t="shared" si="0"/>
        <v>5</v>
      </c>
      <c r="B54" s="69"/>
      <c r="C54" s="70"/>
      <c r="D54" s="69"/>
      <c r="E54" s="93"/>
      <c r="F54" s="65"/>
      <c r="G54" s="65"/>
      <c r="H54" s="202"/>
      <c r="I54" s="202"/>
      <c r="J54" s="66"/>
      <c r="K54" s="248"/>
      <c r="L54" s="66"/>
      <c r="M54" s="57"/>
      <c r="O54" s="57"/>
      <c r="P54" s="15"/>
      <c r="Q54" s="15"/>
      <c r="R54" s="79"/>
      <c r="S54" s="67"/>
      <c r="T54" s="67"/>
      <c r="U54" s="67"/>
      <c r="V54" s="67"/>
      <c r="W54" s="67"/>
      <c r="X54" s="67"/>
      <c r="Y54" s="67"/>
      <c r="Z54" s="67"/>
    </row>
    <row r="55" spans="1:26" s="68" customFormat="1" x14ac:dyDescent="0.3">
      <c r="A55" s="31">
        <f t="shared" si="0"/>
        <v>6</v>
      </c>
      <c r="B55" s="69"/>
      <c r="C55" s="70"/>
      <c r="D55" s="69" t="s">
        <v>449</v>
      </c>
      <c r="E55" s="64"/>
      <c r="F55" s="65"/>
      <c r="G55" s="65"/>
      <c r="H55" s="202"/>
      <c r="I55" s="202"/>
      <c r="J55" s="57"/>
      <c r="K55" s="66"/>
      <c r="L55" s="66"/>
      <c r="M55" s="57"/>
      <c r="O55" s="57"/>
      <c r="P55" s="15"/>
      <c r="Q55" s="15"/>
      <c r="R55" s="79"/>
      <c r="S55" s="67"/>
      <c r="T55" s="67"/>
      <c r="U55" s="67"/>
      <c r="V55" s="67"/>
      <c r="W55" s="67"/>
      <c r="X55" s="67"/>
      <c r="Y55" s="67"/>
      <c r="Z55" s="67"/>
    </row>
    <row r="56" spans="1:26" s="68" customFormat="1" x14ac:dyDescent="0.3">
      <c r="A56" s="31">
        <f t="shared" si="0"/>
        <v>7</v>
      </c>
      <c r="B56" s="69"/>
      <c r="C56" s="70"/>
      <c r="D56" s="69"/>
      <c r="E56" s="64"/>
      <c r="F56" s="65"/>
      <c r="G56" s="65"/>
      <c r="H56" s="202"/>
      <c r="I56" s="202"/>
      <c r="J56" s="57"/>
      <c r="K56" s="247"/>
      <c r="L56" s="66"/>
      <c r="M56" s="57"/>
      <c r="O56" s="57"/>
      <c r="P56" s="15"/>
      <c r="Q56" s="15"/>
      <c r="R56" s="79"/>
      <c r="S56" s="67"/>
      <c r="T56" s="67"/>
      <c r="U56" s="67"/>
      <c r="V56" s="67"/>
      <c r="W56" s="67"/>
      <c r="X56" s="67"/>
      <c r="Y56" s="67"/>
      <c r="Z56" s="67"/>
    </row>
    <row r="57" spans="1:26" s="68" customFormat="1" x14ac:dyDescent="0.3">
      <c r="A57" s="31">
        <f t="shared" si="0"/>
        <v>8</v>
      </c>
      <c r="B57" s="69"/>
      <c r="C57" s="70"/>
      <c r="D57" s="69"/>
      <c r="E57" s="64"/>
      <c r="F57" s="65"/>
      <c r="G57" s="65"/>
      <c r="H57" s="202"/>
      <c r="I57" s="202"/>
      <c r="J57" s="66"/>
      <c r="K57" s="57"/>
      <c r="L57" s="66"/>
      <c r="M57" s="57"/>
      <c r="O57" s="57"/>
      <c r="P57" s="15"/>
      <c r="Q57" s="15"/>
      <c r="R57" s="79"/>
      <c r="S57" s="67"/>
      <c r="T57" s="67"/>
      <c r="U57" s="67"/>
      <c r="V57" s="67"/>
      <c r="W57" s="67"/>
      <c r="X57" s="67"/>
      <c r="Y57" s="67"/>
      <c r="Z57" s="67"/>
    </row>
    <row r="58" spans="1:26" s="68" customFormat="1" x14ac:dyDescent="0.3">
      <c r="A58" s="31"/>
      <c r="B58" s="32" t="s">
        <v>15</v>
      </c>
      <c r="C58" s="70"/>
      <c r="D58" s="69"/>
      <c r="E58" s="64"/>
      <c r="F58" s="65"/>
      <c r="G58" s="65"/>
      <c r="H58" s="65"/>
      <c r="I58" s="66"/>
      <c r="J58" s="66"/>
      <c r="K58" s="136">
        <f>SUM(K50:K57)</f>
        <v>27.263333333333335</v>
      </c>
      <c r="L58" s="71"/>
      <c r="M58" s="78">
        <f>SUM(M50:M57)</f>
        <v>1218</v>
      </c>
      <c r="N58" s="78">
        <f>SUM(N50:N57)</f>
        <v>906</v>
      </c>
      <c r="O58" s="71">
        <f>SUM(O50:O57)</f>
        <v>0</v>
      </c>
      <c r="P58" s="15"/>
      <c r="Q58" s="15"/>
      <c r="R58" s="80"/>
    </row>
    <row r="59" spans="1:26" s="16" customFormat="1" x14ac:dyDescent="0.3">
      <c r="E59" s="17"/>
      <c r="K59" s="85"/>
    </row>
    <row r="60" spans="1:26" s="16" customFormat="1" x14ac:dyDescent="0.3">
      <c r="B60" s="297" t="s">
        <v>26</v>
      </c>
      <c r="C60" s="297" t="s">
        <v>109</v>
      </c>
      <c r="D60" s="299" t="s">
        <v>32</v>
      </c>
      <c r="E60" s="299"/>
    </row>
    <row r="61" spans="1:26" s="16" customFormat="1" x14ac:dyDescent="0.3">
      <c r="B61" s="298"/>
      <c r="C61" s="298"/>
      <c r="D61" s="219" t="s">
        <v>22</v>
      </c>
      <c r="E61" s="38" t="s">
        <v>23</v>
      </c>
    </row>
    <row r="62" spans="1:26" s="16" customFormat="1" ht="30.6" customHeight="1" x14ac:dyDescent="0.3">
      <c r="B62" s="36" t="s">
        <v>20</v>
      </c>
      <c r="C62" s="37">
        <f>+K58</f>
        <v>27.263333333333335</v>
      </c>
      <c r="D62" s="35" t="s">
        <v>315</v>
      </c>
      <c r="E62" s="35"/>
      <c r="F62" s="18"/>
      <c r="G62" s="18"/>
      <c r="H62" s="18"/>
      <c r="I62" s="18"/>
      <c r="J62" s="18"/>
      <c r="K62" s="18"/>
      <c r="L62" s="18"/>
      <c r="M62" s="18"/>
    </row>
    <row r="63" spans="1:26" s="16" customFormat="1" ht="30" customHeight="1" x14ac:dyDescent="0.3">
      <c r="B63" s="36" t="s">
        <v>24</v>
      </c>
      <c r="C63" s="37" t="s">
        <v>448</v>
      </c>
      <c r="D63" s="35" t="s">
        <v>315</v>
      </c>
      <c r="E63" s="35"/>
    </row>
    <row r="64" spans="1:26" s="16" customFormat="1" x14ac:dyDescent="0.3">
      <c r="B64" s="19"/>
      <c r="C64" s="300"/>
      <c r="D64" s="300"/>
      <c r="E64" s="300"/>
      <c r="F64" s="300"/>
      <c r="G64" s="300"/>
      <c r="H64" s="300"/>
      <c r="I64" s="300"/>
      <c r="J64" s="300"/>
      <c r="K64" s="300"/>
      <c r="L64" s="300"/>
      <c r="M64" s="300"/>
      <c r="N64" s="300"/>
    </row>
    <row r="65" spans="2:18" ht="28.2" customHeight="1" thickBot="1" x14ac:dyDescent="0.35"/>
    <row r="66" spans="2:18" ht="26.4" thickBot="1" x14ac:dyDescent="0.35">
      <c r="B66" s="301" t="s">
        <v>65</v>
      </c>
      <c r="C66" s="301"/>
      <c r="D66" s="301"/>
      <c r="E66" s="301"/>
      <c r="F66" s="301"/>
      <c r="G66" s="301"/>
      <c r="H66" s="301"/>
      <c r="I66" s="301"/>
      <c r="J66" s="301"/>
      <c r="K66" s="301"/>
      <c r="L66" s="301"/>
      <c r="M66" s="301"/>
      <c r="N66" s="301"/>
    </row>
    <row r="69" spans="2:18" ht="109.5" customHeight="1" x14ac:dyDescent="0.3">
      <c r="B69" s="220" t="s">
        <v>108</v>
      </c>
      <c r="C69" s="41" t="s">
        <v>2</v>
      </c>
      <c r="D69" s="41" t="s">
        <v>67</v>
      </c>
      <c r="E69" s="41" t="s">
        <v>66</v>
      </c>
      <c r="F69" s="41" t="s">
        <v>68</v>
      </c>
      <c r="G69" s="41" t="s">
        <v>69</v>
      </c>
      <c r="H69" s="41" t="s">
        <v>70</v>
      </c>
      <c r="I69" s="220" t="s">
        <v>110</v>
      </c>
      <c r="J69" s="41" t="s">
        <v>71</v>
      </c>
      <c r="K69" s="41" t="s">
        <v>72</v>
      </c>
      <c r="L69" s="41" t="s">
        <v>73</v>
      </c>
      <c r="M69" s="41" t="s">
        <v>74</v>
      </c>
      <c r="N69" s="53" t="s">
        <v>75</v>
      </c>
      <c r="O69" s="53" t="s">
        <v>76</v>
      </c>
      <c r="P69" s="268" t="s">
        <v>3</v>
      </c>
      <c r="Q69" s="270"/>
      <c r="R69" s="41" t="s">
        <v>17</v>
      </c>
    </row>
    <row r="70" spans="2:18" ht="150" customHeight="1" x14ac:dyDescent="0.3">
      <c r="B70" s="178" t="s">
        <v>355</v>
      </c>
      <c r="C70" s="178" t="s">
        <v>355</v>
      </c>
      <c r="D70" s="184" t="s">
        <v>447</v>
      </c>
      <c r="E70" s="184">
        <v>865</v>
      </c>
      <c r="F70" s="31" t="s">
        <v>123</v>
      </c>
      <c r="G70" s="31" t="s">
        <v>123</v>
      </c>
      <c r="H70" s="31" t="s">
        <v>123</v>
      </c>
      <c r="I70" s="31" t="s">
        <v>123</v>
      </c>
      <c r="J70" s="31" t="s">
        <v>123</v>
      </c>
      <c r="K70" s="31" t="s">
        <v>123</v>
      </c>
      <c r="L70" s="31" t="s">
        <v>123</v>
      </c>
      <c r="M70" s="31" t="s">
        <v>123</v>
      </c>
      <c r="N70" s="31" t="s">
        <v>123</v>
      </c>
      <c r="O70" s="180" t="s">
        <v>95</v>
      </c>
      <c r="P70" s="286" t="s">
        <v>446</v>
      </c>
      <c r="Q70" s="287"/>
      <c r="R70" s="166" t="s">
        <v>95</v>
      </c>
    </row>
    <row r="71" spans="2:18" x14ac:dyDescent="0.3">
      <c r="B71" s="217"/>
      <c r="C71" s="217"/>
      <c r="D71" s="216"/>
      <c r="E71" s="216"/>
      <c r="F71" s="214"/>
      <c r="G71" s="215"/>
      <c r="H71" s="214"/>
      <c r="I71" s="74"/>
      <c r="J71" s="213"/>
      <c r="K71" s="213"/>
      <c r="L71" s="74"/>
      <c r="M71" s="74"/>
      <c r="N71" s="74"/>
      <c r="O71" s="74"/>
      <c r="P71" s="321"/>
      <c r="Q71" s="322"/>
      <c r="R71" s="74"/>
    </row>
    <row r="72" spans="2:18" x14ac:dyDescent="0.3">
      <c r="B72" s="217"/>
      <c r="C72" s="217"/>
      <c r="D72" s="216"/>
      <c r="E72" s="216"/>
      <c r="F72" s="214"/>
      <c r="G72" s="215"/>
      <c r="H72" s="214"/>
      <c r="I72" s="74"/>
      <c r="J72" s="213"/>
      <c r="K72" s="213"/>
      <c r="L72" s="74"/>
      <c r="M72" s="74"/>
      <c r="N72" s="74"/>
      <c r="O72" s="74"/>
      <c r="P72" s="321"/>
      <c r="Q72" s="322"/>
      <c r="R72" s="74"/>
    </row>
    <row r="73" spans="2:18" x14ac:dyDescent="0.3">
      <c r="B73" s="217"/>
      <c r="C73" s="217"/>
      <c r="D73" s="216"/>
      <c r="E73" s="216"/>
      <c r="F73" s="214"/>
      <c r="G73" s="215"/>
      <c r="H73" s="214"/>
      <c r="I73" s="74"/>
      <c r="J73" s="213"/>
      <c r="K73" s="213"/>
      <c r="L73" s="74"/>
      <c r="M73" s="74"/>
      <c r="N73" s="74"/>
      <c r="O73" s="74"/>
      <c r="P73" s="321"/>
      <c r="Q73" s="322"/>
      <c r="R73" s="74"/>
    </row>
    <row r="74" spans="2:18" x14ac:dyDescent="0.3">
      <c r="B74" s="217"/>
      <c r="C74" s="217"/>
      <c r="D74" s="216"/>
      <c r="E74" s="216"/>
      <c r="F74" s="214"/>
      <c r="G74" s="215"/>
      <c r="H74" s="214"/>
      <c r="I74" s="74"/>
      <c r="J74" s="213"/>
      <c r="K74" s="213"/>
      <c r="L74" s="74"/>
      <c r="M74" s="74"/>
      <c r="N74" s="74"/>
      <c r="O74" s="74"/>
      <c r="P74" s="321"/>
      <c r="Q74" s="322"/>
      <c r="R74" s="74"/>
    </row>
    <row r="75" spans="2:18" x14ac:dyDescent="0.3">
      <c r="B75" s="217"/>
      <c r="C75" s="217"/>
      <c r="D75" s="216"/>
      <c r="E75" s="216"/>
      <c r="F75" s="214"/>
      <c r="G75" s="215"/>
      <c r="H75" s="214"/>
      <c r="I75" s="74"/>
      <c r="J75" s="213"/>
      <c r="K75" s="213"/>
      <c r="L75" s="74"/>
      <c r="M75" s="74"/>
      <c r="N75" s="74"/>
      <c r="O75" s="74"/>
      <c r="P75" s="321"/>
      <c r="Q75" s="322"/>
      <c r="R75" s="74"/>
    </row>
    <row r="76" spans="2:18" x14ac:dyDescent="0.3">
      <c r="B76" s="74"/>
      <c r="C76" s="74"/>
      <c r="D76" s="74"/>
      <c r="E76" s="74"/>
      <c r="F76" s="74"/>
      <c r="G76" s="212"/>
      <c r="H76" s="74"/>
      <c r="I76" s="74"/>
      <c r="J76" s="74"/>
      <c r="K76" s="74"/>
      <c r="L76" s="74"/>
      <c r="M76" s="74"/>
      <c r="N76" s="74"/>
      <c r="O76" s="74"/>
      <c r="P76" s="321"/>
      <c r="Q76" s="322"/>
      <c r="R76" s="74"/>
    </row>
    <row r="77" spans="2:18" x14ac:dyDescent="0.3">
      <c r="B77" s="100" t="s">
        <v>1</v>
      </c>
      <c r="H77" s="74"/>
      <c r="I77" s="74"/>
    </row>
    <row r="78" spans="2:18" x14ac:dyDescent="0.3">
      <c r="B78" s="100" t="s">
        <v>35</v>
      </c>
    </row>
    <row r="79" spans="2:18" x14ac:dyDescent="0.3">
      <c r="B79" s="100" t="s">
        <v>111</v>
      </c>
    </row>
    <row r="81" spans="1:17" ht="15" thickBot="1" x14ac:dyDescent="0.35"/>
    <row r="82" spans="1:17" ht="26.4" thickBot="1" x14ac:dyDescent="0.35">
      <c r="B82" s="271" t="s">
        <v>36</v>
      </c>
      <c r="C82" s="272"/>
      <c r="D82" s="272"/>
      <c r="E82" s="272"/>
      <c r="F82" s="272"/>
      <c r="G82" s="272"/>
      <c r="H82" s="272"/>
      <c r="I82" s="272"/>
      <c r="J82" s="272"/>
      <c r="K82" s="272"/>
      <c r="L82" s="272"/>
      <c r="M82" s="272"/>
      <c r="N82" s="273"/>
    </row>
    <row r="87" spans="1:17" ht="43.5" customHeight="1" x14ac:dyDescent="0.3">
      <c r="B87" s="266" t="s">
        <v>0</v>
      </c>
      <c r="C87" s="295" t="s">
        <v>37</v>
      </c>
      <c r="D87" s="295" t="s">
        <v>38</v>
      </c>
      <c r="E87" s="295" t="s">
        <v>77</v>
      </c>
      <c r="F87" s="295" t="s">
        <v>79</v>
      </c>
      <c r="G87" s="295" t="s">
        <v>80</v>
      </c>
      <c r="H87" s="295" t="s">
        <v>81</v>
      </c>
      <c r="I87" s="295" t="s">
        <v>78</v>
      </c>
      <c r="J87" s="295" t="s">
        <v>82</v>
      </c>
      <c r="K87" s="295"/>
      <c r="L87" s="295"/>
      <c r="M87" s="295" t="s">
        <v>86</v>
      </c>
      <c r="N87" s="295" t="s">
        <v>39</v>
      </c>
      <c r="O87" s="295" t="s">
        <v>40</v>
      </c>
      <c r="P87" s="295" t="s">
        <v>3</v>
      </c>
      <c r="Q87" s="295"/>
    </row>
    <row r="88" spans="1:17" ht="31.5" customHeight="1" x14ac:dyDescent="0.3">
      <c r="B88" s="267"/>
      <c r="C88" s="295"/>
      <c r="D88" s="295"/>
      <c r="E88" s="295"/>
      <c r="F88" s="295"/>
      <c r="G88" s="295"/>
      <c r="H88" s="295"/>
      <c r="I88" s="295"/>
      <c r="J88" s="90" t="s">
        <v>83</v>
      </c>
      <c r="K88" s="91" t="s">
        <v>84</v>
      </c>
      <c r="L88" s="92" t="s">
        <v>85</v>
      </c>
      <c r="M88" s="295"/>
      <c r="N88" s="295"/>
      <c r="O88" s="295"/>
      <c r="P88" s="295"/>
      <c r="Q88" s="295"/>
    </row>
    <row r="89" spans="1:17" s="246" customFormat="1" ht="31.5" customHeight="1" x14ac:dyDescent="0.3">
      <c r="A89" s="16"/>
      <c r="B89" s="245" t="s">
        <v>41</v>
      </c>
      <c r="C89" s="240">
        <f>865/3</f>
        <v>288.33333333333331</v>
      </c>
      <c r="D89" s="234" t="s">
        <v>445</v>
      </c>
      <c r="E89" s="234">
        <v>65779329</v>
      </c>
      <c r="F89" s="244" t="s">
        <v>261</v>
      </c>
      <c r="G89" s="240" t="s">
        <v>444</v>
      </c>
      <c r="H89" s="243">
        <v>41671</v>
      </c>
      <c r="I89" s="240" t="s">
        <v>123</v>
      </c>
      <c r="J89" s="242" t="s">
        <v>392</v>
      </c>
      <c r="K89" s="232" t="s">
        <v>443</v>
      </c>
      <c r="L89" s="241" t="s">
        <v>442</v>
      </c>
      <c r="M89" s="240" t="s">
        <v>95</v>
      </c>
      <c r="N89" s="240" t="s">
        <v>95</v>
      </c>
      <c r="O89" s="240" t="s">
        <v>95</v>
      </c>
      <c r="P89" s="325" t="s">
        <v>389</v>
      </c>
      <c r="Q89" s="326"/>
    </row>
    <row r="90" spans="1:17" s="16" customFormat="1" ht="31.5" customHeight="1" x14ac:dyDescent="0.3">
      <c r="B90" s="245" t="s">
        <v>41</v>
      </c>
      <c r="C90" s="240">
        <f>865/3</f>
        <v>288.33333333333331</v>
      </c>
      <c r="D90" s="234" t="s">
        <v>441</v>
      </c>
      <c r="E90" s="234">
        <v>93452932</v>
      </c>
      <c r="F90" s="244" t="s">
        <v>440</v>
      </c>
      <c r="G90" s="240" t="s">
        <v>439</v>
      </c>
      <c r="H90" s="243">
        <v>41572</v>
      </c>
      <c r="I90" s="240" t="s">
        <v>123</v>
      </c>
      <c r="J90" s="242" t="s">
        <v>438</v>
      </c>
      <c r="K90" s="232" t="s">
        <v>437</v>
      </c>
      <c r="L90" s="241" t="s">
        <v>436</v>
      </c>
      <c r="M90" s="240" t="s">
        <v>95</v>
      </c>
      <c r="N90" s="240" t="s">
        <v>95</v>
      </c>
      <c r="O90" s="240" t="s">
        <v>95</v>
      </c>
      <c r="P90" s="325" t="s">
        <v>389</v>
      </c>
      <c r="Q90" s="326"/>
    </row>
    <row r="91" spans="1:17" s="16" customFormat="1" ht="31.5" customHeight="1" x14ac:dyDescent="0.3">
      <c r="B91" s="245" t="s">
        <v>41</v>
      </c>
      <c r="C91" s="240">
        <f>865/3</f>
        <v>288.33333333333331</v>
      </c>
      <c r="D91" s="234" t="s">
        <v>435</v>
      </c>
      <c r="E91" s="234">
        <v>65830886</v>
      </c>
      <c r="F91" s="244" t="s">
        <v>261</v>
      </c>
      <c r="G91" s="240" t="s">
        <v>122</v>
      </c>
      <c r="H91" s="243">
        <v>40438</v>
      </c>
      <c r="I91" s="240" t="s">
        <v>123</v>
      </c>
      <c r="J91" s="242" t="s">
        <v>434</v>
      </c>
      <c r="K91" s="232" t="s">
        <v>433</v>
      </c>
      <c r="L91" s="241" t="s">
        <v>432</v>
      </c>
      <c r="M91" s="240" t="s">
        <v>95</v>
      </c>
      <c r="N91" s="240" t="s">
        <v>95</v>
      </c>
      <c r="O91" s="240" t="s">
        <v>95</v>
      </c>
      <c r="P91" s="325" t="s">
        <v>389</v>
      </c>
      <c r="Q91" s="326"/>
    </row>
    <row r="92" spans="1:17" s="16" customFormat="1" ht="31.5" customHeight="1" x14ac:dyDescent="0.3">
      <c r="B92" s="245" t="s">
        <v>419</v>
      </c>
      <c r="C92" s="240">
        <f>865/5</f>
        <v>173</v>
      </c>
      <c r="D92" s="234" t="s">
        <v>431</v>
      </c>
      <c r="E92" s="234">
        <v>80850593</v>
      </c>
      <c r="F92" s="244" t="s">
        <v>125</v>
      </c>
      <c r="G92" s="240" t="s">
        <v>430</v>
      </c>
      <c r="H92" s="243">
        <v>40781</v>
      </c>
      <c r="I92" s="240" t="s">
        <v>123</v>
      </c>
      <c r="J92" s="242" t="s">
        <v>392</v>
      </c>
      <c r="K92" s="232" t="s">
        <v>421</v>
      </c>
      <c r="L92" s="241" t="s">
        <v>420</v>
      </c>
      <c r="M92" s="240" t="s">
        <v>95</v>
      </c>
      <c r="N92" s="240" t="s">
        <v>95</v>
      </c>
      <c r="O92" s="240" t="s">
        <v>95</v>
      </c>
      <c r="P92" s="325" t="s">
        <v>389</v>
      </c>
      <c r="Q92" s="326"/>
    </row>
    <row r="93" spans="1:17" s="16" customFormat="1" ht="31.5" customHeight="1" x14ac:dyDescent="0.3">
      <c r="B93" s="245" t="s">
        <v>419</v>
      </c>
      <c r="C93" s="240">
        <f>865/5</f>
        <v>173</v>
      </c>
      <c r="D93" s="234" t="s">
        <v>429</v>
      </c>
      <c r="E93" s="234">
        <v>65829347</v>
      </c>
      <c r="F93" s="244" t="s">
        <v>125</v>
      </c>
      <c r="G93" s="240" t="s">
        <v>428</v>
      </c>
      <c r="H93" s="243">
        <v>41908</v>
      </c>
      <c r="I93" s="240" t="s">
        <v>123</v>
      </c>
      <c r="J93" s="242" t="s">
        <v>392</v>
      </c>
      <c r="K93" s="232" t="s">
        <v>427</v>
      </c>
      <c r="L93" s="241" t="s">
        <v>420</v>
      </c>
      <c r="M93" s="240" t="s">
        <v>95</v>
      </c>
      <c r="N93" s="240" t="s">
        <v>95</v>
      </c>
      <c r="O93" s="240" t="s">
        <v>95</v>
      </c>
      <c r="P93" s="325" t="s">
        <v>389</v>
      </c>
      <c r="Q93" s="326"/>
    </row>
    <row r="94" spans="1:17" s="16" customFormat="1" ht="31.5" customHeight="1" x14ac:dyDescent="0.3">
      <c r="B94" s="245" t="s">
        <v>419</v>
      </c>
      <c r="C94" s="240">
        <f>865/5</f>
        <v>173</v>
      </c>
      <c r="D94" s="234" t="s">
        <v>426</v>
      </c>
      <c r="E94" s="234">
        <v>1020732020</v>
      </c>
      <c r="F94" s="244" t="s">
        <v>125</v>
      </c>
      <c r="G94" s="240" t="s">
        <v>425</v>
      </c>
      <c r="H94" s="243">
        <v>41137</v>
      </c>
      <c r="I94" s="240" t="s">
        <v>123</v>
      </c>
      <c r="J94" s="242" t="s">
        <v>392</v>
      </c>
      <c r="K94" s="232" t="s">
        <v>424</v>
      </c>
      <c r="L94" s="241" t="s">
        <v>420</v>
      </c>
      <c r="M94" s="240" t="s">
        <v>95</v>
      </c>
      <c r="N94" s="240" t="s">
        <v>95</v>
      </c>
      <c r="O94" s="240" t="s">
        <v>95</v>
      </c>
      <c r="P94" s="325" t="s">
        <v>389</v>
      </c>
      <c r="Q94" s="326"/>
    </row>
    <row r="95" spans="1:17" s="16" customFormat="1" ht="31.5" customHeight="1" x14ac:dyDescent="0.3">
      <c r="B95" s="245" t="s">
        <v>419</v>
      </c>
      <c r="C95" s="240">
        <f>865/5</f>
        <v>173</v>
      </c>
      <c r="D95" s="234" t="s">
        <v>423</v>
      </c>
      <c r="E95" s="234">
        <v>93360512</v>
      </c>
      <c r="F95" s="244" t="s">
        <v>125</v>
      </c>
      <c r="G95" s="240" t="s">
        <v>422</v>
      </c>
      <c r="H95" s="243">
        <v>40830</v>
      </c>
      <c r="I95" s="240" t="s">
        <v>123</v>
      </c>
      <c r="J95" s="242" t="s">
        <v>392</v>
      </c>
      <c r="K95" s="232" t="s">
        <v>421</v>
      </c>
      <c r="L95" s="241" t="s">
        <v>420</v>
      </c>
      <c r="M95" s="240" t="s">
        <v>95</v>
      </c>
      <c r="N95" s="240" t="s">
        <v>95</v>
      </c>
      <c r="O95" s="240" t="s">
        <v>95</v>
      </c>
      <c r="P95" s="325" t="s">
        <v>389</v>
      </c>
      <c r="Q95" s="326"/>
    </row>
    <row r="96" spans="1:17" s="16" customFormat="1" ht="31.5" customHeight="1" x14ac:dyDescent="0.3">
      <c r="B96" s="245" t="s">
        <v>419</v>
      </c>
      <c r="C96" s="240">
        <f>865/5</f>
        <v>173</v>
      </c>
      <c r="D96" s="234" t="s">
        <v>418</v>
      </c>
      <c r="E96" s="234">
        <v>1024478615</v>
      </c>
      <c r="F96" s="244" t="s">
        <v>368</v>
      </c>
      <c r="G96" s="240" t="s">
        <v>367</v>
      </c>
      <c r="H96" s="243">
        <v>41817</v>
      </c>
      <c r="I96" s="240" t="s">
        <v>123</v>
      </c>
      <c r="J96" s="242" t="s">
        <v>417</v>
      </c>
      <c r="K96" s="232" t="s">
        <v>416</v>
      </c>
      <c r="L96" s="241" t="s">
        <v>415</v>
      </c>
      <c r="M96" s="240" t="s">
        <v>95</v>
      </c>
      <c r="N96" s="240" t="s">
        <v>95</v>
      </c>
      <c r="O96" s="240" t="s">
        <v>95</v>
      </c>
      <c r="P96" s="325" t="s">
        <v>389</v>
      </c>
      <c r="Q96" s="326"/>
    </row>
    <row r="98" spans="2:17" ht="15" thickBot="1" x14ac:dyDescent="0.35"/>
    <row r="99" spans="2:17" ht="26.4" thickBot="1" x14ac:dyDescent="0.35">
      <c r="B99" s="271" t="s">
        <v>44</v>
      </c>
      <c r="C99" s="272"/>
      <c r="D99" s="272"/>
      <c r="E99" s="272"/>
      <c r="F99" s="272"/>
      <c r="G99" s="272"/>
      <c r="H99" s="272"/>
      <c r="I99" s="272"/>
      <c r="J99" s="272"/>
      <c r="K99" s="272"/>
      <c r="L99" s="272"/>
      <c r="M99" s="272"/>
      <c r="N99" s="273"/>
    </row>
    <row r="102" spans="2:17" ht="46.2" customHeight="1" x14ac:dyDescent="0.3">
      <c r="B102" s="41" t="s">
        <v>31</v>
      </c>
      <c r="C102" s="41" t="s">
        <v>45</v>
      </c>
      <c r="D102" s="268" t="s">
        <v>3</v>
      </c>
      <c r="E102" s="270"/>
    </row>
    <row r="103" spans="2:17" ht="46.95" customHeight="1" x14ac:dyDescent="0.3">
      <c r="B103" s="42" t="s">
        <v>87</v>
      </c>
      <c r="C103" s="74" t="s">
        <v>95</v>
      </c>
      <c r="D103" s="327" t="s">
        <v>414</v>
      </c>
      <c r="E103" s="328"/>
    </row>
    <row r="106" spans="2:17" ht="25.8" x14ac:dyDescent="0.3">
      <c r="B106" s="289" t="s">
        <v>61</v>
      </c>
      <c r="C106" s="290"/>
      <c r="D106" s="290"/>
      <c r="E106" s="290"/>
      <c r="F106" s="290"/>
      <c r="G106" s="290"/>
      <c r="H106" s="290"/>
      <c r="I106" s="290"/>
      <c r="J106" s="290"/>
      <c r="K106" s="290"/>
      <c r="L106" s="290"/>
      <c r="M106" s="290"/>
      <c r="N106" s="290"/>
      <c r="O106" s="290"/>
      <c r="P106" s="290"/>
    </row>
    <row r="108" spans="2:17" ht="15" thickBot="1" x14ac:dyDescent="0.35"/>
    <row r="109" spans="2:17" ht="26.4" thickBot="1" x14ac:dyDescent="0.35">
      <c r="B109" s="271" t="s">
        <v>52</v>
      </c>
      <c r="C109" s="272"/>
      <c r="D109" s="272"/>
      <c r="E109" s="272"/>
      <c r="F109" s="272"/>
      <c r="G109" s="272"/>
      <c r="H109" s="272"/>
      <c r="I109" s="272"/>
      <c r="J109" s="272"/>
      <c r="K109" s="272"/>
      <c r="L109" s="272"/>
      <c r="M109" s="272"/>
      <c r="N109" s="273"/>
    </row>
    <row r="111" spans="2:17" ht="15" thickBot="1" x14ac:dyDescent="0.35">
      <c r="M111" s="39"/>
      <c r="N111" s="39"/>
    </row>
    <row r="112" spans="2:17" s="62" customFormat="1" ht="109.5" customHeight="1" x14ac:dyDescent="0.3">
      <c r="B112" s="73" t="s">
        <v>104</v>
      </c>
      <c r="C112" s="73" t="s">
        <v>105</v>
      </c>
      <c r="D112" s="73" t="s">
        <v>106</v>
      </c>
      <c r="E112" s="73" t="s">
        <v>43</v>
      </c>
      <c r="F112" s="73" t="s">
        <v>21</v>
      </c>
      <c r="G112" s="73" t="s">
        <v>64</v>
      </c>
      <c r="H112" s="73" t="s">
        <v>16</v>
      </c>
      <c r="I112" s="73" t="s">
        <v>9</v>
      </c>
      <c r="J112" s="73" t="s">
        <v>29</v>
      </c>
      <c r="K112" s="73" t="s">
        <v>59</v>
      </c>
      <c r="L112" s="73" t="s">
        <v>19</v>
      </c>
      <c r="M112" s="58" t="s">
        <v>25</v>
      </c>
      <c r="N112" s="73" t="s">
        <v>107</v>
      </c>
      <c r="O112" s="73" t="s">
        <v>34</v>
      </c>
      <c r="P112" s="221" t="s">
        <v>10</v>
      </c>
      <c r="Q112" s="221" t="s">
        <v>18</v>
      </c>
    </row>
    <row r="113" spans="1:26" s="68" customFormat="1" ht="43.2" x14ac:dyDescent="0.3">
      <c r="A113" s="31">
        <v>1</v>
      </c>
      <c r="B113" s="69" t="s">
        <v>411</v>
      </c>
      <c r="C113" s="69" t="s">
        <v>411</v>
      </c>
      <c r="D113" s="69" t="s">
        <v>413</v>
      </c>
      <c r="E113" s="93" t="s">
        <v>412</v>
      </c>
      <c r="F113" s="65" t="s">
        <v>95</v>
      </c>
      <c r="G113" s="191" t="s">
        <v>123</v>
      </c>
      <c r="H113" s="72">
        <v>40442</v>
      </c>
      <c r="I113" s="202">
        <v>40886</v>
      </c>
      <c r="J113" s="66" t="s">
        <v>96</v>
      </c>
      <c r="K113" s="205">
        <f>(I113-H113)/30</f>
        <v>14.8</v>
      </c>
      <c r="L113" s="66" t="s">
        <v>123</v>
      </c>
      <c r="M113" s="207">
        <v>30</v>
      </c>
      <c r="N113" s="57" t="s">
        <v>123</v>
      </c>
      <c r="O113" s="15">
        <v>27354700</v>
      </c>
      <c r="P113" s="15">
        <v>280</v>
      </c>
      <c r="Q113" s="79"/>
      <c r="R113" s="67"/>
      <c r="S113" s="67"/>
      <c r="T113" s="67"/>
      <c r="U113" s="67"/>
      <c r="V113" s="67"/>
      <c r="W113" s="67"/>
      <c r="X113" s="67"/>
      <c r="Y113" s="67"/>
      <c r="Z113" s="67"/>
    </row>
    <row r="114" spans="1:26" s="68" customFormat="1" ht="43.2" x14ac:dyDescent="0.3">
      <c r="A114" s="31">
        <f t="shared" ref="A114:A120" si="1">+A113+1</f>
        <v>2</v>
      </c>
      <c r="B114" s="69" t="s">
        <v>411</v>
      </c>
      <c r="C114" s="69" t="s">
        <v>411</v>
      </c>
      <c r="D114" s="69" t="s">
        <v>410</v>
      </c>
      <c r="E114" s="93" t="s">
        <v>409</v>
      </c>
      <c r="F114" s="65" t="s">
        <v>95</v>
      </c>
      <c r="G114" s="65" t="s">
        <v>123</v>
      </c>
      <c r="H114" s="72">
        <v>40563</v>
      </c>
      <c r="I114" s="202">
        <v>40908</v>
      </c>
      <c r="J114" s="66" t="s">
        <v>96</v>
      </c>
      <c r="K114" s="205">
        <v>0</v>
      </c>
      <c r="L114" s="205">
        <v>11.5</v>
      </c>
      <c r="M114" s="207">
        <v>769</v>
      </c>
      <c r="N114" s="57" t="s">
        <v>123</v>
      </c>
      <c r="O114" s="15">
        <v>284783587</v>
      </c>
      <c r="P114" s="15">
        <v>281</v>
      </c>
      <c r="Q114" s="79" t="s">
        <v>408</v>
      </c>
      <c r="R114" s="67"/>
      <c r="S114" s="67"/>
      <c r="T114" s="67"/>
      <c r="U114" s="67"/>
      <c r="V114" s="67"/>
      <c r="W114" s="67"/>
      <c r="X114" s="67"/>
      <c r="Y114" s="67"/>
      <c r="Z114" s="67"/>
    </row>
    <row r="115" spans="1:26" s="68" customFormat="1" x14ac:dyDescent="0.3">
      <c r="A115" s="31">
        <f t="shared" si="1"/>
        <v>3</v>
      </c>
      <c r="B115" s="69"/>
      <c r="C115" s="70"/>
      <c r="D115" s="69"/>
      <c r="E115" s="93"/>
      <c r="F115" s="65"/>
      <c r="G115" s="65"/>
      <c r="H115" s="65"/>
      <c r="I115" s="66"/>
      <c r="J115" s="66"/>
      <c r="K115" s="66"/>
      <c r="L115" s="66"/>
      <c r="M115" s="57"/>
      <c r="N115" s="57"/>
      <c r="O115" s="15"/>
      <c r="P115" s="15"/>
      <c r="Q115" s="79"/>
      <c r="R115" s="67"/>
      <c r="S115" s="67"/>
      <c r="T115" s="67"/>
      <c r="U115" s="67"/>
      <c r="V115" s="67"/>
      <c r="W115" s="67"/>
      <c r="X115" s="67"/>
      <c r="Y115" s="67"/>
      <c r="Z115" s="67"/>
    </row>
    <row r="116" spans="1:26" s="68" customFormat="1" x14ac:dyDescent="0.3">
      <c r="A116" s="31">
        <f t="shared" si="1"/>
        <v>4</v>
      </c>
      <c r="B116" s="69"/>
      <c r="C116" s="70"/>
      <c r="D116" s="69"/>
      <c r="E116" s="93"/>
      <c r="F116" s="65"/>
      <c r="G116" s="65"/>
      <c r="H116" s="65"/>
      <c r="I116" s="66"/>
      <c r="J116" s="66"/>
      <c r="K116" s="66"/>
      <c r="L116" s="66"/>
      <c r="M116" s="57"/>
      <c r="N116" s="57"/>
      <c r="O116" s="15"/>
      <c r="P116" s="15"/>
      <c r="Q116" s="79"/>
      <c r="R116" s="67"/>
      <c r="S116" s="67"/>
      <c r="T116" s="67"/>
      <c r="U116" s="67"/>
      <c r="V116" s="67"/>
      <c r="W116" s="67"/>
      <c r="X116" s="67"/>
      <c r="Y116" s="67"/>
      <c r="Z116" s="67"/>
    </row>
    <row r="117" spans="1:26" s="68" customFormat="1" x14ac:dyDescent="0.3">
      <c r="A117" s="31">
        <f t="shared" si="1"/>
        <v>5</v>
      </c>
      <c r="B117" s="69"/>
      <c r="C117" s="70"/>
      <c r="D117" s="69"/>
      <c r="E117" s="64"/>
      <c r="F117" s="65"/>
      <c r="G117" s="65"/>
      <c r="H117" s="65"/>
      <c r="I117" s="66"/>
      <c r="J117" s="66"/>
      <c r="K117" s="66"/>
      <c r="L117" s="66"/>
      <c r="M117" s="57"/>
      <c r="N117" s="57"/>
      <c r="O117" s="15"/>
      <c r="P117" s="15"/>
      <c r="Q117" s="79"/>
      <c r="R117" s="67"/>
      <c r="S117" s="67"/>
      <c r="T117" s="67"/>
      <c r="U117" s="67"/>
      <c r="V117" s="67"/>
      <c r="W117" s="67"/>
      <c r="X117" s="67"/>
      <c r="Y117" s="67"/>
      <c r="Z117" s="67"/>
    </row>
    <row r="118" spans="1:26" s="68" customFormat="1" x14ac:dyDescent="0.3">
      <c r="A118" s="31">
        <f t="shared" si="1"/>
        <v>6</v>
      </c>
      <c r="B118" s="69"/>
      <c r="C118" s="70"/>
      <c r="D118" s="69"/>
      <c r="E118" s="64"/>
      <c r="F118" s="65"/>
      <c r="G118" s="65"/>
      <c r="H118" s="65"/>
      <c r="I118" s="66"/>
      <c r="J118" s="66"/>
      <c r="K118" s="66"/>
      <c r="L118" s="66"/>
      <c r="M118" s="57"/>
      <c r="N118" s="57"/>
      <c r="O118" s="15"/>
      <c r="P118" s="15"/>
      <c r="Q118" s="79"/>
      <c r="R118" s="67"/>
      <c r="S118" s="67"/>
      <c r="T118" s="67"/>
      <c r="U118" s="67"/>
      <c r="V118" s="67"/>
      <c r="W118" s="67"/>
      <c r="X118" s="67"/>
      <c r="Y118" s="67"/>
      <c r="Z118" s="67"/>
    </row>
    <row r="119" spans="1:26" s="68" customFormat="1" x14ac:dyDescent="0.3">
      <c r="A119" s="31">
        <f t="shared" si="1"/>
        <v>7</v>
      </c>
      <c r="B119" s="69"/>
      <c r="C119" s="70"/>
      <c r="D119" s="69"/>
      <c r="E119" s="64"/>
      <c r="F119" s="65"/>
      <c r="G119" s="65"/>
      <c r="H119" s="65"/>
      <c r="I119" s="66"/>
      <c r="J119" s="66"/>
      <c r="K119" s="66"/>
      <c r="L119" s="66"/>
      <c r="M119" s="57"/>
      <c r="N119" s="57"/>
      <c r="O119" s="15"/>
      <c r="P119" s="15"/>
      <c r="Q119" s="79"/>
      <c r="R119" s="67"/>
      <c r="S119" s="67"/>
      <c r="T119" s="67"/>
      <c r="U119" s="67"/>
      <c r="V119" s="67"/>
      <c r="W119" s="67"/>
      <c r="X119" s="67"/>
      <c r="Y119" s="67"/>
      <c r="Z119" s="67"/>
    </row>
    <row r="120" spans="1:26" s="68" customFormat="1" x14ac:dyDescent="0.3">
      <c r="A120" s="31">
        <f t="shared" si="1"/>
        <v>8</v>
      </c>
      <c r="B120" s="69"/>
      <c r="C120" s="70"/>
      <c r="D120" s="69"/>
      <c r="E120" s="64"/>
      <c r="F120" s="65"/>
      <c r="G120" s="65"/>
      <c r="H120" s="65"/>
      <c r="I120" s="66"/>
      <c r="J120" s="66"/>
      <c r="K120" s="66"/>
      <c r="L120" s="66"/>
      <c r="M120" s="57"/>
      <c r="N120" s="57"/>
      <c r="O120" s="15"/>
      <c r="P120" s="15"/>
      <c r="Q120" s="79"/>
      <c r="R120" s="67"/>
      <c r="S120" s="67"/>
      <c r="T120" s="67"/>
      <c r="U120" s="67"/>
      <c r="V120" s="67"/>
      <c r="W120" s="67"/>
      <c r="X120" s="67"/>
      <c r="Y120" s="67"/>
      <c r="Z120" s="67"/>
    </row>
    <row r="121" spans="1:26" s="68" customFormat="1" x14ac:dyDescent="0.3">
      <c r="A121" s="31"/>
      <c r="B121" s="32" t="s">
        <v>15</v>
      </c>
      <c r="C121" s="70"/>
      <c r="D121" s="69"/>
      <c r="E121" s="64"/>
      <c r="F121" s="65"/>
      <c r="G121" s="65"/>
      <c r="H121" s="65"/>
      <c r="I121" s="66"/>
      <c r="J121" s="66"/>
      <c r="K121" s="71">
        <f>SUM(K113:K120)</f>
        <v>14.8</v>
      </c>
      <c r="L121" s="71">
        <f>SUM(L113:L120)</f>
        <v>11.5</v>
      </c>
      <c r="M121" s="78">
        <f>SUM(M113:M120)</f>
        <v>799</v>
      </c>
      <c r="N121" s="71">
        <f>SUM(N113:N120)</f>
        <v>0</v>
      </c>
      <c r="O121" s="15"/>
      <c r="P121" s="15"/>
      <c r="Q121" s="80"/>
    </row>
    <row r="122" spans="1:26" x14ac:dyDescent="0.3">
      <c r="B122" s="16"/>
      <c r="C122" s="16"/>
      <c r="D122" s="16"/>
      <c r="E122" s="17"/>
      <c r="F122" s="16"/>
      <c r="G122" s="16"/>
      <c r="H122" s="16"/>
      <c r="I122" s="16"/>
      <c r="J122" s="16"/>
      <c r="K122" s="16"/>
      <c r="L122" s="16"/>
      <c r="M122" s="16"/>
      <c r="N122" s="16"/>
      <c r="O122" s="16"/>
      <c r="P122" s="16"/>
    </row>
    <row r="123" spans="1:26" ht="18" x14ac:dyDescent="0.3">
      <c r="B123" s="36" t="s">
        <v>30</v>
      </c>
      <c r="C123" s="45">
        <f>+K121</f>
        <v>14.8</v>
      </c>
      <c r="H123" s="18"/>
      <c r="I123" s="18"/>
      <c r="J123" s="18"/>
      <c r="K123" s="18"/>
      <c r="L123" s="18"/>
      <c r="M123" s="18"/>
      <c r="N123" s="16"/>
      <c r="O123" s="16"/>
      <c r="P123" s="16"/>
    </row>
    <row r="125" spans="1:26" ht="15" thickBot="1" x14ac:dyDescent="0.35"/>
    <row r="126" spans="1:26" ht="37.200000000000003" customHeight="1" thickBot="1" x14ac:dyDescent="0.35">
      <c r="B126" s="47" t="s">
        <v>47</v>
      </c>
      <c r="C126" s="48" t="s">
        <v>48</v>
      </c>
      <c r="D126" s="47" t="s">
        <v>49</v>
      </c>
      <c r="E126" s="48" t="s">
        <v>53</v>
      </c>
    </row>
    <row r="127" spans="1:26" ht="41.4" customHeight="1" x14ac:dyDescent="0.3">
      <c r="B127" s="40" t="s">
        <v>88</v>
      </c>
      <c r="C127" s="43">
        <v>20</v>
      </c>
      <c r="D127" s="43"/>
      <c r="E127" s="291">
        <f>+D127+D128+D129</f>
        <v>30</v>
      </c>
    </row>
    <row r="128" spans="1:26" x14ac:dyDescent="0.3">
      <c r="B128" s="40" t="s">
        <v>89</v>
      </c>
      <c r="C128" s="34">
        <v>30</v>
      </c>
      <c r="D128" s="34">
        <v>30</v>
      </c>
      <c r="E128" s="292"/>
    </row>
    <row r="129" spans="2:17" ht="15" thickBot="1" x14ac:dyDescent="0.35">
      <c r="B129" s="40" t="s">
        <v>90</v>
      </c>
      <c r="C129" s="44">
        <v>40</v>
      </c>
      <c r="D129" s="44">
        <v>0</v>
      </c>
      <c r="E129" s="293"/>
      <c r="F129" s="103"/>
      <c r="G129" s="103"/>
      <c r="H129" s="239"/>
    </row>
    <row r="131" spans="2:17" ht="15" thickBot="1" x14ac:dyDescent="0.35"/>
    <row r="132" spans="2:17" ht="26.4" thickBot="1" x14ac:dyDescent="0.35">
      <c r="B132" s="271" t="s">
        <v>50</v>
      </c>
      <c r="C132" s="272"/>
      <c r="D132" s="272"/>
      <c r="E132" s="272"/>
      <c r="F132" s="272"/>
      <c r="G132" s="272"/>
      <c r="H132" s="272"/>
      <c r="I132" s="272"/>
      <c r="J132" s="272"/>
      <c r="K132" s="272"/>
      <c r="L132" s="272"/>
      <c r="M132" s="272"/>
      <c r="N132" s="273"/>
    </row>
    <row r="134" spans="2:17" ht="33" customHeight="1" x14ac:dyDescent="0.3">
      <c r="B134" s="266" t="s">
        <v>0</v>
      </c>
      <c r="C134" s="266" t="s">
        <v>37</v>
      </c>
      <c r="D134" s="266" t="s">
        <v>38</v>
      </c>
      <c r="E134" s="266" t="s">
        <v>77</v>
      </c>
      <c r="F134" s="266" t="s">
        <v>79</v>
      </c>
      <c r="G134" s="266" t="s">
        <v>80</v>
      </c>
      <c r="H134" s="266" t="s">
        <v>81</v>
      </c>
      <c r="I134" s="266" t="s">
        <v>78</v>
      </c>
      <c r="J134" s="268" t="s">
        <v>82</v>
      </c>
      <c r="K134" s="269"/>
      <c r="L134" s="270"/>
      <c r="M134" s="266" t="s">
        <v>86</v>
      </c>
      <c r="N134" s="266" t="s">
        <v>39</v>
      </c>
      <c r="O134" s="266" t="s">
        <v>40</v>
      </c>
      <c r="P134" s="274" t="s">
        <v>3</v>
      </c>
      <c r="Q134" s="275"/>
    </row>
    <row r="135" spans="2:17" ht="72" customHeight="1" x14ac:dyDescent="0.3">
      <c r="B135" s="267"/>
      <c r="C135" s="267"/>
      <c r="D135" s="267"/>
      <c r="E135" s="267"/>
      <c r="F135" s="267"/>
      <c r="G135" s="267"/>
      <c r="H135" s="267"/>
      <c r="I135" s="267"/>
      <c r="J135" s="220" t="s">
        <v>83</v>
      </c>
      <c r="K135" s="220" t="s">
        <v>84</v>
      </c>
      <c r="L135" s="220" t="s">
        <v>85</v>
      </c>
      <c r="M135" s="267"/>
      <c r="N135" s="267"/>
      <c r="O135" s="267"/>
      <c r="P135" s="276"/>
      <c r="Q135" s="277"/>
    </row>
    <row r="136" spans="2:17" ht="60.75" customHeight="1" x14ac:dyDescent="0.3">
      <c r="B136" s="237" t="s">
        <v>407</v>
      </c>
      <c r="C136" s="236">
        <f>865/1</f>
        <v>865</v>
      </c>
      <c r="D136" s="235" t="s">
        <v>406</v>
      </c>
      <c r="E136" s="234">
        <v>5888822</v>
      </c>
      <c r="F136" s="180" t="s">
        <v>405</v>
      </c>
      <c r="G136" s="180" t="s">
        <v>404</v>
      </c>
      <c r="H136" s="238">
        <v>40417</v>
      </c>
      <c r="I136" s="184" t="s">
        <v>123</v>
      </c>
      <c r="J136" s="180" t="s">
        <v>403</v>
      </c>
      <c r="K136" s="178" t="s">
        <v>402</v>
      </c>
      <c r="L136" s="178" t="s">
        <v>401</v>
      </c>
      <c r="M136" s="178" t="s">
        <v>95</v>
      </c>
      <c r="N136" s="178" t="s">
        <v>95</v>
      </c>
      <c r="O136" s="178" t="s">
        <v>95</v>
      </c>
      <c r="P136" s="323" t="s">
        <v>389</v>
      </c>
      <c r="Q136" s="324"/>
    </row>
    <row r="137" spans="2:17" ht="60.75" customHeight="1" x14ac:dyDescent="0.3">
      <c r="B137" s="237" t="s">
        <v>400</v>
      </c>
      <c r="C137" s="236">
        <f>865/1</f>
        <v>865</v>
      </c>
      <c r="D137" s="235" t="s">
        <v>399</v>
      </c>
      <c r="E137" s="234">
        <v>1106775791</v>
      </c>
      <c r="F137" s="183" t="s">
        <v>330</v>
      </c>
      <c r="G137" s="183" t="s">
        <v>122</v>
      </c>
      <c r="H137" s="233">
        <v>41734</v>
      </c>
      <c r="I137" s="181" t="s">
        <v>123</v>
      </c>
      <c r="J137" s="232" t="s">
        <v>392</v>
      </c>
      <c r="K137" s="179" t="s">
        <v>398</v>
      </c>
      <c r="L137" s="232" t="s">
        <v>397</v>
      </c>
      <c r="M137" s="178" t="s">
        <v>95</v>
      </c>
      <c r="N137" s="178" t="s">
        <v>95</v>
      </c>
      <c r="O137" s="178" t="s">
        <v>95</v>
      </c>
      <c r="P137" s="323" t="s">
        <v>389</v>
      </c>
      <c r="Q137" s="324"/>
    </row>
    <row r="138" spans="2:17" ht="33.6" customHeight="1" x14ac:dyDescent="0.3">
      <c r="B138" s="237" t="s">
        <v>396</v>
      </c>
      <c r="C138" s="236">
        <f>865/1</f>
        <v>865</v>
      </c>
      <c r="D138" s="235" t="s">
        <v>220</v>
      </c>
      <c r="E138" s="234">
        <v>5888947</v>
      </c>
      <c r="F138" s="182" t="s">
        <v>395</v>
      </c>
      <c r="G138" s="183" t="s">
        <v>394</v>
      </c>
      <c r="H138" s="233" t="s">
        <v>393</v>
      </c>
      <c r="I138" s="181" t="s">
        <v>123</v>
      </c>
      <c r="J138" s="232" t="s">
        <v>392</v>
      </c>
      <c r="K138" s="179" t="s">
        <v>391</v>
      </c>
      <c r="L138" s="211" t="s">
        <v>390</v>
      </c>
      <c r="M138" s="178" t="s">
        <v>95</v>
      </c>
      <c r="N138" s="178" t="s">
        <v>95</v>
      </c>
      <c r="O138" s="178" t="s">
        <v>95</v>
      </c>
      <c r="P138" s="323" t="s">
        <v>389</v>
      </c>
      <c r="Q138" s="324"/>
    </row>
    <row r="141" spans="2:17" ht="15" thickBot="1" x14ac:dyDescent="0.35"/>
    <row r="142" spans="2:17" ht="54" customHeight="1" x14ac:dyDescent="0.3">
      <c r="B142" s="76" t="s">
        <v>31</v>
      </c>
      <c r="C142" s="76" t="s">
        <v>47</v>
      </c>
      <c r="D142" s="220" t="s">
        <v>48</v>
      </c>
      <c r="E142" s="76" t="s">
        <v>49</v>
      </c>
      <c r="F142" s="48" t="s">
        <v>54</v>
      </c>
      <c r="G142" s="51"/>
    </row>
    <row r="143" spans="2:17" ht="120.75" customHeight="1" x14ac:dyDescent="0.2">
      <c r="B143" s="278" t="s">
        <v>51</v>
      </c>
      <c r="C143" s="1" t="s">
        <v>91</v>
      </c>
      <c r="D143" s="222">
        <v>25</v>
      </c>
      <c r="E143" s="222">
        <v>25</v>
      </c>
      <c r="F143" s="279">
        <f>+E143+E144+E145</f>
        <v>60</v>
      </c>
      <c r="G143" s="52"/>
    </row>
    <row r="144" spans="2:17" ht="76.2" customHeight="1" x14ac:dyDescent="0.2">
      <c r="B144" s="278"/>
      <c r="C144" s="1" t="s">
        <v>92</v>
      </c>
      <c r="D144" s="46">
        <v>25</v>
      </c>
      <c r="E144" s="222">
        <v>25</v>
      </c>
      <c r="F144" s="280"/>
      <c r="G144" s="52"/>
    </row>
    <row r="145" spans="2:7" ht="69" customHeight="1" x14ac:dyDescent="0.2">
      <c r="B145" s="278"/>
      <c r="C145" s="1" t="s">
        <v>93</v>
      </c>
      <c r="D145" s="222">
        <v>10</v>
      </c>
      <c r="E145" s="222">
        <v>10</v>
      </c>
      <c r="F145" s="281"/>
      <c r="G145" s="52"/>
    </row>
    <row r="146" spans="2:7" x14ac:dyDescent="0.3">
      <c r="C146" s="59"/>
    </row>
    <row r="149" spans="2:7" x14ac:dyDescent="0.3">
      <c r="B149" s="75" t="s">
        <v>55</v>
      </c>
    </row>
    <row r="152" spans="2:7" x14ac:dyDescent="0.3">
      <c r="B152" s="77" t="s">
        <v>31</v>
      </c>
      <c r="C152" s="77" t="s">
        <v>56</v>
      </c>
      <c r="D152" s="76" t="s">
        <v>49</v>
      </c>
      <c r="E152" s="76" t="s">
        <v>15</v>
      </c>
    </row>
    <row r="153" spans="2:7" ht="53.25" customHeight="1" x14ac:dyDescent="0.3">
      <c r="B153" s="60" t="s">
        <v>57</v>
      </c>
      <c r="C153" s="61">
        <v>40</v>
      </c>
      <c r="D153" s="222">
        <f>+E127</f>
        <v>30</v>
      </c>
      <c r="E153" s="264">
        <f>+D153+D154</f>
        <v>90</v>
      </c>
    </row>
    <row r="154" spans="2:7" ht="65.25" customHeight="1" x14ac:dyDescent="0.3">
      <c r="B154" s="60" t="s">
        <v>58</v>
      </c>
      <c r="C154" s="61">
        <v>60</v>
      </c>
      <c r="D154" s="222">
        <f>+F143</f>
        <v>60</v>
      </c>
      <c r="E154" s="265"/>
    </row>
  </sheetData>
  <mergeCells count="73">
    <mergeCell ref="P70:Q70"/>
    <mergeCell ref="P69:Q69"/>
    <mergeCell ref="P71:Q71"/>
    <mergeCell ref="P72:Q72"/>
    <mergeCell ref="P73:Q73"/>
    <mergeCell ref="C10:N10"/>
    <mergeCell ref="C11:E11"/>
    <mergeCell ref="D134:D135"/>
    <mergeCell ref="E134:E135"/>
    <mergeCell ref="F134:F135"/>
    <mergeCell ref="N87:N88"/>
    <mergeCell ref="M134:M135"/>
    <mergeCell ref="N134:N135"/>
    <mergeCell ref="I87:I88"/>
    <mergeCell ref="M87:M88"/>
    <mergeCell ref="E87:E88"/>
    <mergeCell ref="F87:F88"/>
    <mergeCell ref="G87:G88"/>
    <mergeCell ref="H87:H88"/>
    <mergeCell ref="B87:B88"/>
    <mergeCell ref="C87:C88"/>
    <mergeCell ref="G134:G135"/>
    <mergeCell ref="H134:H135"/>
    <mergeCell ref="I134:I135"/>
    <mergeCell ref="D87:D88"/>
    <mergeCell ref="D103:E103"/>
    <mergeCell ref="B109:N109"/>
    <mergeCell ref="B134:B135"/>
    <mergeCell ref="C134:C135"/>
    <mergeCell ref="B143:B145"/>
    <mergeCell ref="F143:F145"/>
    <mergeCell ref="E153:E154"/>
    <mergeCell ref="P74:Q74"/>
    <mergeCell ref="P75:Q75"/>
    <mergeCell ref="P76:Q76"/>
    <mergeCell ref="J134:L134"/>
    <mergeCell ref="J87:L87"/>
    <mergeCell ref="O87:O88"/>
    <mergeCell ref="P87:Q88"/>
    <mergeCell ref="P89:Q89"/>
    <mergeCell ref="P90:Q90"/>
    <mergeCell ref="P91:Q91"/>
    <mergeCell ref="P92:Q92"/>
    <mergeCell ref="B99:N99"/>
    <mergeCell ref="D102:E102"/>
    <mergeCell ref="B2:P2"/>
    <mergeCell ref="B82:N82"/>
    <mergeCell ref="E41:E42"/>
    <mergeCell ref="B60:B61"/>
    <mergeCell ref="C60:C61"/>
    <mergeCell ref="B4:P4"/>
    <mergeCell ref="A5:L5"/>
    <mergeCell ref="B66:N66"/>
    <mergeCell ref="C64:N64"/>
    <mergeCell ref="B15:C22"/>
    <mergeCell ref="D60:E60"/>
    <mergeCell ref="M46:N46"/>
    <mergeCell ref="B23:C23"/>
    <mergeCell ref="C7:N7"/>
    <mergeCell ref="C8:N8"/>
    <mergeCell ref="C9:N9"/>
    <mergeCell ref="P137:Q137"/>
    <mergeCell ref="P138:Q138"/>
    <mergeCell ref="P93:Q93"/>
    <mergeCell ref="P94:Q94"/>
    <mergeCell ref="P95:Q95"/>
    <mergeCell ref="P96:Q96"/>
    <mergeCell ref="P136:Q136"/>
    <mergeCell ref="B106:P106"/>
    <mergeCell ref="B132:N132"/>
    <mergeCell ref="E127:E129"/>
    <mergeCell ref="O134:O135"/>
    <mergeCell ref="P134:Q135"/>
  </mergeCells>
  <dataValidations count="2">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5"/>
  <sheetViews>
    <sheetView tabSelected="1" topLeftCell="A55" zoomScale="50" zoomScaleNormal="50" workbookViewId="0">
      <selection activeCell="C62" sqref="C62"/>
    </sheetView>
  </sheetViews>
  <sheetFormatPr baseColWidth="10" defaultRowHeight="14.4" x14ac:dyDescent="0.3"/>
  <cols>
    <col min="1" max="1" width="3.109375" style="100" bestFit="1" customWidth="1"/>
    <col min="2" max="2" width="58.88671875" style="100" customWidth="1"/>
    <col min="3" max="3" width="31.109375" style="100" customWidth="1"/>
    <col min="4" max="4" width="26.6640625" style="100" customWidth="1"/>
    <col min="5" max="5" width="25" style="100" customWidth="1"/>
    <col min="6" max="7" width="29.6640625" style="100" customWidth="1"/>
    <col min="8" max="8" width="23" style="100" customWidth="1"/>
    <col min="9" max="9" width="27.33203125" style="100" customWidth="1"/>
    <col min="10" max="10" width="17.5546875" style="100" customWidth="1"/>
    <col min="11" max="11" width="14.6640625" style="100" customWidth="1"/>
    <col min="12" max="12" width="17.6640625" style="100" customWidth="1"/>
    <col min="13" max="13" width="26.33203125" style="100" customWidth="1"/>
    <col min="14" max="14" width="22.109375" style="100" customWidth="1"/>
    <col min="15" max="15" width="26.109375" style="100" customWidth="1"/>
    <col min="16" max="16" width="19.5546875" style="100" bestFit="1" customWidth="1"/>
    <col min="17" max="17" width="21.88671875" style="100" customWidth="1"/>
    <col min="18" max="18" width="18.33203125" style="100" customWidth="1"/>
    <col min="19" max="22" width="6.44140625" style="100" customWidth="1"/>
    <col min="23" max="251" width="11.5546875" style="100"/>
    <col min="252" max="252" width="1" style="100" customWidth="1"/>
    <col min="253" max="253" width="4.33203125" style="100" customWidth="1"/>
    <col min="254" max="254" width="34.6640625" style="100" customWidth="1"/>
    <col min="255" max="255" width="0" style="100" hidden="1" customWidth="1"/>
    <col min="256" max="256" width="20" style="100" customWidth="1"/>
    <col min="257" max="257" width="20.88671875" style="100" customWidth="1"/>
    <col min="258" max="258" width="25" style="100" customWidth="1"/>
    <col min="259" max="259" width="18.6640625" style="100" customWidth="1"/>
    <col min="260" max="260" width="29.6640625" style="100" customWidth="1"/>
    <col min="261" max="261" width="13.44140625" style="100" customWidth="1"/>
    <col min="262" max="262" width="13.88671875" style="100" customWidth="1"/>
    <col min="263" max="267" width="16.5546875" style="100" customWidth="1"/>
    <col min="268" max="268" width="20.5546875" style="100" customWidth="1"/>
    <col min="269" max="269" width="21.109375" style="100" customWidth="1"/>
    <col min="270" max="270" width="9.5546875" style="100" customWidth="1"/>
    <col min="271" max="271" width="0.44140625" style="100" customWidth="1"/>
    <col min="272" max="278" width="6.44140625" style="100" customWidth="1"/>
    <col min="279" max="507" width="11.5546875" style="100"/>
    <col min="508" max="508" width="1" style="100" customWidth="1"/>
    <col min="509" max="509" width="4.33203125" style="100" customWidth="1"/>
    <col min="510" max="510" width="34.6640625" style="100" customWidth="1"/>
    <col min="511" max="511" width="0" style="100" hidden="1" customWidth="1"/>
    <col min="512" max="512" width="20" style="100" customWidth="1"/>
    <col min="513" max="513" width="20.88671875" style="100" customWidth="1"/>
    <col min="514" max="514" width="25" style="100" customWidth="1"/>
    <col min="515" max="515" width="18.6640625" style="100" customWidth="1"/>
    <col min="516" max="516" width="29.6640625" style="100" customWidth="1"/>
    <col min="517" max="517" width="13.44140625" style="100" customWidth="1"/>
    <col min="518" max="518" width="13.88671875" style="100" customWidth="1"/>
    <col min="519" max="523" width="16.5546875" style="100" customWidth="1"/>
    <col min="524" max="524" width="20.5546875" style="100" customWidth="1"/>
    <col min="525" max="525" width="21.109375" style="100" customWidth="1"/>
    <col min="526" max="526" width="9.5546875" style="100" customWidth="1"/>
    <col min="527" max="527" width="0.44140625" style="100" customWidth="1"/>
    <col min="528" max="534" width="6.44140625" style="100" customWidth="1"/>
    <col min="535" max="763" width="11.5546875" style="100"/>
    <col min="764" max="764" width="1" style="100" customWidth="1"/>
    <col min="765" max="765" width="4.33203125" style="100" customWidth="1"/>
    <col min="766" max="766" width="34.6640625" style="100" customWidth="1"/>
    <col min="767" max="767" width="0" style="100" hidden="1" customWidth="1"/>
    <col min="768" max="768" width="20" style="100" customWidth="1"/>
    <col min="769" max="769" width="20.88671875" style="100" customWidth="1"/>
    <col min="770" max="770" width="25" style="100" customWidth="1"/>
    <col min="771" max="771" width="18.6640625" style="100" customWidth="1"/>
    <col min="772" max="772" width="29.6640625" style="100" customWidth="1"/>
    <col min="773" max="773" width="13.44140625" style="100" customWidth="1"/>
    <col min="774" max="774" width="13.88671875" style="100" customWidth="1"/>
    <col min="775" max="779" width="16.5546875" style="100" customWidth="1"/>
    <col min="780" max="780" width="20.5546875" style="100" customWidth="1"/>
    <col min="781" max="781" width="21.109375" style="100" customWidth="1"/>
    <col min="782" max="782" width="9.5546875" style="100" customWidth="1"/>
    <col min="783" max="783" width="0.44140625" style="100" customWidth="1"/>
    <col min="784" max="790" width="6.44140625" style="100" customWidth="1"/>
    <col min="791" max="1019" width="11.5546875" style="100"/>
    <col min="1020" max="1020" width="1" style="100" customWidth="1"/>
    <col min="1021" max="1021" width="4.33203125" style="100" customWidth="1"/>
    <col min="1022" max="1022" width="34.6640625" style="100" customWidth="1"/>
    <col min="1023" max="1023" width="0" style="100" hidden="1" customWidth="1"/>
    <col min="1024" max="1024" width="20" style="100" customWidth="1"/>
    <col min="1025" max="1025" width="20.88671875" style="100" customWidth="1"/>
    <col min="1026" max="1026" width="25" style="100" customWidth="1"/>
    <col min="1027" max="1027" width="18.6640625" style="100" customWidth="1"/>
    <col min="1028" max="1028" width="29.6640625" style="100" customWidth="1"/>
    <col min="1029" max="1029" width="13.44140625" style="100" customWidth="1"/>
    <col min="1030" max="1030" width="13.88671875" style="100" customWidth="1"/>
    <col min="1031" max="1035" width="16.5546875" style="100" customWidth="1"/>
    <col min="1036" max="1036" width="20.5546875" style="100" customWidth="1"/>
    <col min="1037" max="1037" width="21.109375" style="100" customWidth="1"/>
    <col min="1038" max="1038" width="9.5546875" style="100" customWidth="1"/>
    <col min="1039" max="1039" width="0.44140625" style="100" customWidth="1"/>
    <col min="1040" max="1046" width="6.44140625" style="100" customWidth="1"/>
    <col min="1047" max="1275" width="11.5546875" style="100"/>
    <col min="1276" max="1276" width="1" style="100" customWidth="1"/>
    <col min="1277" max="1277" width="4.33203125" style="100" customWidth="1"/>
    <col min="1278" max="1278" width="34.6640625" style="100" customWidth="1"/>
    <col min="1279" max="1279" width="0" style="100" hidden="1" customWidth="1"/>
    <col min="1280" max="1280" width="20" style="100" customWidth="1"/>
    <col min="1281" max="1281" width="20.88671875" style="100" customWidth="1"/>
    <col min="1282" max="1282" width="25" style="100" customWidth="1"/>
    <col min="1283" max="1283" width="18.6640625" style="100" customWidth="1"/>
    <col min="1284" max="1284" width="29.6640625" style="100" customWidth="1"/>
    <col min="1285" max="1285" width="13.44140625" style="100" customWidth="1"/>
    <col min="1286" max="1286" width="13.88671875" style="100" customWidth="1"/>
    <col min="1287" max="1291" width="16.5546875" style="100" customWidth="1"/>
    <col min="1292" max="1292" width="20.5546875" style="100" customWidth="1"/>
    <col min="1293" max="1293" width="21.109375" style="100" customWidth="1"/>
    <col min="1294" max="1294" width="9.5546875" style="100" customWidth="1"/>
    <col min="1295" max="1295" width="0.44140625" style="100" customWidth="1"/>
    <col min="1296" max="1302" width="6.44140625" style="100" customWidth="1"/>
    <col min="1303" max="1531" width="11.5546875" style="100"/>
    <col min="1532" max="1532" width="1" style="100" customWidth="1"/>
    <col min="1533" max="1533" width="4.33203125" style="100" customWidth="1"/>
    <col min="1534" max="1534" width="34.6640625" style="100" customWidth="1"/>
    <col min="1535" max="1535" width="0" style="100" hidden="1" customWidth="1"/>
    <col min="1536" max="1536" width="20" style="100" customWidth="1"/>
    <col min="1537" max="1537" width="20.88671875" style="100" customWidth="1"/>
    <col min="1538" max="1538" width="25" style="100" customWidth="1"/>
    <col min="1539" max="1539" width="18.6640625" style="100" customWidth="1"/>
    <col min="1540" max="1540" width="29.6640625" style="100" customWidth="1"/>
    <col min="1541" max="1541" width="13.44140625" style="100" customWidth="1"/>
    <col min="1542" max="1542" width="13.88671875" style="100" customWidth="1"/>
    <col min="1543" max="1547" width="16.5546875" style="100" customWidth="1"/>
    <col min="1548" max="1548" width="20.5546875" style="100" customWidth="1"/>
    <col min="1549" max="1549" width="21.109375" style="100" customWidth="1"/>
    <col min="1550" max="1550" width="9.5546875" style="100" customWidth="1"/>
    <col min="1551" max="1551" width="0.44140625" style="100" customWidth="1"/>
    <col min="1552" max="1558" width="6.44140625" style="100" customWidth="1"/>
    <col min="1559" max="1787" width="11.5546875" style="100"/>
    <col min="1788" max="1788" width="1" style="100" customWidth="1"/>
    <col min="1789" max="1789" width="4.33203125" style="100" customWidth="1"/>
    <col min="1790" max="1790" width="34.6640625" style="100" customWidth="1"/>
    <col min="1791" max="1791" width="0" style="100" hidden="1" customWidth="1"/>
    <col min="1792" max="1792" width="20" style="100" customWidth="1"/>
    <col min="1793" max="1793" width="20.88671875" style="100" customWidth="1"/>
    <col min="1794" max="1794" width="25" style="100" customWidth="1"/>
    <col min="1795" max="1795" width="18.6640625" style="100" customWidth="1"/>
    <col min="1796" max="1796" width="29.6640625" style="100" customWidth="1"/>
    <col min="1797" max="1797" width="13.44140625" style="100" customWidth="1"/>
    <col min="1798" max="1798" width="13.88671875" style="100" customWidth="1"/>
    <col min="1799" max="1803" width="16.5546875" style="100" customWidth="1"/>
    <col min="1804" max="1804" width="20.5546875" style="100" customWidth="1"/>
    <col min="1805" max="1805" width="21.109375" style="100" customWidth="1"/>
    <col min="1806" max="1806" width="9.5546875" style="100" customWidth="1"/>
    <col min="1807" max="1807" width="0.44140625" style="100" customWidth="1"/>
    <col min="1808" max="1814" width="6.44140625" style="100" customWidth="1"/>
    <col min="1815" max="2043" width="11.5546875" style="100"/>
    <col min="2044" max="2044" width="1" style="100" customWidth="1"/>
    <col min="2045" max="2045" width="4.33203125" style="100" customWidth="1"/>
    <col min="2046" max="2046" width="34.6640625" style="100" customWidth="1"/>
    <col min="2047" max="2047" width="0" style="100" hidden="1" customWidth="1"/>
    <col min="2048" max="2048" width="20" style="100" customWidth="1"/>
    <col min="2049" max="2049" width="20.88671875" style="100" customWidth="1"/>
    <col min="2050" max="2050" width="25" style="100" customWidth="1"/>
    <col min="2051" max="2051" width="18.6640625" style="100" customWidth="1"/>
    <col min="2052" max="2052" width="29.6640625" style="100" customWidth="1"/>
    <col min="2053" max="2053" width="13.44140625" style="100" customWidth="1"/>
    <col min="2054" max="2054" width="13.88671875" style="100" customWidth="1"/>
    <col min="2055" max="2059" width="16.5546875" style="100" customWidth="1"/>
    <col min="2060" max="2060" width="20.5546875" style="100" customWidth="1"/>
    <col min="2061" max="2061" width="21.109375" style="100" customWidth="1"/>
    <col min="2062" max="2062" width="9.5546875" style="100" customWidth="1"/>
    <col min="2063" max="2063" width="0.44140625" style="100" customWidth="1"/>
    <col min="2064" max="2070" width="6.44140625" style="100" customWidth="1"/>
    <col min="2071" max="2299" width="11.5546875" style="100"/>
    <col min="2300" max="2300" width="1" style="100" customWidth="1"/>
    <col min="2301" max="2301" width="4.33203125" style="100" customWidth="1"/>
    <col min="2302" max="2302" width="34.6640625" style="100" customWidth="1"/>
    <col min="2303" max="2303" width="0" style="100" hidden="1" customWidth="1"/>
    <col min="2304" max="2304" width="20" style="100" customWidth="1"/>
    <col min="2305" max="2305" width="20.88671875" style="100" customWidth="1"/>
    <col min="2306" max="2306" width="25" style="100" customWidth="1"/>
    <col min="2307" max="2307" width="18.6640625" style="100" customWidth="1"/>
    <col min="2308" max="2308" width="29.6640625" style="100" customWidth="1"/>
    <col min="2309" max="2309" width="13.44140625" style="100" customWidth="1"/>
    <col min="2310" max="2310" width="13.88671875" style="100" customWidth="1"/>
    <col min="2311" max="2315" width="16.5546875" style="100" customWidth="1"/>
    <col min="2316" max="2316" width="20.5546875" style="100" customWidth="1"/>
    <col min="2317" max="2317" width="21.109375" style="100" customWidth="1"/>
    <col min="2318" max="2318" width="9.5546875" style="100" customWidth="1"/>
    <col min="2319" max="2319" width="0.44140625" style="100" customWidth="1"/>
    <col min="2320" max="2326" width="6.44140625" style="100" customWidth="1"/>
    <col min="2327" max="2555" width="11.5546875" style="100"/>
    <col min="2556" max="2556" width="1" style="100" customWidth="1"/>
    <col min="2557" max="2557" width="4.33203125" style="100" customWidth="1"/>
    <col min="2558" max="2558" width="34.6640625" style="100" customWidth="1"/>
    <col min="2559" max="2559" width="0" style="100" hidden="1" customWidth="1"/>
    <col min="2560" max="2560" width="20" style="100" customWidth="1"/>
    <col min="2561" max="2561" width="20.88671875" style="100" customWidth="1"/>
    <col min="2562" max="2562" width="25" style="100" customWidth="1"/>
    <col min="2563" max="2563" width="18.6640625" style="100" customWidth="1"/>
    <col min="2564" max="2564" width="29.6640625" style="100" customWidth="1"/>
    <col min="2565" max="2565" width="13.44140625" style="100" customWidth="1"/>
    <col min="2566" max="2566" width="13.88671875" style="100" customWidth="1"/>
    <col min="2567" max="2571" width="16.5546875" style="100" customWidth="1"/>
    <col min="2572" max="2572" width="20.5546875" style="100" customWidth="1"/>
    <col min="2573" max="2573" width="21.109375" style="100" customWidth="1"/>
    <col min="2574" max="2574" width="9.5546875" style="100" customWidth="1"/>
    <col min="2575" max="2575" width="0.44140625" style="100" customWidth="1"/>
    <col min="2576" max="2582" width="6.44140625" style="100" customWidth="1"/>
    <col min="2583" max="2811" width="11.5546875" style="100"/>
    <col min="2812" max="2812" width="1" style="100" customWidth="1"/>
    <col min="2813" max="2813" width="4.33203125" style="100" customWidth="1"/>
    <col min="2814" max="2814" width="34.6640625" style="100" customWidth="1"/>
    <col min="2815" max="2815" width="0" style="100" hidden="1" customWidth="1"/>
    <col min="2816" max="2816" width="20" style="100" customWidth="1"/>
    <col min="2817" max="2817" width="20.88671875" style="100" customWidth="1"/>
    <col min="2818" max="2818" width="25" style="100" customWidth="1"/>
    <col min="2819" max="2819" width="18.6640625" style="100" customWidth="1"/>
    <col min="2820" max="2820" width="29.6640625" style="100" customWidth="1"/>
    <col min="2821" max="2821" width="13.44140625" style="100" customWidth="1"/>
    <col min="2822" max="2822" width="13.88671875" style="100" customWidth="1"/>
    <col min="2823" max="2827" width="16.5546875" style="100" customWidth="1"/>
    <col min="2828" max="2828" width="20.5546875" style="100" customWidth="1"/>
    <col min="2829" max="2829" width="21.109375" style="100" customWidth="1"/>
    <col min="2830" max="2830" width="9.5546875" style="100" customWidth="1"/>
    <col min="2831" max="2831" width="0.44140625" style="100" customWidth="1"/>
    <col min="2832" max="2838" width="6.44140625" style="100" customWidth="1"/>
    <col min="2839" max="3067" width="11.5546875" style="100"/>
    <col min="3068" max="3068" width="1" style="100" customWidth="1"/>
    <col min="3069" max="3069" width="4.33203125" style="100" customWidth="1"/>
    <col min="3070" max="3070" width="34.6640625" style="100" customWidth="1"/>
    <col min="3071" max="3071" width="0" style="100" hidden="1" customWidth="1"/>
    <col min="3072" max="3072" width="20" style="100" customWidth="1"/>
    <col min="3073" max="3073" width="20.88671875" style="100" customWidth="1"/>
    <col min="3074" max="3074" width="25" style="100" customWidth="1"/>
    <col min="3075" max="3075" width="18.6640625" style="100" customWidth="1"/>
    <col min="3076" max="3076" width="29.6640625" style="100" customWidth="1"/>
    <col min="3077" max="3077" width="13.44140625" style="100" customWidth="1"/>
    <col min="3078" max="3078" width="13.88671875" style="100" customWidth="1"/>
    <col min="3079" max="3083" width="16.5546875" style="100" customWidth="1"/>
    <col min="3084" max="3084" width="20.5546875" style="100" customWidth="1"/>
    <col min="3085" max="3085" width="21.109375" style="100" customWidth="1"/>
    <col min="3086" max="3086" width="9.5546875" style="100" customWidth="1"/>
    <col min="3087" max="3087" width="0.44140625" style="100" customWidth="1"/>
    <col min="3088" max="3094" width="6.44140625" style="100" customWidth="1"/>
    <col min="3095" max="3323" width="11.5546875" style="100"/>
    <col min="3324" max="3324" width="1" style="100" customWidth="1"/>
    <col min="3325" max="3325" width="4.33203125" style="100" customWidth="1"/>
    <col min="3326" max="3326" width="34.6640625" style="100" customWidth="1"/>
    <col min="3327" max="3327" width="0" style="100" hidden="1" customWidth="1"/>
    <col min="3328" max="3328" width="20" style="100" customWidth="1"/>
    <col min="3329" max="3329" width="20.88671875" style="100" customWidth="1"/>
    <col min="3330" max="3330" width="25" style="100" customWidth="1"/>
    <col min="3331" max="3331" width="18.6640625" style="100" customWidth="1"/>
    <col min="3332" max="3332" width="29.6640625" style="100" customWidth="1"/>
    <col min="3333" max="3333" width="13.44140625" style="100" customWidth="1"/>
    <col min="3334" max="3334" width="13.88671875" style="100" customWidth="1"/>
    <col min="3335" max="3339" width="16.5546875" style="100" customWidth="1"/>
    <col min="3340" max="3340" width="20.5546875" style="100" customWidth="1"/>
    <col min="3341" max="3341" width="21.109375" style="100" customWidth="1"/>
    <col min="3342" max="3342" width="9.5546875" style="100" customWidth="1"/>
    <col min="3343" max="3343" width="0.44140625" style="100" customWidth="1"/>
    <col min="3344" max="3350" width="6.44140625" style="100" customWidth="1"/>
    <col min="3351" max="3579" width="11.5546875" style="100"/>
    <col min="3580" max="3580" width="1" style="100" customWidth="1"/>
    <col min="3581" max="3581" width="4.33203125" style="100" customWidth="1"/>
    <col min="3582" max="3582" width="34.6640625" style="100" customWidth="1"/>
    <col min="3583" max="3583" width="0" style="100" hidden="1" customWidth="1"/>
    <col min="3584" max="3584" width="20" style="100" customWidth="1"/>
    <col min="3585" max="3585" width="20.88671875" style="100" customWidth="1"/>
    <col min="3586" max="3586" width="25" style="100" customWidth="1"/>
    <col min="3587" max="3587" width="18.6640625" style="100" customWidth="1"/>
    <col min="3588" max="3588" width="29.6640625" style="100" customWidth="1"/>
    <col min="3589" max="3589" width="13.44140625" style="100" customWidth="1"/>
    <col min="3590" max="3590" width="13.88671875" style="100" customWidth="1"/>
    <col min="3591" max="3595" width="16.5546875" style="100" customWidth="1"/>
    <col min="3596" max="3596" width="20.5546875" style="100" customWidth="1"/>
    <col min="3597" max="3597" width="21.109375" style="100" customWidth="1"/>
    <col min="3598" max="3598" width="9.5546875" style="100" customWidth="1"/>
    <col min="3599" max="3599" width="0.44140625" style="100" customWidth="1"/>
    <col min="3600" max="3606" width="6.44140625" style="100" customWidth="1"/>
    <col min="3607" max="3835" width="11.5546875" style="100"/>
    <col min="3836" max="3836" width="1" style="100" customWidth="1"/>
    <col min="3837" max="3837" width="4.33203125" style="100" customWidth="1"/>
    <col min="3838" max="3838" width="34.6640625" style="100" customWidth="1"/>
    <col min="3839" max="3839" width="0" style="100" hidden="1" customWidth="1"/>
    <col min="3840" max="3840" width="20" style="100" customWidth="1"/>
    <col min="3841" max="3841" width="20.88671875" style="100" customWidth="1"/>
    <col min="3842" max="3842" width="25" style="100" customWidth="1"/>
    <col min="3843" max="3843" width="18.6640625" style="100" customWidth="1"/>
    <col min="3844" max="3844" width="29.6640625" style="100" customWidth="1"/>
    <col min="3845" max="3845" width="13.44140625" style="100" customWidth="1"/>
    <col min="3846" max="3846" width="13.88671875" style="100" customWidth="1"/>
    <col min="3847" max="3851" width="16.5546875" style="100" customWidth="1"/>
    <col min="3852" max="3852" width="20.5546875" style="100" customWidth="1"/>
    <col min="3853" max="3853" width="21.109375" style="100" customWidth="1"/>
    <col min="3854" max="3854" width="9.5546875" style="100" customWidth="1"/>
    <col min="3855" max="3855" width="0.44140625" style="100" customWidth="1"/>
    <col min="3856" max="3862" width="6.44140625" style="100" customWidth="1"/>
    <col min="3863" max="4091" width="11.5546875" style="100"/>
    <col min="4092" max="4092" width="1" style="100" customWidth="1"/>
    <col min="4093" max="4093" width="4.33203125" style="100" customWidth="1"/>
    <col min="4094" max="4094" width="34.6640625" style="100" customWidth="1"/>
    <col min="4095" max="4095" width="0" style="100" hidden="1" customWidth="1"/>
    <col min="4096" max="4096" width="20" style="100" customWidth="1"/>
    <col min="4097" max="4097" width="20.88671875" style="100" customWidth="1"/>
    <col min="4098" max="4098" width="25" style="100" customWidth="1"/>
    <col min="4099" max="4099" width="18.6640625" style="100" customWidth="1"/>
    <col min="4100" max="4100" width="29.6640625" style="100" customWidth="1"/>
    <col min="4101" max="4101" width="13.44140625" style="100" customWidth="1"/>
    <col min="4102" max="4102" width="13.88671875" style="100" customWidth="1"/>
    <col min="4103" max="4107" width="16.5546875" style="100" customWidth="1"/>
    <col min="4108" max="4108" width="20.5546875" style="100" customWidth="1"/>
    <col min="4109" max="4109" width="21.109375" style="100" customWidth="1"/>
    <col min="4110" max="4110" width="9.5546875" style="100" customWidth="1"/>
    <col min="4111" max="4111" width="0.44140625" style="100" customWidth="1"/>
    <col min="4112" max="4118" width="6.44140625" style="100" customWidth="1"/>
    <col min="4119" max="4347" width="11.5546875" style="100"/>
    <col min="4348" max="4348" width="1" style="100" customWidth="1"/>
    <col min="4349" max="4349" width="4.33203125" style="100" customWidth="1"/>
    <col min="4350" max="4350" width="34.6640625" style="100" customWidth="1"/>
    <col min="4351" max="4351" width="0" style="100" hidden="1" customWidth="1"/>
    <col min="4352" max="4352" width="20" style="100" customWidth="1"/>
    <col min="4353" max="4353" width="20.88671875" style="100" customWidth="1"/>
    <col min="4354" max="4354" width="25" style="100" customWidth="1"/>
    <col min="4355" max="4355" width="18.6640625" style="100" customWidth="1"/>
    <col min="4356" max="4356" width="29.6640625" style="100" customWidth="1"/>
    <col min="4357" max="4357" width="13.44140625" style="100" customWidth="1"/>
    <col min="4358" max="4358" width="13.88671875" style="100" customWidth="1"/>
    <col min="4359" max="4363" width="16.5546875" style="100" customWidth="1"/>
    <col min="4364" max="4364" width="20.5546875" style="100" customWidth="1"/>
    <col min="4365" max="4365" width="21.109375" style="100" customWidth="1"/>
    <col min="4366" max="4366" width="9.5546875" style="100" customWidth="1"/>
    <col min="4367" max="4367" width="0.44140625" style="100" customWidth="1"/>
    <col min="4368" max="4374" width="6.44140625" style="100" customWidth="1"/>
    <col min="4375" max="4603" width="11.5546875" style="100"/>
    <col min="4604" max="4604" width="1" style="100" customWidth="1"/>
    <col min="4605" max="4605" width="4.33203125" style="100" customWidth="1"/>
    <col min="4606" max="4606" width="34.6640625" style="100" customWidth="1"/>
    <col min="4607" max="4607" width="0" style="100" hidden="1" customWidth="1"/>
    <col min="4608" max="4608" width="20" style="100" customWidth="1"/>
    <col min="4609" max="4609" width="20.88671875" style="100" customWidth="1"/>
    <col min="4610" max="4610" width="25" style="100" customWidth="1"/>
    <col min="4611" max="4611" width="18.6640625" style="100" customWidth="1"/>
    <col min="4612" max="4612" width="29.6640625" style="100" customWidth="1"/>
    <col min="4613" max="4613" width="13.44140625" style="100" customWidth="1"/>
    <col min="4614" max="4614" width="13.88671875" style="100" customWidth="1"/>
    <col min="4615" max="4619" width="16.5546875" style="100" customWidth="1"/>
    <col min="4620" max="4620" width="20.5546875" style="100" customWidth="1"/>
    <col min="4621" max="4621" width="21.109375" style="100" customWidth="1"/>
    <col min="4622" max="4622" width="9.5546875" style="100" customWidth="1"/>
    <col min="4623" max="4623" width="0.44140625" style="100" customWidth="1"/>
    <col min="4624" max="4630" width="6.44140625" style="100" customWidth="1"/>
    <col min="4631" max="4859" width="11.5546875" style="100"/>
    <col min="4860" max="4860" width="1" style="100" customWidth="1"/>
    <col min="4861" max="4861" width="4.33203125" style="100" customWidth="1"/>
    <col min="4862" max="4862" width="34.6640625" style="100" customWidth="1"/>
    <col min="4863" max="4863" width="0" style="100" hidden="1" customWidth="1"/>
    <col min="4864" max="4864" width="20" style="100" customWidth="1"/>
    <col min="4865" max="4865" width="20.88671875" style="100" customWidth="1"/>
    <col min="4866" max="4866" width="25" style="100" customWidth="1"/>
    <col min="4867" max="4867" width="18.6640625" style="100" customWidth="1"/>
    <col min="4868" max="4868" width="29.6640625" style="100" customWidth="1"/>
    <col min="4869" max="4869" width="13.44140625" style="100" customWidth="1"/>
    <col min="4870" max="4870" width="13.88671875" style="100" customWidth="1"/>
    <col min="4871" max="4875" width="16.5546875" style="100" customWidth="1"/>
    <col min="4876" max="4876" width="20.5546875" style="100" customWidth="1"/>
    <col min="4877" max="4877" width="21.109375" style="100" customWidth="1"/>
    <col min="4878" max="4878" width="9.5546875" style="100" customWidth="1"/>
    <col min="4879" max="4879" width="0.44140625" style="100" customWidth="1"/>
    <col min="4880" max="4886" width="6.44140625" style="100" customWidth="1"/>
    <col min="4887" max="5115" width="11.5546875" style="100"/>
    <col min="5116" max="5116" width="1" style="100" customWidth="1"/>
    <col min="5117" max="5117" width="4.33203125" style="100" customWidth="1"/>
    <col min="5118" max="5118" width="34.6640625" style="100" customWidth="1"/>
    <col min="5119" max="5119" width="0" style="100" hidden="1" customWidth="1"/>
    <col min="5120" max="5120" width="20" style="100" customWidth="1"/>
    <col min="5121" max="5121" width="20.88671875" style="100" customWidth="1"/>
    <col min="5122" max="5122" width="25" style="100" customWidth="1"/>
    <col min="5123" max="5123" width="18.6640625" style="100" customWidth="1"/>
    <col min="5124" max="5124" width="29.6640625" style="100" customWidth="1"/>
    <col min="5125" max="5125" width="13.44140625" style="100" customWidth="1"/>
    <col min="5126" max="5126" width="13.88671875" style="100" customWidth="1"/>
    <col min="5127" max="5131" width="16.5546875" style="100" customWidth="1"/>
    <col min="5132" max="5132" width="20.5546875" style="100" customWidth="1"/>
    <col min="5133" max="5133" width="21.109375" style="100" customWidth="1"/>
    <col min="5134" max="5134" width="9.5546875" style="100" customWidth="1"/>
    <col min="5135" max="5135" width="0.44140625" style="100" customWidth="1"/>
    <col min="5136" max="5142" width="6.44140625" style="100" customWidth="1"/>
    <col min="5143" max="5371" width="11.5546875" style="100"/>
    <col min="5372" max="5372" width="1" style="100" customWidth="1"/>
    <col min="5373" max="5373" width="4.33203125" style="100" customWidth="1"/>
    <col min="5374" max="5374" width="34.6640625" style="100" customWidth="1"/>
    <col min="5375" max="5375" width="0" style="100" hidden="1" customWidth="1"/>
    <col min="5376" max="5376" width="20" style="100" customWidth="1"/>
    <col min="5377" max="5377" width="20.88671875" style="100" customWidth="1"/>
    <col min="5378" max="5378" width="25" style="100" customWidth="1"/>
    <col min="5379" max="5379" width="18.6640625" style="100" customWidth="1"/>
    <col min="5380" max="5380" width="29.6640625" style="100" customWidth="1"/>
    <col min="5381" max="5381" width="13.44140625" style="100" customWidth="1"/>
    <col min="5382" max="5382" width="13.88671875" style="100" customWidth="1"/>
    <col min="5383" max="5387" width="16.5546875" style="100" customWidth="1"/>
    <col min="5388" max="5388" width="20.5546875" style="100" customWidth="1"/>
    <col min="5389" max="5389" width="21.109375" style="100" customWidth="1"/>
    <col min="5390" max="5390" width="9.5546875" style="100" customWidth="1"/>
    <col min="5391" max="5391" width="0.44140625" style="100" customWidth="1"/>
    <col min="5392" max="5398" width="6.44140625" style="100" customWidth="1"/>
    <col min="5399" max="5627" width="11.5546875" style="100"/>
    <col min="5628" max="5628" width="1" style="100" customWidth="1"/>
    <col min="5629" max="5629" width="4.33203125" style="100" customWidth="1"/>
    <col min="5630" max="5630" width="34.6640625" style="100" customWidth="1"/>
    <col min="5631" max="5631" width="0" style="100" hidden="1" customWidth="1"/>
    <col min="5632" max="5632" width="20" style="100" customWidth="1"/>
    <col min="5633" max="5633" width="20.88671875" style="100" customWidth="1"/>
    <col min="5634" max="5634" width="25" style="100" customWidth="1"/>
    <col min="5635" max="5635" width="18.6640625" style="100" customWidth="1"/>
    <col min="5636" max="5636" width="29.6640625" style="100" customWidth="1"/>
    <col min="5637" max="5637" width="13.44140625" style="100" customWidth="1"/>
    <col min="5638" max="5638" width="13.88671875" style="100" customWidth="1"/>
    <col min="5639" max="5643" width="16.5546875" style="100" customWidth="1"/>
    <col min="5644" max="5644" width="20.5546875" style="100" customWidth="1"/>
    <col min="5645" max="5645" width="21.109375" style="100" customWidth="1"/>
    <col min="5646" max="5646" width="9.5546875" style="100" customWidth="1"/>
    <col min="5647" max="5647" width="0.44140625" style="100" customWidth="1"/>
    <col min="5648" max="5654" width="6.44140625" style="100" customWidth="1"/>
    <col min="5655" max="5883" width="11.5546875" style="100"/>
    <col min="5884" max="5884" width="1" style="100" customWidth="1"/>
    <col min="5885" max="5885" width="4.33203125" style="100" customWidth="1"/>
    <col min="5886" max="5886" width="34.6640625" style="100" customWidth="1"/>
    <col min="5887" max="5887" width="0" style="100" hidden="1" customWidth="1"/>
    <col min="5888" max="5888" width="20" style="100" customWidth="1"/>
    <col min="5889" max="5889" width="20.88671875" style="100" customWidth="1"/>
    <col min="5890" max="5890" width="25" style="100" customWidth="1"/>
    <col min="5891" max="5891" width="18.6640625" style="100" customWidth="1"/>
    <col min="5892" max="5892" width="29.6640625" style="100" customWidth="1"/>
    <col min="5893" max="5893" width="13.44140625" style="100" customWidth="1"/>
    <col min="5894" max="5894" width="13.88671875" style="100" customWidth="1"/>
    <col min="5895" max="5899" width="16.5546875" style="100" customWidth="1"/>
    <col min="5900" max="5900" width="20.5546875" style="100" customWidth="1"/>
    <col min="5901" max="5901" width="21.109375" style="100" customWidth="1"/>
    <col min="5902" max="5902" width="9.5546875" style="100" customWidth="1"/>
    <col min="5903" max="5903" width="0.44140625" style="100" customWidth="1"/>
    <col min="5904" max="5910" width="6.44140625" style="100" customWidth="1"/>
    <col min="5911" max="6139" width="11.5546875" style="100"/>
    <col min="6140" max="6140" width="1" style="100" customWidth="1"/>
    <col min="6141" max="6141" width="4.33203125" style="100" customWidth="1"/>
    <col min="6142" max="6142" width="34.6640625" style="100" customWidth="1"/>
    <col min="6143" max="6143" width="0" style="100" hidden="1" customWidth="1"/>
    <col min="6144" max="6144" width="20" style="100" customWidth="1"/>
    <col min="6145" max="6145" width="20.88671875" style="100" customWidth="1"/>
    <col min="6146" max="6146" width="25" style="100" customWidth="1"/>
    <col min="6147" max="6147" width="18.6640625" style="100" customWidth="1"/>
    <col min="6148" max="6148" width="29.6640625" style="100" customWidth="1"/>
    <col min="6149" max="6149" width="13.44140625" style="100" customWidth="1"/>
    <col min="6150" max="6150" width="13.88671875" style="100" customWidth="1"/>
    <col min="6151" max="6155" width="16.5546875" style="100" customWidth="1"/>
    <col min="6156" max="6156" width="20.5546875" style="100" customWidth="1"/>
    <col min="6157" max="6157" width="21.109375" style="100" customWidth="1"/>
    <col min="6158" max="6158" width="9.5546875" style="100" customWidth="1"/>
    <col min="6159" max="6159" width="0.44140625" style="100" customWidth="1"/>
    <col min="6160" max="6166" width="6.44140625" style="100" customWidth="1"/>
    <col min="6167" max="6395" width="11.5546875" style="100"/>
    <col min="6396" max="6396" width="1" style="100" customWidth="1"/>
    <col min="6397" max="6397" width="4.33203125" style="100" customWidth="1"/>
    <col min="6398" max="6398" width="34.6640625" style="100" customWidth="1"/>
    <col min="6399" max="6399" width="0" style="100" hidden="1" customWidth="1"/>
    <col min="6400" max="6400" width="20" style="100" customWidth="1"/>
    <col min="6401" max="6401" width="20.88671875" style="100" customWidth="1"/>
    <col min="6402" max="6402" width="25" style="100" customWidth="1"/>
    <col min="6403" max="6403" width="18.6640625" style="100" customWidth="1"/>
    <col min="6404" max="6404" width="29.6640625" style="100" customWidth="1"/>
    <col min="6405" max="6405" width="13.44140625" style="100" customWidth="1"/>
    <col min="6406" max="6406" width="13.88671875" style="100" customWidth="1"/>
    <col min="6407" max="6411" width="16.5546875" style="100" customWidth="1"/>
    <col min="6412" max="6412" width="20.5546875" style="100" customWidth="1"/>
    <col min="6413" max="6413" width="21.109375" style="100" customWidth="1"/>
    <col min="6414" max="6414" width="9.5546875" style="100" customWidth="1"/>
    <col min="6415" max="6415" width="0.44140625" style="100" customWidth="1"/>
    <col min="6416" max="6422" width="6.44140625" style="100" customWidth="1"/>
    <col min="6423" max="6651" width="11.5546875" style="100"/>
    <col min="6652" max="6652" width="1" style="100" customWidth="1"/>
    <col min="6653" max="6653" width="4.33203125" style="100" customWidth="1"/>
    <col min="6654" max="6654" width="34.6640625" style="100" customWidth="1"/>
    <col min="6655" max="6655" width="0" style="100" hidden="1" customWidth="1"/>
    <col min="6656" max="6656" width="20" style="100" customWidth="1"/>
    <col min="6657" max="6657" width="20.88671875" style="100" customWidth="1"/>
    <col min="6658" max="6658" width="25" style="100" customWidth="1"/>
    <col min="6659" max="6659" width="18.6640625" style="100" customWidth="1"/>
    <col min="6660" max="6660" width="29.6640625" style="100" customWidth="1"/>
    <col min="6661" max="6661" width="13.44140625" style="100" customWidth="1"/>
    <col min="6662" max="6662" width="13.88671875" style="100" customWidth="1"/>
    <col min="6663" max="6667" width="16.5546875" style="100" customWidth="1"/>
    <col min="6668" max="6668" width="20.5546875" style="100" customWidth="1"/>
    <col min="6669" max="6669" width="21.109375" style="100" customWidth="1"/>
    <col min="6670" max="6670" width="9.5546875" style="100" customWidth="1"/>
    <col min="6671" max="6671" width="0.44140625" style="100" customWidth="1"/>
    <col min="6672" max="6678" width="6.44140625" style="100" customWidth="1"/>
    <col min="6679" max="6907" width="11.5546875" style="100"/>
    <col min="6908" max="6908" width="1" style="100" customWidth="1"/>
    <col min="6909" max="6909" width="4.33203125" style="100" customWidth="1"/>
    <col min="6910" max="6910" width="34.6640625" style="100" customWidth="1"/>
    <col min="6911" max="6911" width="0" style="100" hidden="1" customWidth="1"/>
    <col min="6912" max="6912" width="20" style="100" customWidth="1"/>
    <col min="6913" max="6913" width="20.88671875" style="100" customWidth="1"/>
    <col min="6914" max="6914" width="25" style="100" customWidth="1"/>
    <col min="6915" max="6915" width="18.6640625" style="100" customWidth="1"/>
    <col min="6916" max="6916" width="29.6640625" style="100" customWidth="1"/>
    <col min="6917" max="6917" width="13.44140625" style="100" customWidth="1"/>
    <col min="6918" max="6918" width="13.88671875" style="100" customWidth="1"/>
    <col min="6919" max="6923" width="16.5546875" style="100" customWidth="1"/>
    <col min="6924" max="6924" width="20.5546875" style="100" customWidth="1"/>
    <col min="6925" max="6925" width="21.109375" style="100" customWidth="1"/>
    <col min="6926" max="6926" width="9.5546875" style="100" customWidth="1"/>
    <col min="6927" max="6927" width="0.44140625" style="100" customWidth="1"/>
    <col min="6928" max="6934" width="6.44140625" style="100" customWidth="1"/>
    <col min="6935" max="7163" width="11.5546875" style="100"/>
    <col min="7164" max="7164" width="1" style="100" customWidth="1"/>
    <col min="7165" max="7165" width="4.33203125" style="100" customWidth="1"/>
    <col min="7166" max="7166" width="34.6640625" style="100" customWidth="1"/>
    <col min="7167" max="7167" width="0" style="100" hidden="1" customWidth="1"/>
    <col min="7168" max="7168" width="20" style="100" customWidth="1"/>
    <col min="7169" max="7169" width="20.88671875" style="100" customWidth="1"/>
    <col min="7170" max="7170" width="25" style="100" customWidth="1"/>
    <col min="7171" max="7171" width="18.6640625" style="100" customWidth="1"/>
    <col min="7172" max="7172" width="29.6640625" style="100" customWidth="1"/>
    <col min="7173" max="7173" width="13.44140625" style="100" customWidth="1"/>
    <col min="7174" max="7174" width="13.88671875" style="100" customWidth="1"/>
    <col min="7175" max="7179" width="16.5546875" style="100" customWidth="1"/>
    <col min="7180" max="7180" width="20.5546875" style="100" customWidth="1"/>
    <col min="7181" max="7181" width="21.109375" style="100" customWidth="1"/>
    <col min="7182" max="7182" width="9.5546875" style="100" customWidth="1"/>
    <col min="7183" max="7183" width="0.44140625" style="100" customWidth="1"/>
    <col min="7184" max="7190" width="6.44140625" style="100" customWidth="1"/>
    <col min="7191" max="7419" width="11.5546875" style="100"/>
    <col min="7420" max="7420" width="1" style="100" customWidth="1"/>
    <col min="7421" max="7421" width="4.33203125" style="100" customWidth="1"/>
    <col min="7422" max="7422" width="34.6640625" style="100" customWidth="1"/>
    <col min="7423" max="7423" width="0" style="100" hidden="1" customWidth="1"/>
    <col min="7424" max="7424" width="20" style="100" customWidth="1"/>
    <col min="7425" max="7425" width="20.88671875" style="100" customWidth="1"/>
    <col min="7426" max="7426" width="25" style="100" customWidth="1"/>
    <col min="7427" max="7427" width="18.6640625" style="100" customWidth="1"/>
    <col min="7428" max="7428" width="29.6640625" style="100" customWidth="1"/>
    <col min="7429" max="7429" width="13.44140625" style="100" customWidth="1"/>
    <col min="7430" max="7430" width="13.88671875" style="100" customWidth="1"/>
    <col min="7431" max="7435" width="16.5546875" style="100" customWidth="1"/>
    <col min="7436" max="7436" width="20.5546875" style="100" customWidth="1"/>
    <col min="7437" max="7437" width="21.109375" style="100" customWidth="1"/>
    <col min="7438" max="7438" width="9.5546875" style="100" customWidth="1"/>
    <col min="7439" max="7439" width="0.44140625" style="100" customWidth="1"/>
    <col min="7440" max="7446" width="6.44140625" style="100" customWidth="1"/>
    <col min="7447" max="7675" width="11.5546875" style="100"/>
    <col min="7676" max="7676" width="1" style="100" customWidth="1"/>
    <col min="7677" max="7677" width="4.33203125" style="100" customWidth="1"/>
    <col min="7678" max="7678" width="34.6640625" style="100" customWidth="1"/>
    <col min="7679" max="7679" width="0" style="100" hidden="1" customWidth="1"/>
    <col min="7680" max="7680" width="20" style="100" customWidth="1"/>
    <col min="7681" max="7681" width="20.88671875" style="100" customWidth="1"/>
    <col min="7682" max="7682" width="25" style="100" customWidth="1"/>
    <col min="7683" max="7683" width="18.6640625" style="100" customWidth="1"/>
    <col min="7684" max="7684" width="29.6640625" style="100" customWidth="1"/>
    <col min="7685" max="7685" width="13.44140625" style="100" customWidth="1"/>
    <col min="7686" max="7686" width="13.88671875" style="100" customWidth="1"/>
    <col min="7687" max="7691" width="16.5546875" style="100" customWidth="1"/>
    <col min="7692" max="7692" width="20.5546875" style="100" customWidth="1"/>
    <col min="7693" max="7693" width="21.109375" style="100" customWidth="1"/>
    <col min="7694" max="7694" width="9.5546875" style="100" customWidth="1"/>
    <col min="7695" max="7695" width="0.44140625" style="100" customWidth="1"/>
    <col min="7696" max="7702" width="6.44140625" style="100" customWidth="1"/>
    <col min="7703" max="7931" width="11.5546875" style="100"/>
    <col min="7932" max="7932" width="1" style="100" customWidth="1"/>
    <col min="7933" max="7933" width="4.33203125" style="100" customWidth="1"/>
    <col min="7934" max="7934" width="34.6640625" style="100" customWidth="1"/>
    <col min="7935" max="7935" width="0" style="100" hidden="1" customWidth="1"/>
    <col min="7936" max="7936" width="20" style="100" customWidth="1"/>
    <col min="7937" max="7937" width="20.88671875" style="100" customWidth="1"/>
    <col min="7938" max="7938" width="25" style="100" customWidth="1"/>
    <col min="7939" max="7939" width="18.6640625" style="100" customWidth="1"/>
    <col min="7940" max="7940" width="29.6640625" style="100" customWidth="1"/>
    <col min="7941" max="7941" width="13.44140625" style="100" customWidth="1"/>
    <col min="7942" max="7942" width="13.88671875" style="100" customWidth="1"/>
    <col min="7943" max="7947" width="16.5546875" style="100" customWidth="1"/>
    <col min="7948" max="7948" width="20.5546875" style="100" customWidth="1"/>
    <col min="7949" max="7949" width="21.109375" style="100" customWidth="1"/>
    <col min="7950" max="7950" width="9.5546875" style="100" customWidth="1"/>
    <col min="7951" max="7951" width="0.44140625" style="100" customWidth="1"/>
    <col min="7952" max="7958" width="6.44140625" style="100" customWidth="1"/>
    <col min="7959" max="8187" width="11.5546875" style="100"/>
    <col min="8188" max="8188" width="1" style="100" customWidth="1"/>
    <col min="8189" max="8189" width="4.33203125" style="100" customWidth="1"/>
    <col min="8190" max="8190" width="34.6640625" style="100" customWidth="1"/>
    <col min="8191" max="8191" width="0" style="100" hidden="1" customWidth="1"/>
    <col min="8192" max="8192" width="20" style="100" customWidth="1"/>
    <col min="8193" max="8193" width="20.88671875" style="100" customWidth="1"/>
    <col min="8194" max="8194" width="25" style="100" customWidth="1"/>
    <col min="8195" max="8195" width="18.6640625" style="100" customWidth="1"/>
    <col min="8196" max="8196" width="29.6640625" style="100" customWidth="1"/>
    <col min="8197" max="8197" width="13.44140625" style="100" customWidth="1"/>
    <col min="8198" max="8198" width="13.88671875" style="100" customWidth="1"/>
    <col min="8199" max="8203" width="16.5546875" style="100" customWidth="1"/>
    <col min="8204" max="8204" width="20.5546875" style="100" customWidth="1"/>
    <col min="8205" max="8205" width="21.109375" style="100" customWidth="1"/>
    <col min="8206" max="8206" width="9.5546875" style="100" customWidth="1"/>
    <col min="8207" max="8207" width="0.44140625" style="100" customWidth="1"/>
    <col min="8208" max="8214" width="6.44140625" style="100" customWidth="1"/>
    <col min="8215" max="8443" width="11.5546875" style="100"/>
    <col min="8444" max="8444" width="1" style="100" customWidth="1"/>
    <col min="8445" max="8445" width="4.33203125" style="100" customWidth="1"/>
    <col min="8446" max="8446" width="34.6640625" style="100" customWidth="1"/>
    <col min="8447" max="8447" width="0" style="100" hidden="1" customWidth="1"/>
    <col min="8448" max="8448" width="20" style="100" customWidth="1"/>
    <col min="8449" max="8449" width="20.88671875" style="100" customWidth="1"/>
    <col min="8450" max="8450" width="25" style="100" customWidth="1"/>
    <col min="8451" max="8451" width="18.6640625" style="100" customWidth="1"/>
    <col min="8452" max="8452" width="29.6640625" style="100" customWidth="1"/>
    <col min="8453" max="8453" width="13.44140625" style="100" customWidth="1"/>
    <col min="8454" max="8454" width="13.88671875" style="100" customWidth="1"/>
    <col min="8455" max="8459" width="16.5546875" style="100" customWidth="1"/>
    <col min="8460" max="8460" width="20.5546875" style="100" customWidth="1"/>
    <col min="8461" max="8461" width="21.109375" style="100" customWidth="1"/>
    <col min="8462" max="8462" width="9.5546875" style="100" customWidth="1"/>
    <col min="8463" max="8463" width="0.44140625" style="100" customWidth="1"/>
    <col min="8464" max="8470" width="6.44140625" style="100" customWidth="1"/>
    <col min="8471" max="8699" width="11.5546875" style="100"/>
    <col min="8700" max="8700" width="1" style="100" customWidth="1"/>
    <col min="8701" max="8701" width="4.33203125" style="100" customWidth="1"/>
    <col min="8702" max="8702" width="34.6640625" style="100" customWidth="1"/>
    <col min="8703" max="8703" width="0" style="100" hidden="1" customWidth="1"/>
    <col min="8704" max="8704" width="20" style="100" customWidth="1"/>
    <col min="8705" max="8705" width="20.88671875" style="100" customWidth="1"/>
    <col min="8706" max="8706" width="25" style="100" customWidth="1"/>
    <col min="8707" max="8707" width="18.6640625" style="100" customWidth="1"/>
    <col min="8708" max="8708" width="29.6640625" style="100" customWidth="1"/>
    <col min="8709" max="8709" width="13.44140625" style="100" customWidth="1"/>
    <col min="8710" max="8710" width="13.88671875" style="100" customWidth="1"/>
    <col min="8711" max="8715" width="16.5546875" style="100" customWidth="1"/>
    <col min="8716" max="8716" width="20.5546875" style="100" customWidth="1"/>
    <col min="8717" max="8717" width="21.109375" style="100" customWidth="1"/>
    <col min="8718" max="8718" width="9.5546875" style="100" customWidth="1"/>
    <col min="8719" max="8719" width="0.44140625" style="100" customWidth="1"/>
    <col min="8720" max="8726" width="6.44140625" style="100" customWidth="1"/>
    <col min="8727" max="8955" width="11.5546875" style="100"/>
    <col min="8956" max="8956" width="1" style="100" customWidth="1"/>
    <col min="8957" max="8957" width="4.33203125" style="100" customWidth="1"/>
    <col min="8958" max="8958" width="34.6640625" style="100" customWidth="1"/>
    <col min="8959" max="8959" width="0" style="100" hidden="1" customWidth="1"/>
    <col min="8960" max="8960" width="20" style="100" customWidth="1"/>
    <col min="8961" max="8961" width="20.88671875" style="100" customWidth="1"/>
    <col min="8962" max="8962" width="25" style="100" customWidth="1"/>
    <col min="8963" max="8963" width="18.6640625" style="100" customWidth="1"/>
    <col min="8964" max="8964" width="29.6640625" style="100" customWidth="1"/>
    <col min="8965" max="8965" width="13.44140625" style="100" customWidth="1"/>
    <col min="8966" max="8966" width="13.88671875" style="100" customWidth="1"/>
    <col min="8967" max="8971" width="16.5546875" style="100" customWidth="1"/>
    <col min="8972" max="8972" width="20.5546875" style="100" customWidth="1"/>
    <col min="8973" max="8973" width="21.109375" style="100" customWidth="1"/>
    <col min="8974" max="8974" width="9.5546875" style="100" customWidth="1"/>
    <col min="8975" max="8975" width="0.44140625" style="100" customWidth="1"/>
    <col min="8976" max="8982" width="6.44140625" style="100" customWidth="1"/>
    <col min="8983" max="9211" width="11.5546875" style="100"/>
    <col min="9212" max="9212" width="1" style="100" customWidth="1"/>
    <col min="9213" max="9213" width="4.33203125" style="100" customWidth="1"/>
    <col min="9214" max="9214" width="34.6640625" style="100" customWidth="1"/>
    <col min="9215" max="9215" width="0" style="100" hidden="1" customWidth="1"/>
    <col min="9216" max="9216" width="20" style="100" customWidth="1"/>
    <col min="9217" max="9217" width="20.88671875" style="100" customWidth="1"/>
    <col min="9218" max="9218" width="25" style="100" customWidth="1"/>
    <col min="9219" max="9219" width="18.6640625" style="100" customWidth="1"/>
    <col min="9220" max="9220" width="29.6640625" style="100" customWidth="1"/>
    <col min="9221" max="9221" width="13.44140625" style="100" customWidth="1"/>
    <col min="9222" max="9222" width="13.88671875" style="100" customWidth="1"/>
    <col min="9223" max="9227" width="16.5546875" style="100" customWidth="1"/>
    <col min="9228" max="9228" width="20.5546875" style="100" customWidth="1"/>
    <col min="9229" max="9229" width="21.109375" style="100" customWidth="1"/>
    <col min="9230" max="9230" width="9.5546875" style="100" customWidth="1"/>
    <col min="9231" max="9231" width="0.44140625" style="100" customWidth="1"/>
    <col min="9232" max="9238" width="6.44140625" style="100" customWidth="1"/>
    <col min="9239" max="9467" width="11.5546875" style="100"/>
    <col min="9468" max="9468" width="1" style="100" customWidth="1"/>
    <col min="9469" max="9469" width="4.33203125" style="100" customWidth="1"/>
    <col min="9470" max="9470" width="34.6640625" style="100" customWidth="1"/>
    <col min="9471" max="9471" width="0" style="100" hidden="1" customWidth="1"/>
    <col min="9472" max="9472" width="20" style="100" customWidth="1"/>
    <col min="9473" max="9473" width="20.88671875" style="100" customWidth="1"/>
    <col min="9474" max="9474" width="25" style="100" customWidth="1"/>
    <col min="9475" max="9475" width="18.6640625" style="100" customWidth="1"/>
    <col min="9476" max="9476" width="29.6640625" style="100" customWidth="1"/>
    <col min="9477" max="9477" width="13.44140625" style="100" customWidth="1"/>
    <col min="9478" max="9478" width="13.88671875" style="100" customWidth="1"/>
    <col min="9479" max="9483" width="16.5546875" style="100" customWidth="1"/>
    <col min="9484" max="9484" width="20.5546875" style="100" customWidth="1"/>
    <col min="9485" max="9485" width="21.109375" style="100" customWidth="1"/>
    <col min="9486" max="9486" width="9.5546875" style="100" customWidth="1"/>
    <col min="9487" max="9487" width="0.44140625" style="100" customWidth="1"/>
    <col min="9488" max="9494" width="6.44140625" style="100" customWidth="1"/>
    <col min="9495" max="9723" width="11.5546875" style="100"/>
    <col min="9724" max="9724" width="1" style="100" customWidth="1"/>
    <col min="9725" max="9725" width="4.33203125" style="100" customWidth="1"/>
    <col min="9726" max="9726" width="34.6640625" style="100" customWidth="1"/>
    <col min="9727" max="9727" width="0" style="100" hidden="1" customWidth="1"/>
    <col min="9728" max="9728" width="20" style="100" customWidth="1"/>
    <col min="9729" max="9729" width="20.88671875" style="100" customWidth="1"/>
    <col min="9730" max="9730" width="25" style="100" customWidth="1"/>
    <col min="9731" max="9731" width="18.6640625" style="100" customWidth="1"/>
    <col min="9732" max="9732" width="29.6640625" style="100" customWidth="1"/>
    <col min="9733" max="9733" width="13.44140625" style="100" customWidth="1"/>
    <col min="9734" max="9734" width="13.88671875" style="100" customWidth="1"/>
    <col min="9735" max="9739" width="16.5546875" style="100" customWidth="1"/>
    <col min="9740" max="9740" width="20.5546875" style="100" customWidth="1"/>
    <col min="9741" max="9741" width="21.109375" style="100" customWidth="1"/>
    <col min="9742" max="9742" width="9.5546875" style="100" customWidth="1"/>
    <col min="9743" max="9743" width="0.44140625" style="100" customWidth="1"/>
    <col min="9744" max="9750" width="6.44140625" style="100" customWidth="1"/>
    <col min="9751" max="9979" width="11.5546875" style="100"/>
    <col min="9980" max="9980" width="1" style="100" customWidth="1"/>
    <col min="9981" max="9981" width="4.33203125" style="100" customWidth="1"/>
    <col min="9982" max="9982" width="34.6640625" style="100" customWidth="1"/>
    <col min="9983" max="9983" width="0" style="100" hidden="1" customWidth="1"/>
    <col min="9984" max="9984" width="20" style="100" customWidth="1"/>
    <col min="9985" max="9985" width="20.88671875" style="100" customWidth="1"/>
    <col min="9986" max="9986" width="25" style="100" customWidth="1"/>
    <col min="9987" max="9987" width="18.6640625" style="100" customWidth="1"/>
    <col min="9988" max="9988" width="29.6640625" style="100" customWidth="1"/>
    <col min="9989" max="9989" width="13.44140625" style="100" customWidth="1"/>
    <col min="9990" max="9990" width="13.88671875" style="100" customWidth="1"/>
    <col min="9991" max="9995" width="16.5546875" style="100" customWidth="1"/>
    <col min="9996" max="9996" width="20.5546875" style="100" customWidth="1"/>
    <col min="9997" max="9997" width="21.109375" style="100" customWidth="1"/>
    <col min="9998" max="9998" width="9.5546875" style="100" customWidth="1"/>
    <col min="9999" max="9999" width="0.44140625" style="100" customWidth="1"/>
    <col min="10000" max="10006" width="6.44140625" style="100" customWidth="1"/>
    <col min="10007" max="10235" width="11.5546875" style="100"/>
    <col min="10236" max="10236" width="1" style="100" customWidth="1"/>
    <col min="10237" max="10237" width="4.33203125" style="100" customWidth="1"/>
    <col min="10238" max="10238" width="34.6640625" style="100" customWidth="1"/>
    <col min="10239" max="10239" width="0" style="100" hidden="1" customWidth="1"/>
    <col min="10240" max="10240" width="20" style="100" customWidth="1"/>
    <col min="10241" max="10241" width="20.88671875" style="100" customWidth="1"/>
    <col min="10242" max="10242" width="25" style="100" customWidth="1"/>
    <col min="10243" max="10243" width="18.6640625" style="100" customWidth="1"/>
    <col min="10244" max="10244" width="29.6640625" style="100" customWidth="1"/>
    <col min="10245" max="10245" width="13.44140625" style="100" customWidth="1"/>
    <col min="10246" max="10246" width="13.88671875" style="100" customWidth="1"/>
    <col min="10247" max="10251" width="16.5546875" style="100" customWidth="1"/>
    <col min="10252" max="10252" width="20.5546875" style="100" customWidth="1"/>
    <col min="10253" max="10253" width="21.109375" style="100" customWidth="1"/>
    <col min="10254" max="10254" width="9.5546875" style="100" customWidth="1"/>
    <col min="10255" max="10255" width="0.44140625" style="100" customWidth="1"/>
    <col min="10256" max="10262" width="6.44140625" style="100" customWidth="1"/>
    <col min="10263" max="10491" width="11.5546875" style="100"/>
    <col min="10492" max="10492" width="1" style="100" customWidth="1"/>
    <col min="10493" max="10493" width="4.33203125" style="100" customWidth="1"/>
    <col min="10494" max="10494" width="34.6640625" style="100" customWidth="1"/>
    <col min="10495" max="10495" width="0" style="100" hidden="1" customWidth="1"/>
    <col min="10496" max="10496" width="20" style="100" customWidth="1"/>
    <col min="10497" max="10497" width="20.88671875" style="100" customWidth="1"/>
    <col min="10498" max="10498" width="25" style="100" customWidth="1"/>
    <col min="10499" max="10499" width="18.6640625" style="100" customWidth="1"/>
    <col min="10500" max="10500" width="29.6640625" style="100" customWidth="1"/>
    <col min="10501" max="10501" width="13.44140625" style="100" customWidth="1"/>
    <col min="10502" max="10502" width="13.88671875" style="100" customWidth="1"/>
    <col min="10503" max="10507" width="16.5546875" style="100" customWidth="1"/>
    <col min="10508" max="10508" width="20.5546875" style="100" customWidth="1"/>
    <col min="10509" max="10509" width="21.109375" style="100" customWidth="1"/>
    <col min="10510" max="10510" width="9.5546875" style="100" customWidth="1"/>
    <col min="10511" max="10511" width="0.44140625" style="100" customWidth="1"/>
    <col min="10512" max="10518" width="6.44140625" style="100" customWidth="1"/>
    <col min="10519" max="10747" width="11.5546875" style="100"/>
    <col min="10748" max="10748" width="1" style="100" customWidth="1"/>
    <col min="10749" max="10749" width="4.33203125" style="100" customWidth="1"/>
    <col min="10750" max="10750" width="34.6640625" style="100" customWidth="1"/>
    <col min="10751" max="10751" width="0" style="100" hidden="1" customWidth="1"/>
    <col min="10752" max="10752" width="20" style="100" customWidth="1"/>
    <col min="10753" max="10753" width="20.88671875" style="100" customWidth="1"/>
    <col min="10754" max="10754" width="25" style="100" customWidth="1"/>
    <col min="10755" max="10755" width="18.6640625" style="100" customWidth="1"/>
    <col min="10756" max="10756" width="29.6640625" style="100" customWidth="1"/>
    <col min="10757" max="10757" width="13.44140625" style="100" customWidth="1"/>
    <col min="10758" max="10758" width="13.88671875" style="100" customWidth="1"/>
    <col min="10759" max="10763" width="16.5546875" style="100" customWidth="1"/>
    <col min="10764" max="10764" width="20.5546875" style="100" customWidth="1"/>
    <col min="10765" max="10765" width="21.109375" style="100" customWidth="1"/>
    <col min="10766" max="10766" width="9.5546875" style="100" customWidth="1"/>
    <col min="10767" max="10767" width="0.44140625" style="100" customWidth="1"/>
    <col min="10768" max="10774" width="6.44140625" style="100" customWidth="1"/>
    <col min="10775" max="11003" width="11.5546875" style="100"/>
    <col min="11004" max="11004" width="1" style="100" customWidth="1"/>
    <col min="11005" max="11005" width="4.33203125" style="100" customWidth="1"/>
    <col min="11006" max="11006" width="34.6640625" style="100" customWidth="1"/>
    <col min="11007" max="11007" width="0" style="100" hidden="1" customWidth="1"/>
    <col min="11008" max="11008" width="20" style="100" customWidth="1"/>
    <col min="11009" max="11009" width="20.88671875" style="100" customWidth="1"/>
    <col min="11010" max="11010" width="25" style="100" customWidth="1"/>
    <col min="11011" max="11011" width="18.6640625" style="100" customWidth="1"/>
    <col min="11012" max="11012" width="29.6640625" style="100" customWidth="1"/>
    <col min="11013" max="11013" width="13.44140625" style="100" customWidth="1"/>
    <col min="11014" max="11014" width="13.88671875" style="100" customWidth="1"/>
    <col min="11015" max="11019" width="16.5546875" style="100" customWidth="1"/>
    <col min="11020" max="11020" width="20.5546875" style="100" customWidth="1"/>
    <col min="11021" max="11021" width="21.109375" style="100" customWidth="1"/>
    <col min="11022" max="11022" width="9.5546875" style="100" customWidth="1"/>
    <col min="11023" max="11023" width="0.44140625" style="100" customWidth="1"/>
    <col min="11024" max="11030" width="6.44140625" style="100" customWidth="1"/>
    <col min="11031" max="11259" width="11.5546875" style="100"/>
    <col min="11260" max="11260" width="1" style="100" customWidth="1"/>
    <col min="11261" max="11261" width="4.33203125" style="100" customWidth="1"/>
    <col min="11262" max="11262" width="34.6640625" style="100" customWidth="1"/>
    <col min="11263" max="11263" width="0" style="100" hidden="1" customWidth="1"/>
    <col min="11264" max="11264" width="20" style="100" customWidth="1"/>
    <col min="11265" max="11265" width="20.88671875" style="100" customWidth="1"/>
    <col min="11266" max="11266" width="25" style="100" customWidth="1"/>
    <col min="11267" max="11267" width="18.6640625" style="100" customWidth="1"/>
    <col min="11268" max="11268" width="29.6640625" style="100" customWidth="1"/>
    <col min="11269" max="11269" width="13.44140625" style="100" customWidth="1"/>
    <col min="11270" max="11270" width="13.88671875" style="100" customWidth="1"/>
    <col min="11271" max="11275" width="16.5546875" style="100" customWidth="1"/>
    <col min="11276" max="11276" width="20.5546875" style="100" customWidth="1"/>
    <col min="11277" max="11277" width="21.109375" style="100" customWidth="1"/>
    <col min="11278" max="11278" width="9.5546875" style="100" customWidth="1"/>
    <col min="11279" max="11279" width="0.44140625" style="100" customWidth="1"/>
    <col min="11280" max="11286" width="6.44140625" style="100" customWidth="1"/>
    <col min="11287" max="11515" width="11.5546875" style="100"/>
    <col min="11516" max="11516" width="1" style="100" customWidth="1"/>
    <col min="11517" max="11517" width="4.33203125" style="100" customWidth="1"/>
    <col min="11518" max="11518" width="34.6640625" style="100" customWidth="1"/>
    <col min="11519" max="11519" width="0" style="100" hidden="1" customWidth="1"/>
    <col min="11520" max="11520" width="20" style="100" customWidth="1"/>
    <col min="11521" max="11521" width="20.88671875" style="100" customWidth="1"/>
    <col min="11522" max="11522" width="25" style="100" customWidth="1"/>
    <col min="11523" max="11523" width="18.6640625" style="100" customWidth="1"/>
    <col min="11524" max="11524" width="29.6640625" style="100" customWidth="1"/>
    <col min="11525" max="11525" width="13.44140625" style="100" customWidth="1"/>
    <col min="11526" max="11526" width="13.88671875" style="100" customWidth="1"/>
    <col min="11527" max="11531" width="16.5546875" style="100" customWidth="1"/>
    <col min="11532" max="11532" width="20.5546875" style="100" customWidth="1"/>
    <col min="11533" max="11533" width="21.109375" style="100" customWidth="1"/>
    <col min="11534" max="11534" width="9.5546875" style="100" customWidth="1"/>
    <col min="11535" max="11535" width="0.44140625" style="100" customWidth="1"/>
    <col min="11536" max="11542" width="6.44140625" style="100" customWidth="1"/>
    <col min="11543" max="11771" width="11.5546875" style="100"/>
    <col min="11772" max="11772" width="1" style="100" customWidth="1"/>
    <col min="11773" max="11773" width="4.33203125" style="100" customWidth="1"/>
    <col min="11774" max="11774" width="34.6640625" style="100" customWidth="1"/>
    <col min="11775" max="11775" width="0" style="100" hidden="1" customWidth="1"/>
    <col min="11776" max="11776" width="20" style="100" customWidth="1"/>
    <col min="11777" max="11777" width="20.88671875" style="100" customWidth="1"/>
    <col min="11778" max="11778" width="25" style="100" customWidth="1"/>
    <col min="11779" max="11779" width="18.6640625" style="100" customWidth="1"/>
    <col min="11780" max="11780" width="29.6640625" style="100" customWidth="1"/>
    <col min="11781" max="11781" width="13.44140625" style="100" customWidth="1"/>
    <col min="11782" max="11782" width="13.88671875" style="100" customWidth="1"/>
    <col min="11783" max="11787" width="16.5546875" style="100" customWidth="1"/>
    <col min="11788" max="11788" width="20.5546875" style="100" customWidth="1"/>
    <col min="11789" max="11789" width="21.109375" style="100" customWidth="1"/>
    <col min="11790" max="11790" width="9.5546875" style="100" customWidth="1"/>
    <col min="11791" max="11791" width="0.44140625" style="100" customWidth="1"/>
    <col min="11792" max="11798" width="6.44140625" style="100" customWidth="1"/>
    <col min="11799" max="12027" width="11.5546875" style="100"/>
    <col min="12028" max="12028" width="1" style="100" customWidth="1"/>
    <col min="12029" max="12029" width="4.33203125" style="100" customWidth="1"/>
    <col min="12030" max="12030" width="34.6640625" style="100" customWidth="1"/>
    <col min="12031" max="12031" width="0" style="100" hidden="1" customWidth="1"/>
    <col min="12032" max="12032" width="20" style="100" customWidth="1"/>
    <col min="12033" max="12033" width="20.88671875" style="100" customWidth="1"/>
    <col min="12034" max="12034" width="25" style="100" customWidth="1"/>
    <col min="12035" max="12035" width="18.6640625" style="100" customWidth="1"/>
    <col min="12036" max="12036" width="29.6640625" style="100" customWidth="1"/>
    <col min="12037" max="12037" width="13.44140625" style="100" customWidth="1"/>
    <col min="12038" max="12038" width="13.88671875" style="100" customWidth="1"/>
    <col min="12039" max="12043" width="16.5546875" style="100" customWidth="1"/>
    <col min="12044" max="12044" width="20.5546875" style="100" customWidth="1"/>
    <col min="12045" max="12045" width="21.109375" style="100" customWidth="1"/>
    <col min="12046" max="12046" width="9.5546875" style="100" customWidth="1"/>
    <col min="12047" max="12047" width="0.44140625" style="100" customWidth="1"/>
    <col min="12048" max="12054" width="6.44140625" style="100" customWidth="1"/>
    <col min="12055" max="12283" width="11.5546875" style="100"/>
    <col min="12284" max="12284" width="1" style="100" customWidth="1"/>
    <col min="12285" max="12285" width="4.33203125" style="100" customWidth="1"/>
    <col min="12286" max="12286" width="34.6640625" style="100" customWidth="1"/>
    <col min="12287" max="12287" width="0" style="100" hidden="1" customWidth="1"/>
    <col min="12288" max="12288" width="20" style="100" customWidth="1"/>
    <col min="12289" max="12289" width="20.88671875" style="100" customWidth="1"/>
    <col min="12290" max="12290" width="25" style="100" customWidth="1"/>
    <col min="12291" max="12291" width="18.6640625" style="100" customWidth="1"/>
    <col min="12292" max="12292" width="29.6640625" style="100" customWidth="1"/>
    <col min="12293" max="12293" width="13.44140625" style="100" customWidth="1"/>
    <col min="12294" max="12294" width="13.88671875" style="100" customWidth="1"/>
    <col min="12295" max="12299" width="16.5546875" style="100" customWidth="1"/>
    <col min="12300" max="12300" width="20.5546875" style="100" customWidth="1"/>
    <col min="12301" max="12301" width="21.109375" style="100" customWidth="1"/>
    <col min="12302" max="12302" width="9.5546875" style="100" customWidth="1"/>
    <col min="12303" max="12303" width="0.44140625" style="100" customWidth="1"/>
    <col min="12304" max="12310" width="6.44140625" style="100" customWidth="1"/>
    <col min="12311" max="12539" width="11.5546875" style="100"/>
    <col min="12540" max="12540" width="1" style="100" customWidth="1"/>
    <col min="12541" max="12541" width="4.33203125" style="100" customWidth="1"/>
    <col min="12542" max="12542" width="34.6640625" style="100" customWidth="1"/>
    <col min="12543" max="12543" width="0" style="100" hidden="1" customWidth="1"/>
    <col min="12544" max="12544" width="20" style="100" customWidth="1"/>
    <col min="12545" max="12545" width="20.88671875" style="100" customWidth="1"/>
    <col min="12546" max="12546" width="25" style="100" customWidth="1"/>
    <col min="12547" max="12547" width="18.6640625" style="100" customWidth="1"/>
    <col min="12548" max="12548" width="29.6640625" style="100" customWidth="1"/>
    <col min="12549" max="12549" width="13.44140625" style="100" customWidth="1"/>
    <col min="12550" max="12550" width="13.88671875" style="100" customWidth="1"/>
    <col min="12551" max="12555" width="16.5546875" style="100" customWidth="1"/>
    <col min="12556" max="12556" width="20.5546875" style="100" customWidth="1"/>
    <col min="12557" max="12557" width="21.109375" style="100" customWidth="1"/>
    <col min="12558" max="12558" width="9.5546875" style="100" customWidth="1"/>
    <col min="12559" max="12559" width="0.44140625" style="100" customWidth="1"/>
    <col min="12560" max="12566" width="6.44140625" style="100" customWidth="1"/>
    <col min="12567" max="12795" width="11.5546875" style="100"/>
    <col min="12796" max="12796" width="1" style="100" customWidth="1"/>
    <col min="12797" max="12797" width="4.33203125" style="100" customWidth="1"/>
    <col min="12798" max="12798" width="34.6640625" style="100" customWidth="1"/>
    <col min="12799" max="12799" width="0" style="100" hidden="1" customWidth="1"/>
    <col min="12800" max="12800" width="20" style="100" customWidth="1"/>
    <col min="12801" max="12801" width="20.88671875" style="100" customWidth="1"/>
    <col min="12802" max="12802" width="25" style="100" customWidth="1"/>
    <col min="12803" max="12803" width="18.6640625" style="100" customWidth="1"/>
    <col min="12804" max="12804" width="29.6640625" style="100" customWidth="1"/>
    <col min="12805" max="12805" width="13.44140625" style="100" customWidth="1"/>
    <col min="12806" max="12806" width="13.88671875" style="100" customWidth="1"/>
    <col min="12807" max="12811" width="16.5546875" style="100" customWidth="1"/>
    <col min="12812" max="12812" width="20.5546875" style="100" customWidth="1"/>
    <col min="12813" max="12813" width="21.109375" style="100" customWidth="1"/>
    <col min="12814" max="12814" width="9.5546875" style="100" customWidth="1"/>
    <col min="12815" max="12815" width="0.44140625" style="100" customWidth="1"/>
    <col min="12816" max="12822" width="6.44140625" style="100" customWidth="1"/>
    <col min="12823" max="13051" width="11.5546875" style="100"/>
    <col min="13052" max="13052" width="1" style="100" customWidth="1"/>
    <col min="13053" max="13053" width="4.33203125" style="100" customWidth="1"/>
    <col min="13054" max="13054" width="34.6640625" style="100" customWidth="1"/>
    <col min="13055" max="13055" width="0" style="100" hidden="1" customWidth="1"/>
    <col min="13056" max="13056" width="20" style="100" customWidth="1"/>
    <col min="13057" max="13057" width="20.88671875" style="100" customWidth="1"/>
    <col min="13058" max="13058" width="25" style="100" customWidth="1"/>
    <col min="13059" max="13059" width="18.6640625" style="100" customWidth="1"/>
    <col min="13060" max="13060" width="29.6640625" style="100" customWidth="1"/>
    <col min="13061" max="13061" width="13.44140625" style="100" customWidth="1"/>
    <col min="13062" max="13062" width="13.88671875" style="100" customWidth="1"/>
    <col min="13063" max="13067" width="16.5546875" style="100" customWidth="1"/>
    <col min="13068" max="13068" width="20.5546875" style="100" customWidth="1"/>
    <col min="13069" max="13069" width="21.109375" style="100" customWidth="1"/>
    <col min="13070" max="13070" width="9.5546875" style="100" customWidth="1"/>
    <col min="13071" max="13071" width="0.44140625" style="100" customWidth="1"/>
    <col min="13072" max="13078" width="6.44140625" style="100" customWidth="1"/>
    <col min="13079" max="13307" width="11.5546875" style="100"/>
    <col min="13308" max="13308" width="1" style="100" customWidth="1"/>
    <col min="13309" max="13309" width="4.33203125" style="100" customWidth="1"/>
    <col min="13310" max="13310" width="34.6640625" style="100" customWidth="1"/>
    <col min="13311" max="13311" width="0" style="100" hidden="1" customWidth="1"/>
    <col min="13312" max="13312" width="20" style="100" customWidth="1"/>
    <col min="13313" max="13313" width="20.88671875" style="100" customWidth="1"/>
    <col min="13314" max="13314" width="25" style="100" customWidth="1"/>
    <col min="13315" max="13315" width="18.6640625" style="100" customWidth="1"/>
    <col min="13316" max="13316" width="29.6640625" style="100" customWidth="1"/>
    <col min="13317" max="13317" width="13.44140625" style="100" customWidth="1"/>
    <col min="13318" max="13318" width="13.88671875" style="100" customWidth="1"/>
    <col min="13319" max="13323" width="16.5546875" style="100" customWidth="1"/>
    <col min="13324" max="13324" width="20.5546875" style="100" customWidth="1"/>
    <col min="13325" max="13325" width="21.109375" style="100" customWidth="1"/>
    <col min="13326" max="13326" width="9.5546875" style="100" customWidth="1"/>
    <col min="13327" max="13327" width="0.44140625" style="100" customWidth="1"/>
    <col min="13328" max="13334" width="6.44140625" style="100" customWidth="1"/>
    <col min="13335" max="13563" width="11.5546875" style="100"/>
    <col min="13564" max="13564" width="1" style="100" customWidth="1"/>
    <col min="13565" max="13565" width="4.33203125" style="100" customWidth="1"/>
    <col min="13566" max="13566" width="34.6640625" style="100" customWidth="1"/>
    <col min="13567" max="13567" width="0" style="100" hidden="1" customWidth="1"/>
    <col min="13568" max="13568" width="20" style="100" customWidth="1"/>
    <col min="13569" max="13569" width="20.88671875" style="100" customWidth="1"/>
    <col min="13570" max="13570" width="25" style="100" customWidth="1"/>
    <col min="13571" max="13571" width="18.6640625" style="100" customWidth="1"/>
    <col min="13572" max="13572" width="29.6640625" style="100" customWidth="1"/>
    <col min="13573" max="13573" width="13.44140625" style="100" customWidth="1"/>
    <col min="13574" max="13574" width="13.88671875" style="100" customWidth="1"/>
    <col min="13575" max="13579" width="16.5546875" style="100" customWidth="1"/>
    <col min="13580" max="13580" width="20.5546875" style="100" customWidth="1"/>
    <col min="13581" max="13581" width="21.109375" style="100" customWidth="1"/>
    <col min="13582" max="13582" width="9.5546875" style="100" customWidth="1"/>
    <col min="13583" max="13583" width="0.44140625" style="100" customWidth="1"/>
    <col min="13584" max="13590" width="6.44140625" style="100" customWidth="1"/>
    <col min="13591" max="13819" width="11.5546875" style="100"/>
    <col min="13820" max="13820" width="1" style="100" customWidth="1"/>
    <col min="13821" max="13821" width="4.33203125" style="100" customWidth="1"/>
    <col min="13822" max="13822" width="34.6640625" style="100" customWidth="1"/>
    <col min="13823" max="13823" width="0" style="100" hidden="1" customWidth="1"/>
    <col min="13824" max="13824" width="20" style="100" customWidth="1"/>
    <col min="13825" max="13825" width="20.88671875" style="100" customWidth="1"/>
    <col min="13826" max="13826" width="25" style="100" customWidth="1"/>
    <col min="13827" max="13827" width="18.6640625" style="100" customWidth="1"/>
    <col min="13828" max="13828" width="29.6640625" style="100" customWidth="1"/>
    <col min="13829" max="13829" width="13.44140625" style="100" customWidth="1"/>
    <col min="13830" max="13830" width="13.88671875" style="100" customWidth="1"/>
    <col min="13831" max="13835" width="16.5546875" style="100" customWidth="1"/>
    <col min="13836" max="13836" width="20.5546875" style="100" customWidth="1"/>
    <col min="13837" max="13837" width="21.109375" style="100" customWidth="1"/>
    <col min="13838" max="13838" width="9.5546875" style="100" customWidth="1"/>
    <col min="13839" max="13839" width="0.44140625" style="100" customWidth="1"/>
    <col min="13840" max="13846" width="6.44140625" style="100" customWidth="1"/>
    <col min="13847" max="14075" width="11.5546875" style="100"/>
    <col min="14076" max="14076" width="1" style="100" customWidth="1"/>
    <col min="14077" max="14077" width="4.33203125" style="100" customWidth="1"/>
    <col min="14078" max="14078" width="34.6640625" style="100" customWidth="1"/>
    <col min="14079" max="14079" width="0" style="100" hidden="1" customWidth="1"/>
    <col min="14080" max="14080" width="20" style="100" customWidth="1"/>
    <col min="14081" max="14081" width="20.88671875" style="100" customWidth="1"/>
    <col min="14082" max="14082" width="25" style="100" customWidth="1"/>
    <col min="14083" max="14083" width="18.6640625" style="100" customWidth="1"/>
    <col min="14084" max="14084" width="29.6640625" style="100" customWidth="1"/>
    <col min="14085" max="14085" width="13.44140625" style="100" customWidth="1"/>
    <col min="14086" max="14086" width="13.88671875" style="100" customWidth="1"/>
    <col min="14087" max="14091" width="16.5546875" style="100" customWidth="1"/>
    <col min="14092" max="14092" width="20.5546875" style="100" customWidth="1"/>
    <col min="14093" max="14093" width="21.109375" style="100" customWidth="1"/>
    <col min="14094" max="14094" width="9.5546875" style="100" customWidth="1"/>
    <col min="14095" max="14095" width="0.44140625" style="100" customWidth="1"/>
    <col min="14096" max="14102" width="6.44140625" style="100" customWidth="1"/>
    <col min="14103" max="14331" width="11.5546875" style="100"/>
    <col min="14332" max="14332" width="1" style="100" customWidth="1"/>
    <col min="14333" max="14333" width="4.33203125" style="100" customWidth="1"/>
    <col min="14334" max="14334" width="34.6640625" style="100" customWidth="1"/>
    <col min="14335" max="14335" width="0" style="100" hidden="1" customWidth="1"/>
    <col min="14336" max="14336" width="20" style="100" customWidth="1"/>
    <col min="14337" max="14337" width="20.88671875" style="100" customWidth="1"/>
    <col min="14338" max="14338" width="25" style="100" customWidth="1"/>
    <col min="14339" max="14339" width="18.6640625" style="100" customWidth="1"/>
    <col min="14340" max="14340" width="29.6640625" style="100" customWidth="1"/>
    <col min="14341" max="14341" width="13.44140625" style="100" customWidth="1"/>
    <col min="14342" max="14342" width="13.88671875" style="100" customWidth="1"/>
    <col min="14343" max="14347" width="16.5546875" style="100" customWidth="1"/>
    <col min="14348" max="14348" width="20.5546875" style="100" customWidth="1"/>
    <col min="14349" max="14349" width="21.109375" style="100" customWidth="1"/>
    <col min="14350" max="14350" width="9.5546875" style="100" customWidth="1"/>
    <col min="14351" max="14351" width="0.44140625" style="100" customWidth="1"/>
    <col min="14352" max="14358" width="6.44140625" style="100" customWidth="1"/>
    <col min="14359" max="14587" width="11.5546875" style="100"/>
    <col min="14588" max="14588" width="1" style="100" customWidth="1"/>
    <col min="14589" max="14589" width="4.33203125" style="100" customWidth="1"/>
    <col min="14590" max="14590" width="34.6640625" style="100" customWidth="1"/>
    <col min="14591" max="14591" width="0" style="100" hidden="1" customWidth="1"/>
    <col min="14592" max="14592" width="20" style="100" customWidth="1"/>
    <col min="14593" max="14593" width="20.88671875" style="100" customWidth="1"/>
    <col min="14594" max="14594" width="25" style="100" customWidth="1"/>
    <col min="14595" max="14595" width="18.6640625" style="100" customWidth="1"/>
    <col min="14596" max="14596" width="29.6640625" style="100" customWidth="1"/>
    <col min="14597" max="14597" width="13.44140625" style="100" customWidth="1"/>
    <col min="14598" max="14598" width="13.88671875" style="100" customWidth="1"/>
    <col min="14599" max="14603" width="16.5546875" style="100" customWidth="1"/>
    <col min="14604" max="14604" width="20.5546875" style="100" customWidth="1"/>
    <col min="14605" max="14605" width="21.109375" style="100" customWidth="1"/>
    <col min="14606" max="14606" width="9.5546875" style="100" customWidth="1"/>
    <col min="14607" max="14607" width="0.44140625" style="100" customWidth="1"/>
    <col min="14608" max="14614" width="6.44140625" style="100" customWidth="1"/>
    <col min="14615" max="14843" width="11.5546875" style="100"/>
    <col min="14844" max="14844" width="1" style="100" customWidth="1"/>
    <col min="14845" max="14845" width="4.33203125" style="100" customWidth="1"/>
    <col min="14846" max="14846" width="34.6640625" style="100" customWidth="1"/>
    <col min="14847" max="14847" width="0" style="100" hidden="1" customWidth="1"/>
    <col min="14848" max="14848" width="20" style="100" customWidth="1"/>
    <col min="14849" max="14849" width="20.88671875" style="100" customWidth="1"/>
    <col min="14850" max="14850" width="25" style="100" customWidth="1"/>
    <col min="14851" max="14851" width="18.6640625" style="100" customWidth="1"/>
    <col min="14852" max="14852" width="29.6640625" style="100" customWidth="1"/>
    <col min="14853" max="14853" width="13.44140625" style="100" customWidth="1"/>
    <col min="14854" max="14854" width="13.88671875" style="100" customWidth="1"/>
    <col min="14855" max="14859" width="16.5546875" style="100" customWidth="1"/>
    <col min="14860" max="14860" width="20.5546875" style="100" customWidth="1"/>
    <col min="14861" max="14861" width="21.109375" style="100" customWidth="1"/>
    <col min="14862" max="14862" width="9.5546875" style="100" customWidth="1"/>
    <col min="14863" max="14863" width="0.44140625" style="100" customWidth="1"/>
    <col min="14864" max="14870" width="6.44140625" style="100" customWidth="1"/>
    <col min="14871" max="15099" width="11.5546875" style="100"/>
    <col min="15100" max="15100" width="1" style="100" customWidth="1"/>
    <col min="15101" max="15101" width="4.33203125" style="100" customWidth="1"/>
    <col min="15102" max="15102" width="34.6640625" style="100" customWidth="1"/>
    <col min="15103" max="15103" width="0" style="100" hidden="1" customWidth="1"/>
    <col min="15104" max="15104" width="20" style="100" customWidth="1"/>
    <col min="15105" max="15105" width="20.88671875" style="100" customWidth="1"/>
    <col min="15106" max="15106" width="25" style="100" customWidth="1"/>
    <col min="15107" max="15107" width="18.6640625" style="100" customWidth="1"/>
    <col min="15108" max="15108" width="29.6640625" style="100" customWidth="1"/>
    <col min="15109" max="15109" width="13.44140625" style="100" customWidth="1"/>
    <col min="15110" max="15110" width="13.88671875" style="100" customWidth="1"/>
    <col min="15111" max="15115" width="16.5546875" style="100" customWidth="1"/>
    <col min="15116" max="15116" width="20.5546875" style="100" customWidth="1"/>
    <col min="15117" max="15117" width="21.109375" style="100" customWidth="1"/>
    <col min="15118" max="15118" width="9.5546875" style="100" customWidth="1"/>
    <col min="15119" max="15119" width="0.44140625" style="100" customWidth="1"/>
    <col min="15120" max="15126" width="6.44140625" style="100" customWidth="1"/>
    <col min="15127" max="15355" width="11.5546875" style="100"/>
    <col min="15356" max="15356" width="1" style="100" customWidth="1"/>
    <col min="15357" max="15357" width="4.33203125" style="100" customWidth="1"/>
    <col min="15358" max="15358" width="34.6640625" style="100" customWidth="1"/>
    <col min="15359" max="15359" width="0" style="100" hidden="1" customWidth="1"/>
    <col min="15360" max="15360" width="20" style="100" customWidth="1"/>
    <col min="15361" max="15361" width="20.88671875" style="100" customWidth="1"/>
    <col min="15362" max="15362" width="25" style="100" customWidth="1"/>
    <col min="15363" max="15363" width="18.6640625" style="100" customWidth="1"/>
    <col min="15364" max="15364" width="29.6640625" style="100" customWidth="1"/>
    <col min="15365" max="15365" width="13.44140625" style="100" customWidth="1"/>
    <col min="15366" max="15366" width="13.88671875" style="100" customWidth="1"/>
    <col min="15367" max="15371" width="16.5546875" style="100" customWidth="1"/>
    <col min="15372" max="15372" width="20.5546875" style="100" customWidth="1"/>
    <col min="15373" max="15373" width="21.109375" style="100" customWidth="1"/>
    <col min="15374" max="15374" width="9.5546875" style="100" customWidth="1"/>
    <col min="15375" max="15375" width="0.44140625" style="100" customWidth="1"/>
    <col min="15376" max="15382" width="6.44140625" style="100" customWidth="1"/>
    <col min="15383" max="15611" width="11.5546875" style="100"/>
    <col min="15612" max="15612" width="1" style="100" customWidth="1"/>
    <col min="15613" max="15613" width="4.33203125" style="100" customWidth="1"/>
    <col min="15614" max="15614" width="34.6640625" style="100" customWidth="1"/>
    <col min="15615" max="15615" width="0" style="100" hidden="1" customWidth="1"/>
    <col min="15616" max="15616" width="20" style="100" customWidth="1"/>
    <col min="15617" max="15617" width="20.88671875" style="100" customWidth="1"/>
    <col min="15618" max="15618" width="25" style="100" customWidth="1"/>
    <col min="15619" max="15619" width="18.6640625" style="100" customWidth="1"/>
    <col min="15620" max="15620" width="29.6640625" style="100" customWidth="1"/>
    <col min="15621" max="15621" width="13.44140625" style="100" customWidth="1"/>
    <col min="15622" max="15622" width="13.88671875" style="100" customWidth="1"/>
    <col min="15623" max="15627" width="16.5546875" style="100" customWidth="1"/>
    <col min="15628" max="15628" width="20.5546875" style="100" customWidth="1"/>
    <col min="15629" max="15629" width="21.109375" style="100" customWidth="1"/>
    <col min="15630" max="15630" width="9.5546875" style="100" customWidth="1"/>
    <col min="15631" max="15631" width="0.44140625" style="100" customWidth="1"/>
    <col min="15632" max="15638" width="6.44140625" style="100" customWidth="1"/>
    <col min="15639" max="15867" width="11.5546875" style="100"/>
    <col min="15868" max="15868" width="1" style="100" customWidth="1"/>
    <col min="15869" max="15869" width="4.33203125" style="100" customWidth="1"/>
    <col min="15870" max="15870" width="34.6640625" style="100" customWidth="1"/>
    <col min="15871" max="15871" width="0" style="100" hidden="1" customWidth="1"/>
    <col min="15872" max="15872" width="20" style="100" customWidth="1"/>
    <col min="15873" max="15873" width="20.88671875" style="100" customWidth="1"/>
    <col min="15874" max="15874" width="25" style="100" customWidth="1"/>
    <col min="15875" max="15875" width="18.6640625" style="100" customWidth="1"/>
    <col min="15876" max="15876" width="29.6640625" style="100" customWidth="1"/>
    <col min="15877" max="15877" width="13.44140625" style="100" customWidth="1"/>
    <col min="15878" max="15878" width="13.88671875" style="100" customWidth="1"/>
    <col min="15879" max="15883" width="16.5546875" style="100" customWidth="1"/>
    <col min="15884" max="15884" width="20.5546875" style="100" customWidth="1"/>
    <col min="15885" max="15885" width="21.109375" style="100" customWidth="1"/>
    <col min="15886" max="15886" width="9.5546875" style="100" customWidth="1"/>
    <col min="15887" max="15887" width="0.44140625" style="100" customWidth="1"/>
    <col min="15888" max="15894" width="6.44140625" style="100" customWidth="1"/>
    <col min="15895" max="16123" width="11.5546875" style="100"/>
    <col min="16124" max="16124" width="1" style="100" customWidth="1"/>
    <col min="16125" max="16125" width="4.33203125" style="100" customWidth="1"/>
    <col min="16126" max="16126" width="34.6640625" style="100" customWidth="1"/>
    <col min="16127" max="16127" width="0" style="100" hidden="1" customWidth="1"/>
    <col min="16128" max="16128" width="20" style="100" customWidth="1"/>
    <col min="16129" max="16129" width="20.88671875" style="100" customWidth="1"/>
    <col min="16130" max="16130" width="25" style="100" customWidth="1"/>
    <col min="16131" max="16131" width="18.6640625" style="100" customWidth="1"/>
    <col min="16132" max="16132" width="29.6640625" style="100" customWidth="1"/>
    <col min="16133" max="16133" width="13.44140625" style="100" customWidth="1"/>
    <col min="16134" max="16134" width="13.88671875" style="100" customWidth="1"/>
    <col min="16135" max="16139" width="16.5546875" style="100" customWidth="1"/>
    <col min="16140" max="16140" width="20.5546875" style="100" customWidth="1"/>
    <col min="16141" max="16141" width="21.109375" style="100" customWidth="1"/>
    <col min="16142" max="16142" width="9.5546875" style="100" customWidth="1"/>
    <col min="16143" max="16143" width="0.44140625" style="100" customWidth="1"/>
    <col min="16144" max="16150" width="6.44140625" style="100" customWidth="1"/>
    <col min="16151" max="16371" width="11.5546875" style="100"/>
    <col min="16372" max="16384" width="11.44140625" style="100" customWidth="1"/>
  </cols>
  <sheetData>
    <row r="2" spans="1:16" ht="25.8" x14ac:dyDescent="0.3">
      <c r="B2" s="289" t="s">
        <v>60</v>
      </c>
      <c r="C2" s="290"/>
      <c r="D2" s="290"/>
      <c r="E2" s="290"/>
      <c r="F2" s="290"/>
      <c r="G2" s="290"/>
      <c r="H2" s="290"/>
      <c r="I2" s="290"/>
      <c r="J2" s="290"/>
      <c r="K2" s="290"/>
      <c r="L2" s="290"/>
      <c r="M2" s="290"/>
      <c r="N2" s="290"/>
      <c r="O2" s="290"/>
      <c r="P2" s="290"/>
    </row>
    <row r="4" spans="1:16" ht="25.8" x14ac:dyDescent="0.3">
      <c r="B4" s="302" t="s">
        <v>46</v>
      </c>
      <c r="C4" s="302"/>
      <c r="D4" s="302"/>
      <c r="E4" s="302"/>
      <c r="F4" s="302"/>
      <c r="G4" s="302"/>
      <c r="H4" s="302"/>
      <c r="I4" s="302"/>
      <c r="J4" s="302"/>
      <c r="K4" s="302"/>
      <c r="L4" s="302"/>
      <c r="M4" s="302"/>
      <c r="N4" s="302"/>
      <c r="O4" s="302"/>
      <c r="P4" s="302"/>
    </row>
    <row r="5" spans="1:16" s="59" customFormat="1" ht="39.75" customHeight="1" x14ac:dyDescent="0.4">
      <c r="A5" s="303" t="s">
        <v>113</v>
      </c>
      <c r="B5" s="303"/>
      <c r="C5" s="303"/>
      <c r="D5" s="303"/>
      <c r="E5" s="303"/>
      <c r="F5" s="303"/>
      <c r="G5" s="303"/>
      <c r="H5" s="303"/>
      <c r="I5" s="303"/>
      <c r="J5" s="303"/>
      <c r="K5" s="303"/>
      <c r="L5" s="303"/>
    </row>
    <row r="6" spans="1:16" ht="15" thickBot="1" x14ac:dyDescent="0.35"/>
    <row r="7" spans="1:16" ht="21.6" thickBot="1" x14ac:dyDescent="0.35">
      <c r="B7" s="3" t="s">
        <v>4</v>
      </c>
      <c r="C7" s="304" t="s">
        <v>411</v>
      </c>
      <c r="D7" s="304"/>
      <c r="E7" s="304"/>
      <c r="F7" s="304"/>
      <c r="G7" s="304"/>
      <c r="H7" s="304"/>
      <c r="I7" s="304"/>
      <c r="J7" s="304"/>
      <c r="K7" s="304"/>
      <c r="L7" s="304"/>
      <c r="M7" s="304"/>
      <c r="N7" s="305"/>
    </row>
    <row r="8" spans="1:16" ht="16.2" thickBot="1" x14ac:dyDescent="0.35">
      <c r="B8" s="4" t="s">
        <v>5</v>
      </c>
      <c r="C8" s="304"/>
      <c r="D8" s="304"/>
      <c r="E8" s="304"/>
      <c r="F8" s="304"/>
      <c r="G8" s="304"/>
      <c r="H8" s="304"/>
      <c r="I8" s="304"/>
      <c r="J8" s="304"/>
      <c r="K8" s="304"/>
      <c r="L8" s="304"/>
      <c r="M8" s="304"/>
      <c r="N8" s="305"/>
    </row>
    <row r="9" spans="1:16" ht="16.2" thickBot="1" x14ac:dyDescent="0.35">
      <c r="B9" s="4" t="s">
        <v>6</v>
      </c>
      <c r="C9" s="304"/>
      <c r="D9" s="304"/>
      <c r="E9" s="304"/>
      <c r="F9" s="304"/>
      <c r="G9" s="304"/>
      <c r="H9" s="304"/>
      <c r="I9" s="304"/>
      <c r="J9" s="304"/>
      <c r="K9" s="304"/>
      <c r="L9" s="304"/>
      <c r="M9" s="304"/>
      <c r="N9" s="305"/>
    </row>
    <row r="10" spans="1:16" ht="16.2" thickBot="1" x14ac:dyDescent="0.35">
      <c r="B10" s="4" t="s">
        <v>323</v>
      </c>
      <c r="C10" s="304"/>
      <c r="D10" s="304"/>
      <c r="E10" s="304"/>
      <c r="F10" s="304"/>
      <c r="G10" s="304"/>
      <c r="H10" s="304"/>
      <c r="I10" s="304"/>
      <c r="J10" s="304"/>
      <c r="K10" s="304"/>
      <c r="L10" s="304"/>
      <c r="M10" s="304"/>
      <c r="N10" s="305"/>
    </row>
    <row r="11" spans="1:16" ht="16.2" thickBot="1" x14ac:dyDescent="0.35">
      <c r="B11" s="4" t="s">
        <v>7</v>
      </c>
      <c r="C11" s="306">
        <v>16</v>
      </c>
      <c r="D11" s="306"/>
      <c r="E11" s="307"/>
      <c r="F11" s="20"/>
      <c r="G11" s="20"/>
      <c r="H11" s="20"/>
      <c r="I11" s="20"/>
      <c r="J11" s="20"/>
      <c r="K11" s="20"/>
      <c r="L11" s="20"/>
      <c r="M11" s="20"/>
      <c r="N11" s="21"/>
    </row>
    <row r="12" spans="1:16" ht="16.2" thickBot="1" x14ac:dyDescent="0.35">
      <c r="B12" s="6" t="s">
        <v>8</v>
      </c>
      <c r="C12" s="7">
        <v>41979</v>
      </c>
      <c r="D12" s="8"/>
      <c r="E12" s="8"/>
      <c r="F12" s="8"/>
      <c r="G12" s="8"/>
      <c r="H12" s="8"/>
      <c r="I12" s="8"/>
      <c r="J12" s="8"/>
      <c r="K12" s="8"/>
      <c r="L12" s="8"/>
      <c r="M12" s="8"/>
      <c r="N12" s="9"/>
    </row>
    <row r="13" spans="1:16" ht="15.6" x14ac:dyDescent="0.3">
      <c r="B13" s="5"/>
      <c r="C13" s="10"/>
      <c r="D13" s="11"/>
      <c r="E13" s="11"/>
      <c r="F13" s="11"/>
      <c r="G13" s="11"/>
      <c r="H13" s="11"/>
      <c r="I13" s="62"/>
      <c r="J13" s="62"/>
      <c r="K13" s="62"/>
      <c r="L13" s="62"/>
      <c r="M13" s="62"/>
      <c r="N13" s="11"/>
    </row>
    <row r="14" spans="1:16" x14ac:dyDescent="0.3">
      <c r="I14" s="62"/>
      <c r="J14" s="62"/>
      <c r="K14" s="62"/>
      <c r="L14" s="62"/>
      <c r="M14" s="62"/>
      <c r="N14" s="63"/>
    </row>
    <row r="15" spans="1:16" ht="45.75" customHeight="1" x14ac:dyDescent="0.3">
      <c r="B15" s="308" t="s">
        <v>62</v>
      </c>
      <c r="C15" s="308"/>
      <c r="D15" s="218" t="s">
        <v>11</v>
      </c>
      <c r="E15" s="218" t="s">
        <v>12</v>
      </c>
      <c r="F15" s="218" t="s">
        <v>27</v>
      </c>
      <c r="G15" s="49"/>
      <c r="I15" s="22"/>
      <c r="J15" s="22"/>
      <c r="K15" s="22"/>
      <c r="L15" s="22"/>
      <c r="M15" s="22"/>
      <c r="N15" s="63"/>
    </row>
    <row r="16" spans="1:16" x14ac:dyDescent="0.3">
      <c r="B16" s="308"/>
      <c r="C16" s="308"/>
      <c r="D16" s="218">
        <v>16</v>
      </c>
      <c r="E16" s="81">
        <v>1687331048</v>
      </c>
      <c r="F16" s="81">
        <v>808</v>
      </c>
      <c r="G16" s="50"/>
      <c r="I16" s="23"/>
      <c r="J16" s="23"/>
      <c r="K16" s="23"/>
      <c r="L16" s="23"/>
      <c r="M16" s="23"/>
      <c r="N16" s="63"/>
    </row>
    <row r="17" spans="1:14" x14ac:dyDescent="0.3">
      <c r="B17" s="308"/>
      <c r="C17" s="308"/>
      <c r="D17" s="218"/>
      <c r="E17" s="81"/>
      <c r="F17" s="81"/>
      <c r="G17" s="50"/>
      <c r="I17" s="23"/>
      <c r="J17" s="23"/>
      <c r="K17" s="23"/>
      <c r="L17" s="23"/>
      <c r="M17" s="23"/>
      <c r="N17" s="63"/>
    </row>
    <row r="18" spans="1:14" x14ac:dyDescent="0.3">
      <c r="B18" s="308"/>
      <c r="C18" s="308"/>
      <c r="D18" s="218"/>
      <c r="E18" s="81"/>
      <c r="F18" s="81"/>
      <c r="G18" s="50"/>
      <c r="I18" s="23"/>
      <c r="J18" s="23"/>
      <c r="K18" s="23"/>
      <c r="L18" s="23"/>
      <c r="M18" s="23"/>
      <c r="N18" s="63"/>
    </row>
    <row r="19" spans="1:14" x14ac:dyDescent="0.3">
      <c r="B19" s="308"/>
      <c r="C19" s="308"/>
      <c r="D19" s="218"/>
      <c r="E19" s="82"/>
      <c r="F19" s="81"/>
      <c r="G19" s="50"/>
      <c r="H19" s="13"/>
      <c r="I19" s="23"/>
      <c r="J19" s="23"/>
      <c r="K19" s="23"/>
      <c r="L19" s="23"/>
      <c r="M19" s="23"/>
      <c r="N19" s="12"/>
    </row>
    <row r="20" spans="1:14" x14ac:dyDescent="0.3">
      <c r="B20" s="308"/>
      <c r="C20" s="308"/>
      <c r="D20" s="218"/>
      <c r="E20" s="82"/>
      <c r="F20" s="81"/>
      <c r="G20" s="50"/>
      <c r="H20" s="13"/>
      <c r="I20" s="25"/>
      <c r="J20" s="25"/>
      <c r="K20" s="25"/>
      <c r="L20" s="25"/>
      <c r="M20" s="25"/>
      <c r="N20" s="12"/>
    </row>
    <row r="21" spans="1:14" x14ac:dyDescent="0.3">
      <c r="B21" s="308"/>
      <c r="C21" s="308"/>
      <c r="D21" s="218"/>
      <c r="E21" s="82"/>
      <c r="F21" s="81"/>
      <c r="G21" s="50"/>
      <c r="H21" s="13"/>
      <c r="I21" s="62"/>
      <c r="J21" s="62"/>
      <c r="K21" s="62"/>
      <c r="L21" s="62"/>
      <c r="M21" s="62"/>
      <c r="N21" s="12"/>
    </row>
    <row r="22" spans="1:14" x14ac:dyDescent="0.3">
      <c r="B22" s="308"/>
      <c r="C22" s="308"/>
      <c r="D22" s="218"/>
      <c r="E22" s="82"/>
      <c r="F22" s="81"/>
      <c r="G22" s="50"/>
      <c r="H22" s="13"/>
      <c r="I22" s="62"/>
      <c r="J22" s="62"/>
      <c r="K22" s="62"/>
      <c r="L22" s="62"/>
      <c r="M22" s="62"/>
      <c r="N22" s="12"/>
    </row>
    <row r="23" spans="1:14" ht="15" thickBot="1" x14ac:dyDescent="0.35">
      <c r="B23" s="309" t="s">
        <v>13</v>
      </c>
      <c r="C23" s="310"/>
      <c r="D23" s="218"/>
      <c r="E23" s="83">
        <f>SUM(E16:E22)</f>
        <v>1687331048</v>
      </c>
      <c r="F23" s="81">
        <f>SUM(F16:F22)</f>
        <v>808</v>
      </c>
      <c r="G23" s="50"/>
      <c r="H23" s="13"/>
      <c r="I23" s="62"/>
      <c r="J23" s="62"/>
      <c r="K23" s="62"/>
      <c r="L23" s="62"/>
      <c r="M23" s="62"/>
      <c r="N23" s="12"/>
    </row>
    <row r="24" spans="1:14" ht="29.4" thickBot="1" x14ac:dyDescent="0.35">
      <c r="A24" s="27"/>
      <c r="B24" s="33" t="s">
        <v>14</v>
      </c>
      <c r="C24" s="33" t="s">
        <v>63</v>
      </c>
      <c r="E24" s="22"/>
      <c r="F24" s="22"/>
      <c r="G24" s="22"/>
      <c r="H24" s="22"/>
      <c r="I24" s="2"/>
      <c r="J24" s="2"/>
      <c r="K24" s="2"/>
      <c r="L24" s="2"/>
      <c r="M24" s="2"/>
    </row>
    <row r="25" spans="1:14" ht="15" thickBot="1" x14ac:dyDescent="0.35">
      <c r="A25" s="28">
        <v>1</v>
      </c>
      <c r="C25" s="30">
        <f>+F23*80%</f>
        <v>646.40000000000009</v>
      </c>
      <c r="D25" s="26"/>
      <c r="E25" s="29">
        <f>E23</f>
        <v>1687331048</v>
      </c>
      <c r="F25" s="24"/>
      <c r="G25" s="24"/>
      <c r="H25" s="24"/>
      <c r="I25" s="14"/>
      <c r="J25" s="14"/>
      <c r="K25" s="14"/>
      <c r="L25" s="14"/>
      <c r="M25" s="14"/>
    </row>
    <row r="26" spans="1:14" x14ac:dyDescent="0.3">
      <c r="A26" s="54"/>
      <c r="C26" s="55"/>
      <c r="D26" s="23"/>
      <c r="E26" s="56"/>
      <c r="F26" s="24"/>
      <c r="G26" s="24"/>
      <c r="H26" s="24"/>
      <c r="I26" s="14"/>
      <c r="J26" s="14"/>
      <c r="K26" s="14"/>
      <c r="L26" s="14"/>
      <c r="M26" s="14"/>
    </row>
    <row r="27" spans="1:14" x14ac:dyDescent="0.3">
      <c r="A27" s="54"/>
      <c r="C27" s="55"/>
      <c r="D27" s="23"/>
      <c r="E27" s="56"/>
      <c r="F27" s="24"/>
      <c r="G27" s="24"/>
      <c r="H27" s="24"/>
      <c r="I27" s="14"/>
      <c r="J27" s="14"/>
      <c r="K27" s="14"/>
      <c r="L27" s="14"/>
      <c r="M27" s="14"/>
    </row>
    <row r="28" spans="1:14" x14ac:dyDescent="0.3">
      <c r="A28" s="54"/>
      <c r="B28" s="75" t="s">
        <v>94</v>
      </c>
      <c r="C28" s="59"/>
      <c r="D28" s="59"/>
      <c r="E28" s="59"/>
      <c r="F28" s="59"/>
      <c r="G28" s="59"/>
      <c r="H28" s="59"/>
      <c r="I28" s="62"/>
      <c r="J28" s="62"/>
      <c r="K28" s="62"/>
      <c r="L28" s="62"/>
      <c r="M28" s="62"/>
      <c r="N28" s="63"/>
    </row>
    <row r="29" spans="1:14" x14ac:dyDescent="0.3">
      <c r="A29" s="54"/>
      <c r="B29" s="59"/>
      <c r="C29" s="59"/>
      <c r="D29" s="59"/>
      <c r="E29" s="59"/>
      <c r="F29" s="59"/>
      <c r="G29" s="59"/>
      <c r="H29" s="59"/>
      <c r="I29" s="62"/>
      <c r="J29" s="62"/>
      <c r="K29" s="62"/>
      <c r="L29" s="62"/>
      <c r="M29" s="62"/>
      <c r="N29" s="63"/>
    </row>
    <row r="30" spans="1:14" x14ac:dyDescent="0.3">
      <c r="A30" s="54"/>
      <c r="B30" s="77" t="s">
        <v>31</v>
      </c>
      <c r="C30" s="77" t="s">
        <v>95</v>
      </c>
      <c r="D30" s="77" t="s">
        <v>96</v>
      </c>
      <c r="E30" s="59"/>
      <c r="F30" s="59"/>
      <c r="G30" s="59"/>
      <c r="H30" s="59"/>
      <c r="I30" s="62"/>
      <c r="J30" s="62"/>
      <c r="K30" s="62"/>
      <c r="L30" s="62"/>
      <c r="M30" s="62"/>
      <c r="N30" s="63"/>
    </row>
    <row r="31" spans="1:14" x14ac:dyDescent="0.3">
      <c r="A31" s="54"/>
      <c r="B31" s="74" t="s">
        <v>97</v>
      </c>
      <c r="C31" s="74" t="s">
        <v>315</v>
      </c>
      <c r="D31" s="74"/>
      <c r="E31" s="59"/>
      <c r="F31" s="59"/>
      <c r="G31" s="59"/>
      <c r="H31" s="59"/>
      <c r="I31" s="62"/>
      <c r="J31" s="62"/>
      <c r="K31" s="62"/>
      <c r="L31" s="62"/>
      <c r="M31" s="62"/>
      <c r="N31" s="63"/>
    </row>
    <row r="32" spans="1:14" x14ac:dyDescent="0.3">
      <c r="A32" s="54"/>
      <c r="B32" s="74" t="s">
        <v>98</v>
      </c>
      <c r="C32" s="74" t="s">
        <v>315</v>
      </c>
      <c r="D32" s="74"/>
      <c r="E32" s="59"/>
      <c r="F32" s="59"/>
      <c r="G32" s="59"/>
      <c r="H32" s="59"/>
      <c r="I32" s="62"/>
      <c r="J32" s="62"/>
      <c r="K32" s="62"/>
      <c r="L32" s="62"/>
      <c r="M32" s="62"/>
      <c r="N32" s="63"/>
    </row>
    <row r="33" spans="1:14" x14ac:dyDescent="0.3">
      <c r="A33" s="54"/>
      <c r="B33" s="74" t="s">
        <v>99</v>
      </c>
      <c r="C33" s="74" t="s">
        <v>315</v>
      </c>
      <c r="D33" s="74"/>
      <c r="E33" s="59"/>
      <c r="F33" s="59"/>
      <c r="G33" s="59"/>
      <c r="H33" s="59"/>
      <c r="I33" s="62"/>
      <c r="J33" s="62"/>
      <c r="K33" s="62"/>
      <c r="L33" s="62"/>
      <c r="M33" s="62"/>
      <c r="N33" s="63"/>
    </row>
    <row r="34" spans="1:14" x14ac:dyDescent="0.3">
      <c r="A34" s="54"/>
      <c r="B34" s="74" t="s">
        <v>100</v>
      </c>
      <c r="C34" s="74" t="s">
        <v>315</v>
      </c>
      <c r="D34" s="74"/>
      <c r="E34" s="59"/>
      <c r="F34" s="59"/>
      <c r="G34" s="59"/>
      <c r="H34" s="59"/>
      <c r="I34" s="62"/>
      <c r="J34" s="62"/>
      <c r="K34" s="62"/>
      <c r="L34" s="62"/>
      <c r="M34" s="62"/>
      <c r="N34" s="63"/>
    </row>
    <row r="35" spans="1:14" x14ac:dyDescent="0.3">
      <c r="A35" s="54"/>
      <c r="B35" s="59"/>
      <c r="C35" s="59"/>
      <c r="D35" s="59"/>
      <c r="E35" s="59"/>
      <c r="F35" s="59"/>
      <c r="G35" s="59"/>
      <c r="H35" s="59"/>
      <c r="I35" s="62"/>
      <c r="J35" s="62"/>
      <c r="K35" s="62"/>
      <c r="L35" s="62"/>
      <c r="M35" s="62"/>
      <c r="N35" s="63"/>
    </row>
    <row r="36" spans="1:14" x14ac:dyDescent="0.3">
      <c r="A36" s="54"/>
      <c r="B36" s="59"/>
      <c r="C36" s="59"/>
      <c r="D36" s="59"/>
      <c r="E36" s="59"/>
      <c r="F36" s="59"/>
      <c r="G36" s="59"/>
      <c r="H36" s="59"/>
      <c r="I36" s="62"/>
      <c r="J36" s="62"/>
      <c r="K36" s="62"/>
      <c r="L36" s="62"/>
      <c r="M36" s="62"/>
      <c r="N36" s="63"/>
    </row>
    <row r="37" spans="1:14" x14ac:dyDescent="0.3">
      <c r="A37" s="54"/>
      <c r="B37" s="75" t="s">
        <v>101</v>
      </c>
      <c r="C37" s="59"/>
      <c r="D37" s="59"/>
      <c r="E37" s="59"/>
      <c r="F37" s="59"/>
      <c r="G37" s="59"/>
      <c r="H37" s="59"/>
      <c r="I37" s="62"/>
      <c r="J37" s="62"/>
      <c r="K37" s="62"/>
      <c r="L37" s="62"/>
      <c r="M37" s="62"/>
      <c r="N37" s="63"/>
    </row>
    <row r="38" spans="1:14" x14ac:dyDescent="0.3">
      <c r="A38" s="54"/>
      <c r="B38" s="59"/>
      <c r="C38" s="59"/>
      <c r="D38" s="59"/>
      <c r="E38" s="59"/>
      <c r="F38" s="59"/>
      <c r="G38" s="59"/>
      <c r="H38" s="59"/>
      <c r="I38" s="62"/>
      <c r="J38" s="62"/>
      <c r="K38" s="62"/>
      <c r="L38" s="62"/>
      <c r="M38" s="62"/>
      <c r="N38" s="63"/>
    </row>
    <row r="39" spans="1:14" x14ac:dyDescent="0.3">
      <c r="A39" s="54"/>
      <c r="B39" s="59"/>
      <c r="C39" s="59"/>
      <c r="D39" s="59"/>
      <c r="E39" s="59"/>
      <c r="F39" s="59"/>
      <c r="G39" s="59"/>
      <c r="H39" s="59"/>
      <c r="I39" s="62"/>
      <c r="J39" s="62"/>
      <c r="K39" s="62"/>
      <c r="L39" s="62"/>
      <c r="M39" s="62"/>
      <c r="N39" s="63"/>
    </row>
    <row r="40" spans="1:14" x14ac:dyDescent="0.3">
      <c r="A40" s="54"/>
      <c r="B40" s="77" t="s">
        <v>31</v>
      </c>
      <c r="C40" s="77" t="s">
        <v>56</v>
      </c>
      <c r="D40" s="76" t="s">
        <v>49</v>
      </c>
      <c r="E40" s="76" t="s">
        <v>15</v>
      </c>
      <c r="F40" s="59"/>
      <c r="G40" s="59"/>
      <c r="H40" s="59"/>
      <c r="I40" s="62"/>
      <c r="J40" s="62"/>
      <c r="K40" s="62"/>
      <c r="L40" s="62"/>
      <c r="M40" s="62"/>
      <c r="N40" s="63"/>
    </row>
    <row r="41" spans="1:14" ht="27.6" x14ac:dyDescent="0.3">
      <c r="A41" s="54"/>
      <c r="B41" s="60" t="s">
        <v>102</v>
      </c>
      <c r="C41" s="61">
        <v>40</v>
      </c>
      <c r="D41" s="222">
        <v>0</v>
      </c>
      <c r="E41" s="264">
        <f>+D41+D42</f>
        <v>35</v>
      </c>
      <c r="F41" s="59"/>
      <c r="G41" s="59"/>
      <c r="H41" s="59"/>
      <c r="I41" s="62"/>
      <c r="J41" s="62"/>
      <c r="K41" s="62"/>
      <c r="L41" s="62"/>
      <c r="M41" s="62"/>
      <c r="N41" s="63"/>
    </row>
    <row r="42" spans="1:14" ht="55.2" x14ac:dyDescent="0.3">
      <c r="A42" s="54"/>
      <c r="B42" s="60" t="s">
        <v>103</v>
      </c>
      <c r="C42" s="61">
        <v>60</v>
      </c>
      <c r="D42" s="222">
        <v>35</v>
      </c>
      <c r="E42" s="265"/>
      <c r="F42" s="59"/>
      <c r="G42" s="59"/>
      <c r="H42" s="59"/>
      <c r="I42" s="62"/>
      <c r="J42" s="62"/>
      <c r="K42" s="62"/>
      <c r="L42" s="62"/>
      <c r="M42" s="62"/>
      <c r="N42" s="63"/>
    </row>
    <row r="43" spans="1:14" x14ac:dyDescent="0.3">
      <c r="A43" s="54"/>
      <c r="C43" s="55"/>
      <c r="D43" s="23"/>
      <c r="E43" s="56"/>
      <c r="F43" s="24"/>
      <c r="G43" s="24"/>
      <c r="H43" s="24"/>
      <c r="I43" s="14"/>
      <c r="J43" s="14"/>
      <c r="K43" s="14"/>
      <c r="L43" s="14"/>
      <c r="M43" s="14"/>
    </row>
    <row r="44" spans="1:14" x14ac:dyDescent="0.3">
      <c r="A44" s="54"/>
      <c r="C44" s="55"/>
      <c r="D44" s="23"/>
      <c r="E44" s="56"/>
      <c r="F44" s="24"/>
      <c r="G44" s="24"/>
      <c r="H44" s="24"/>
      <c r="I44" s="14"/>
      <c r="J44" s="14"/>
      <c r="K44" s="14"/>
      <c r="L44" s="14"/>
      <c r="M44" s="14"/>
    </row>
    <row r="45" spans="1:14" x14ac:dyDescent="0.3">
      <c r="A45" s="54"/>
      <c r="C45" s="55"/>
      <c r="D45" s="23"/>
      <c r="E45" s="56"/>
      <c r="F45" s="24"/>
      <c r="G45" s="24"/>
      <c r="H45" s="24"/>
      <c r="I45" s="14"/>
      <c r="J45" s="14"/>
      <c r="K45" s="14"/>
      <c r="L45" s="14"/>
      <c r="M45" s="14"/>
    </row>
    <row r="46" spans="1:14" ht="15" thickBot="1" x14ac:dyDescent="0.35">
      <c r="M46" s="311" t="s">
        <v>33</v>
      </c>
      <c r="N46" s="311"/>
    </row>
    <row r="47" spans="1:14" x14ac:dyDescent="0.3">
      <c r="B47" s="84" t="s">
        <v>28</v>
      </c>
      <c r="M47" s="39"/>
      <c r="N47" s="39"/>
    </row>
    <row r="48" spans="1:14" ht="15" thickBot="1" x14ac:dyDescent="0.35">
      <c r="M48" s="39"/>
      <c r="N48" s="39"/>
    </row>
    <row r="49" spans="1:26" s="62" customFormat="1" ht="109.5" customHeight="1" x14ac:dyDescent="0.3">
      <c r="B49" s="73" t="s">
        <v>104</v>
      </c>
      <c r="C49" s="73" t="s">
        <v>105</v>
      </c>
      <c r="D49" s="73" t="s">
        <v>106</v>
      </c>
      <c r="E49" s="73" t="s">
        <v>43</v>
      </c>
      <c r="F49" s="73" t="s">
        <v>21</v>
      </c>
      <c r="G49" s="73" t="s">
        <v>64</v>
      </c>
      <c r="H49" s="73" t="s">
        <v>16</v>
      </c>
      <c r="I49" s="73" t="s">
        <v>9</v>
      </c>
      <c r="J49" s="73" t="s">
        <v>29</v>
      </c>
      <c r="K49" s="73" t="s">
        <v>59</v>
      </c>
      <c r="L49" s="73" t="s">
        <v>19</v>
      </c>
      <c r="M49" s="58" t="s">
        <v>25</v>
      </c>
      <c r="N49" s="73" t="s">
        <v>503</v>
      </c>
      <c r="O49" s="73" t="s">
        <v>107</v>
      </c>
      <c r="P49" s="73" t="s">
        <v>34</v>
      </c>
      <c r="Q49" s="221" t="s">
        <v>10</v>
      </c>
      <c r="R49" s="221" t="s">
        <v>18</v>
      </c>
    </row>
    <row r="50" spans="1:26" s="68" customFormat="1" ht="43.2" x14ac:dyDescent="0.3">
      <c r="A50" s="31">
        <v>1</v>
      </c>
      <c r="B50" s="69" t="s">
        <v>411</v>
      </c>
      <c r="C50" s="69" t="s">
        <v>411</v>
      </c>
      <c r="D50" s="69" t="s">
        <v>114</v>
      </c>
      <c r="E50" s="69" t="s">
        <v>502</v>
      </c>
      <c r="F50" s="206" t="s">
        <v>95</v>
      </c>
      <c r="G50" s="191" t="s">
        <v>123</v>
      </c>
      <c r="H50" s="202">
        <v>41166</v>
      </c>
      <c r="I50" s="202">
        <v>41274</v>
      </c>
      <c r="J50" s="66" t="s">
        <v>96</v>
      </c>
      <c r="K50" s="205">
        <f>(I50-H50)/30</f>
        <v>3.6</v>
      </c>
      <c r="L50" s="66" t="s">
        <v>123</v>
      </c>
      <c r="M50" s="207">
        <v>210</v>
      </c>
      <c r="N50" s="57">
        <v>210</v>
      </c>
      <c r="O50" s="57" t="s">
        <v>123</v>
      </c>
      <c r="P50" s="15">
        <v>176400000</v>
      </c>
      <c r="Q50" s="15">
        <v>46</v>
      </c>
      <c r="R50" s="59" t="s">
        <v>389</v>
      </c>
      <c r="S50" s="67"/>
      <c r="T50" s="67"/>
      <c r="U50" s="67"/>
      <c r="V50" s="67"/>
      <c r="W50" s="67"/>
      <c r="X50" s="67"/>
      <c r="Y50" s="67"/>
      <c r="Z50" s="67"/>
    </row>
    <row r="51" spans="1:26" s="68" customFormat="1" ht="409.6" x14ac:dyDescent="0.3">
      <c r="A51" s="31">
        <f t="shared" ref="A51:A57" si="0">+A50+1</f>
        <v>2</v>
      </c>
      <c r="B51" s="69" t="s">
        <v>411</v>
      </c>
      <c r="C51" s="69" t="s">
        <v>411</v>
      </c>
      <c r="D51" s="69" t="s">
        <v>114</v>
      </c>
      <c r="E51" s="93" t="s">
        <v>501</v>
      </c>
      <c r="F51" s="72" t="s">
        <v>95</v>
      </c>
      <c r="G51" s="65" t="s">
        <v>123</v>
      </c>
      <c r="H51" s="72">
        <v>41246</v>
      </c>
      <c r="I51" s="202">
        <v>41988</v>
      </c>
      <c r="J51" s="66" t="s">
        <v>96</v>
      </c>
      <c r="K51" s="205">
        <v>21.3</v>
      </c>
      <c r="L51" s="57">
        <v>3.43</v>
      </c>
      <c r="M51" s="207">
        <v>600</v>
      </c>
      <c r="N51" s="57">
        <v>598</v>
      </c>
      <c r="O51" s="57" t="s">
        <v>123</v>
      </c>
      <c r="P51" s="15">
        <v>2360905461</v>
      </c>
      <c r="Q51" s="15" t="s">
        <v>454</v>
      </c>
      <c r="R51" s="79" t="s">
        <v>500</v>
      </c>
      <c r="S51" s="67"/>
      <c r="T51" s="67"/>
      <c r="U51" s="67"/>
      <c r="V51" s="67"/>
      <c r="W51" s="67"/>
      <c r="X51" s="67"/>
      <c r="Y51" s="67"/>
      <c r="Z51" s="67"/>
    </row>
    <row r="52" spans="1:26" s="68" customFormat="1" x14ac:dyDescent="0.3">
      <c r="A52" s="31">
        <f t="shared" si="0"/>
        <v>3</v>
      </c>
      <c r="B52" s="69"/>
      <c r="C52" s="70"/>
      <c r="D52" s="69"/>
      <c r="E52" s="93"/>
      <c r="F52" s="65"/>
      <c r="G52" s="65"/>
      <c r="H52" s="202"/>
      <c r="I52" s="202"/>
      <c r="J52" s="66"/>
      <c r="K52" s="66"/>
      <c r="L52" s="57"/>
      <c r="M52" s="57"/>
      <c r="N52" s="57"/>
      <c r="O52" s="57"/>
      <c r="P52" s="15"/>
      <c r="Q52" s="15"/>
      <c r="R52" s="79"/>
      <c r="S52" s="67"/>
      <c r="T52" s="67"/>
      <c r="U52" s="67"/>
      <c r="V52" s="67"/>
      <c r="W52" s="67"/>
      <c r="X52" s="67"/>
      <c r="Y52" s="67"/>
      <c r="Z52" s="67"/>
    </row>
    <row r="53" spans="1:26" s="68" customFormat="1" x14ac:dyDescent="0.3">
      <c r="A53" s="31">
        <f t="shared" si="0"/>
        <v>4</v>
      </c>
      <c r="B53" s="69"/>
      <c r="C53" s="70"/>
      <c r="D53" s="69"/>
      <c r="E53" s="93"/>
      <c r="F53" s="65"/>
      <c r="G53" s="65"/>
      <c r="H53" s="202"/>
      <c r="I53" s="202"/>
      <c r="J53" s="202"/>
      <c r="K53" s="204"/>
      <c r="L53" s="57"/>
      <c r="M53" s="57"/>
      <c r="N53" s="57"/>
      <c r="O53" s="57"/>
      <c r="P53" s="15"/>
      <c r="Q53" s="15"/>
      <c r="R53" s="79"/>
      <c r="S53" s="67"/>
      <c r="T53" s="67"/>
      <c r="U53" s="67"/>
      <c r="V53" s="67"/>
      <c r="W53" s="67"/>
      <c r="X53" s="67"/>
      <c r="Y53" s="67"/>
      <c r="Z53" s="67"/>
    </row>
    <row r="54" spans="1:26" s="68" customFormat="1" x14ac:dyDescent="0.3">
      <c r="A54" s="31">
        <f t="shared" si="0"/>
        <v>5</v>
      </c>
      <c r="B54" s="69"/>
      <c r="C54" s="70"/>
      <c r="D54" s="69"/>
      <c r="E54" s="93"/>
      <c r="F54" s="65"/>
      <c r="G54" s="65"/>
      <c r="H54" s="202"/>
      <c r="I54" s="72"/>
      <c r="J54" s="202"/>
      <c r="K54" s="204"/>
      <c r="L54" s="66"/>
      <c r="M54" s="57"/>
      <c r="N54" s="57"/>
      <c r="O54" s="57"/>
      <c r="P54" s="15"/>
      <c r="Q54" s="15"/>
      <c r="R54" s="79"/>
      <c r="S54" s="67"/>
      <c r="T54" s="67"/>
      <c r="U54" s="67"/>
      <c r="V54" s="67"/>
      <c r="W54" s="67"/>
      <c r="X54" s="67"/>
      <c r="Y54" s="67"/>
      <c r="Z54" s="67"/>
    </row>
    <row r="55" spans="1:26" s="68" customFormat="1" x14ac:dyDescent="0.3">
      <c r="A55" s="31">
        <f t="shared" si="0"/>
        <v>6</v>
      </c>
      <c r="B55" s="69"/>
      <c r="C55" s="70"/>
      <c r="D55" s="69"/>
      <c r="E55" s="64"/>
      <c r="F55" s="65"/>
      <c r="G55" s="65"/>
      <c r="H55" s="202"/>
      <c r="I55" s="202"/>
      <c r="J55" s="66"/>
      <c r="K55" s="57"/>
      <c r="L55" s="66"/>
      <c r="M55" s="57"/>
      <c r="N55" s="57"/>
      <c r="O55" s="57"/>
      <c r="P55" s="15"/>
      <c r="Q55" s="15"/>
      <c r="R55" s="79"/>
      <c r="S55" s="67"/>
      <c r="T55" s="67"/>
      <c r="U55" s="67"/>
      <c r="V55" s="67"/>
      <c r="W55" s="67"/>
      <c r="X55" s="67"/>
      <c r="Y55" s="67"/>
      <c r="Z55" s="67"/>
    </row>
    <row r="56" spans="1:26" s="68" customFormat="1" x14ac:dyDescent="0.3">
      <c r="A56" s="31">
        <f t="shared" si="0"/>
        <v>7</v>
      </c>
      <c r="B56" s="69"/>
      <c r="C56" s="70"/>
      <c r="D56" s="69"/>
      <c r="E56" s="64"/>
      <c r="F56" s="65"/>
      <c r="G56" s="65"/>
      <c r="H56" s="202"/>
      <c r="I56" s="202"/>
      <c r="J56" s="66"/>
      <c r="K56" s="66"/>
      <c r="L56" s="66"/>
      <c r="M56" s="57"/>
      <c r="N56" s="57"/>
      <c r="O56" s="57"/>
      <c r="P56" s="15"/>
      <c r="Q56" s="15"/>
      <c r="R56" s="79"/>
      <c r="S56" s="67"/>
      <c r="T56" s="67"/>
      <c r="U56" s="67"/>
      <c r="V56" s="67"/>
      <c r="W56" s="67"/>
      <c r="X56" s="67"/>
      <c r="Y56" s="67"/>
      <c r="Z56" s="67"/>
    </row>
    <row r="57" spans="1:26" s="68" customFormat="1" x14ac:dyDescent="0.3">
      <c r="A57" s="31">
        <f t="shared" si="0"/>
        <v>8</v>
      </c>
      <c r="B57" s="69"/>
      <c r="C57" s="70"/>
      <c r="D57" s="69"/>
      <c r="E57" s="64"/>
      <c r="F57" s="65"/>
      <c r="G57" s="65"/>
      <c r="H57" s="202"/>
      <c r="I57" s="202"/>
      <c r="J57" s="66"/>
      <c r="K57" s="57"/>
      <c r="L57" s="66"/>
      <c r="M57" s="57"/>
      <c r="N57" s="57"/>
      <c r="O57" s="57"/>
      <c r="P57" s="15"/>
      <c r="Q57" s="15"/>
      <c r="R57" s="79"/>
      <c r="S57" s="67"/>
      <c r="T57" s="67"/>
      <c r="U57" s="67"/>
      <c r="V57" s="67"/>
      <c r="W57" s="67"/>
      <c r="X57" s="67"/>
      <c r="Y57" s="67"/>
      <c r="Z57" s="67"/>
    </row>
    <row r="58" spans="1:26" s="68" customFormat="1" x14ac:dyDescent="0.3">
      <c r="A58" s="31"/>
      <c r="B58" s="32" t="s">
        <v>15</v>
      </c>
      <c r="C58" s="70"/>
      <c r="D58" s="69"/>
      <c r="E58" s="64"/>
      <c r="F58" s="65"/>
      <c r="G58" s="65"/>
      <c r="H58" s="65"/>
      <c r="I58" s="66"/>
      <c r="J58" s="66"/>
      <c r="K58" s="136">
        <f>SUM(K50:K57)</f>
        <v>24.900000000000002</v>
      </c>
      <c r="L58" s="71"/>
      <c r="M58" s="78">
        <f>SUM(M50:M57)</f>
        <v>810</v>
      </c>
      <c r="N58" s="71">
        <f>SUM(N50:N57)</f>
        <v>808</v>
      </c>
      <c r="O58" s="71">
        <f>SUM(O50:O57)</f>
        <v>0</v>
      </c>
      <c r="P58" s="15"/>
      <c r="Q58" s="15"/>
      <c r="R58" s="80"/>
    </row>
    <row r="59" spans="1:26" s="16" customFormat="1" x14ac:dyDescent="0.3">
      <c r="E59" s="17"/>
      <c r="K59" s="85"/>
    </row>
    <row r="60" spans="1:26" s="16" customFormat="1" x14ac:dyDescent="0.3">
      <c r="B60" s="297" t="s">
        <v>26</v>
      </c>
      <c r="C60" s="297" t="s">
        <v>109</v>
      </c>
      <c r="D60" s="299" t="s">
        <v>32</v>
      </c>
      <c r="E60" s="299"/>
    </row>
    <row r="61" spans="1:26" s="16" customFormat="1" x14ac:dyDescent="0.3">
      <c r="B61" s="298"/>
      <c r="C61" s="298"/>
      <c r="D61" s="219" t="s">
        <v>22</v>
      </c>
      <c r="E61" s="38" t="s">
        <v>23</v>
      </c>
    </row>
    <row r="62" spans="1:26" s="16" customFormat="1" ht="30.6" customHeight="1" x14ac:dyDescent="0.3">
      <c r="B62" s="36" t="s">
        <v>20</v>
      </c>
      <c r="C62" s="37">
        <f>+K58</f>
        <v>24.900000000000002</v>
      </c>
      <c r="D62" s="35" t="s">
        <v>315</v>
      </c>
      <c r="E62" s="35"/>
      <c r="F62" s="18"/>
      <c r="G62" s="18"/>
      <c r="H62" s="18"/>
      <c r="I62" s="18"/>
      <c r="J62" s="18"/>
      <c r="K62" s="18"/>
      <c r="L62" s="18"/>
      <c r="M62" s="18"/>
    </row>
    <row r="63" spans="1:26" s="16" customFormat="1" ht="30" customHeight="1" x14ac:dyDescent="0.3">
      <c r="B63" s="36" t="s">
        <v>24</v>
      </c>
      <c r="C63" s="37" t="s">
        <v>506</v>
      </c>
      <c r="D63" s="35" t="s">
        <v>315</v>
      </c>
      <c r="E63" s="35"/>
    </row>
    <row r="64" spans="1:26" s="16" customFormat="1" x14ac:dyDescent="0.3">
      <c r="B64" s="19"/>
      <c r="C64" s="300"/>
      <c r="D64" s="300"/>
      <c r="E64" s="300"/>
      <c r="F64" s="300"/>
      <c r="G64" s="300"/>
      <c r="H64" s="300"/>
      <c r="I64" s="300"/>
      <c r="J64" s="300"/>
      <c r="K64" s="300"/>
      <c r="L64" s="300"/>
      <c r="M64" s="300"/>
      <c r="N64" s="300"/>
    </row>
    <row r="65" spans="2:18" ht="28.2" customHeight="1" thickBot="1" x14ac:dyDescent="0.35"/>
    <row r="66" spans="2:18" ht="26.4" thickBot="1" x14ac:dyDescent="0.35">
      <c r="B66" s="301" t="s">
        <v>65</v>
      </c>
      <c r="C66" s="301"/>
      <c r="D66" s="301"/>
      <c r="E66" s="301"/>
      <c r="F66" s="301"/>
      <c r="G66" s="301"/>
      <c r="H66" s="301"/>
      <c r="I66" s="301"/>
      <c r="J66" s="301"/>
      <c r="K66" s="301"/>
      <c r="L66" s="301"/>
      <c r="M66" s="301"/>
      <c r="N66" s="301"/>
    </row>
    <row r="69" spans="2:18" ht="109.5" customHeight="1" x14ac:dyDescent="0.3">
      <c r="B69" s="220" t="s">
        <v>108</v>
      </c>
      <c r="C69" s="41" t="s">
        <v>2</v>
      </c>
      <c r="D69" s="41" t="s">
        <v>67</v>
      </c>
      <c r="E69" s="41" t="s">
        <v>66</v>
      </c>
      <c r="F69" s="41" t="s">
        <v>68</v>
      </c>
      <c r="G69" s="41" t="s">
        <v>69</v>
      </c>
      <c r="H69" s="41" t="s">
        <v>70</v>
      </c>
      <c r="I69" s="220" t="s">
        <v>110</v>
      </c>
      <c r="J69" s="41" t="s">
        <v>71</v>
      </c>
      <c r="K69" s="41" t="s">
        <v>72</v>
      </c>
      <c r="L69" s="41" t="s">
        <v>73</v>
      </c>
      <c r="M69" s="41" t="s">
        <v>74</v>
      </c>
      <c r="N69" s="53" t="s">
        <v>75</v>
      </c>
      <c r="O69" s="53" t="s">
        <v>76</v>
      </c>
      <c r="P69" s="268" t="s">
        <v>3</v>
      </c>
      <c r="Q69" s="270"/>
      <c r="R69" s="41" t="s">
        <v>17</v>
      </c>
    </row>
    <row r="70" spans="2:18" s="120" customFormat="1" ht="150" customHeight="1" x14ac:dyDescent="0.3">
      <c r="B70" s="178" t="s">
        <v>355</v>
      </c>
      <c r="C70" s="178" t="s">
        <v>355</v>
      </c>
      <c r="D70" s="184" t="s">
        <v>499</v>
      </c>
      <c r="E70" s="184">
        <v>16</v>
      </c>
      <c r="F70" s="31" t="s">
        <v>123</v>
      </c>
      <c r="G70" s="31" t="s">
        <v>123</v>
      </c>
      <c r="H70" s="31" t="s">
        <v>123</v>
      </c>
      <c r="I70" s="31" t="s">
        <v>123</v>
      </c>
      <c r="J70" s="31" t="s">
        <v>123</v>
      </c>
      <c r="K70" s="31" t="s">
        <v>123</v>
      </c>
      <c r="L70" s="31" t="s">
        <v>123</v>
      </c>
      <c r="M70" s="31" t="s">
        <v>123</v>
      </c>
      <c r="N70" s="31" t="s">
        <v>123</v>
      </c>
      <c r="O70" s="180" t="s">
        <v>95</v>
      </c>
      <c r="P70" s="286" t="s">
        <v>498</v>
      </c>
      <c r="Q70" s="287"/>
      <c r="R70" s="166" t="s">
        <v>95</v>
      </c>
    </row>
    <row r="71" spans="2:18" x14ac:dyDescent="0.3">
      <c r="B71" s="217"/>
      <c r="C71" s="217"/>
      <c r="D71" s="216"/>
      <c r="E71" s="216"/>
      <c r="F71" s="214"/>
      <c r="G71" s="215"/>
      <c r="H71" s="214"/>
      <c r="I71" s="74"/>
      <c r="J71" s="213"/>
      <c r="K71" s="213"/>
      <c r="L71" s="74"/>
      <c r="M71" s="74"/>
      <c r="N71" s="74"/>
      <c r="O71" s="74"/>
      <c r="P71" s="321"/>
      <c r="Q71" s="322"/>
      <c r="R71" s="74"/>
    </row>
    <row r="72" spans="2:18" x14ac:dyDescent="0.3">
      <c r="B72" s="217"/>
      <c r="C72" s="217"/>
      <c r="D72" s="216"/>
      <c r="E72" s="216"/>
      <c r="F72" s="214"/>
      <c r="G72" s="215"/>
      <c r="H72" s="214"/>
      <c r="I72" s="74"/>
      <c r="J72" s="213"/>
      <c r="K72" s="213"/>
      <c r="L72" s="74"/>
      <c r="M72" s="74"/>
      <c r="N72" s="74"/>
      <c r="O72" s="74"/>
      <c r="P72" s="321"/>
      <c r="Q72" s="322"/>
      <c r="R72" s="74"/>
    </row>
    <row r="73" spans="2:18" x14ac:dyDescent="0.3">
      <c r="B73" s="217"/>
      <c r="C73" s="217"/>
      <c r="D73" s="216"/>
      <c r="E73" s="216"/>
      <c r="F73" s="214"/>
      <c r="G73" s="215"/>
      <c r="H73" s="214"/>
      <c r="I73" s="74"/>
      <c r="J73" s="213"/>
      <c r="K73" s="213"/>
      <c r="L73" s="74"/>
      <c r="M73" s="74"/>
      <c r="N73" s="74"/>
      <c r="O73" s="74"/>
      <c r="P73" s="321"/>
      <c r="Q73" s="322"/>
      <c r="R73" s="74"/>
    </row>
    <row r="74" spans="2:18" x14ac:dyDescent="0.3">
      <c r="B74" s="217"/>
      <c r="C74" s="217"/>
      <c r="D74" s="216"/>
      <c r="E74" s="216"/>
      <c r="F74" s="214"/>
      <c r="G74" s="215"/>
      <c r="H74" s="214"/>
      <c r="I74" s="74"/>
      <c r="J74" s="213"/>
      <c r="K74" s="213"/>
      <c r="L74" s="74"/>
      <c r="M74" s="74"/>
      <c r="N74" s="74"/>
      <c r="O74" s="74"/>
      <c r="P74" s="321"/>
      <c r="Q74" s="322"/>
      <c r="R74" s="74"/>
    </row>
    <row r="75" spans="2:18" x14ac:dyDescent="0.3">
      <c r="B75" s="217"/>
      <c r="C75" s="217"/>
      <c r="D75" s="216"/>
      <c r="E75" s="216"/>
      <c r="F75" s="214"/>
      <c r="G75" s="215"/>
      <c r="H75" s="214"/>
      <c r="I75" s="74"/>
      <c r="J75" s="213"/>
      <c r="K75" s="213"/>
      <c r="L75" s="74"/>
      <c r="M75" s="74"/>
      <c r="N75" s="74"/>
      <c r="O75" s="74"/>
      <c r="P75" s="321"/>
      <c r="Q75" s="322"/>
      <c r="R75" s="74"/>
    </row>
    <row r="76" spans="2:18" x14ac:dyDescent="0.3">
      <c r="B76" s="74"/>
      <c r="C76" s="74"/>
      <c r="D76" s="74"/>
      <c r="E76" s="74"/>
      <c r="F76" s="74"/>
      <c r="G76" s="212"/>
      <c r="H76" s="74"/>
      <c r="I76" s="74"/>
      <c r="J76" s="74"/>
      <c r="K76" s="74"/>
      <c r="L76" s="74"/>
      <c r="M76" s="74"/>
      <c r="N76" s="74"/>
      <c r="O76" s="74"/>
      <c r="P76" s="321"/>
      <c r="Q76" s="322"/>
      <c r="R76" s="74"/>
    </row>
    <row r="77" spans="2:18" x14ac:dyDescent="0.3">
      <c r="B77" s="100" t="s">
        <v>1</v>
      </c>
      <c r="H77" s="74"/>
      <c r="I77" s="74"/>
    </row>
    <row r="78" spans="2:18" x14ac:dyDescent="0.3">
      <c r="B78" s="100" t="s">
        <v>35</v>
      </c>
    </row>
    <row r="79" spans="2:18" x14ac:dyDescent="0.3">
      <c r="B79" s="100" t="s">
        <v>111</v>
      </c>
    </row>
    <row r="81" spans="2:17" ht="15" thickBot="1" x14ac:dyDescent="0.35"/>
    <row r="82" spans="2:17" ht="26.4" thickBot="1" x14ac:dyDescent="0.35">
      <c r="B82" s="271" t="s">
        <v>36</v>
      </c>
      <c r="C82" s="272"/>
      <c r="D82" s="272"/>
      <c r="E82" s="272"/>
      <c r="F82" s="272"/>
      <c r="G82" s="272"/>
      <c r="H82" s="272"/>
      <c r="I82" s="272"/>
      <c r="J82" s="272"/>
      <c r="K82" s="272"/>
      <c r="L82" s="272"/>
      <c r="M82" s="272"/>
      <c r="N82" s="273"/>
    </row>
    <row r="87" spans="2:17" ht="43.5" customHeight="1" x14ac:dyDescent="0.3">
      <c r="B87" s="266" t="s">
        <v>0</v>
      </c>
      <c r="C87" s="295" t="s">
        <v>37</v>
      </c>
      <c r="D87" s="295" t="s">
        <v>38</v>
      </c>
      <c r="E87" s="295" t="s">
        <v>77</v>
      </c>
      <c r="F87" s="295" t="s">
        <v>79</v>
      </c>
      <c r="G87" s="295" t="s">
        <v>80</v>
      </c>
      <c r="H87" s="295" t="s">
        <v>81</v>
      </c>
      <c r="I87" s="295" t="s">
        <v>78</v>
      </c>
      <c r="J87" s="295" t="s">
        <v>82</v>
      </c>
      <c r="K87" s="295"/>
      <c r="L87" s="295"/>
      <c r="M87" s="295" t="s">
        <v>86</v>
      </c>
      <c r="N87" s="295" t="s">
        <v>39</v>
      </c>
      <c r="O87" s="295" t="s">
        <v>40</v>
      </c>
      <c r="P87" s="295" t="s">
        <v>3</v>
      </c>
      <c r="Q87" s="295"/>
    </row>
    <row r="88" spans="2:17" ht="31.5" customHeight="1" x14ac:dyDescent="0.3">
      <c r="B88" s="267"/>
      <c r="C88" s="295"/>
      <c r="D88" s="295"/>
      <c r="E88" s="295"/>
      <c r="F88" s="295"/>
      <c r="G88" s="295"/>
      <c r="H88" s="295"/>
      <c r="I88" s="295"/>
      <c r="J88" s="90" t="s">
        <v>83</v>
      </c>
      <c r="K88" s="91" t="s">
        <v>84</v>
      </c>
      <c r="L88" s="92" t="s">
        <v>85</v>
      </c>
      <c r="M88" s="295"/>
      <c r="N88" s="295"/>
      <c r="O88" s="295"/>
      <c r="P88" s="295"/>
      <c r="Q88" s="295"/>
    </row>
    <row r="89" spans="2:17" s="16" customFormat="1" ht="31.5" customHeight="1" x14ac:dyDescent="0.3">
      <c r="B89" s="245" t="s">
        <v>41</v>
      </c>
      <c r="C89" s="240">
        <f>808/3</f>
        <v>269.33333333333331</v>
      </c>
      <c r="D89" s="234" t="s">
        <v>497</v>
      </c>
      <c r="E89" s="234">
        <v>93020600</v>
      </c>
      <c r="F89" s="240" t="s">
        <v>201</v>
      </c>
      <c r="G89" s="243" t="s">
        <v>493</v>
      </c>
      <c r="H89" s="243">
        <v>40963</v>
      </c>
      <c r="I89" s="240" t="s">
        <v>474</v>
      </c>
      <c r="J89" s="242" t="s">
        <v>392</v>
      </c>
      <c r="K89" s="232" t="s">
        <v>484</v>
      </c>
      <c r="L89" s="241" t="s">
        <v>465</v>
      </c>
      <c r="M89" s="240" t="s">
        <v>95</v>
      </c>
      <c r="N89" s="240" t="s">
        <v>95</v>
      </c>
      <c r="O89" s="240" t="s">
        <v>95</v>
      </c>
      <c r="P89" s="325" t="s">
        <v>470</v>
      </c>
      <c r="Q89" s="326"/>
    </row>
    <row r="90" spans="2:17" s="16" customFormat="1" ht="31.5" customHeight="1" x14ac:dyDescent="0.3">
      <c r="B90" s="245" t="s">
        <v>41</v>
      </c>
      <c r="C90" s="240">
        <f>808/3</f>
        <v>269.33333333333331</v>
      </c>
      <c r="D90" s="234" t="s">
        <v>496</v>
      </c>
      <c r="E90" s="234">
        <v>28688562</v>
      </c>
      <c r="F90" s="240" t="s">
        <v>201</v>
      </c>
      <c r="G90" s="243" t="s">
        <v>493</v>
      </c>
      <c r="H90" s="243">
        <v>40417</v>
      </c>
      <c r="I90" s="240" t="s">
        <v>474</v>
      </c>
      <c r="J90" s="242" t="s">
        <v>392</v>
      </c>
      <c r="K90" s="232" t="s">
        <v>495</v>
      </c>
      <c r="L90" s="241" t="s">
        <v>465</v>
      </c>
      <c r="M90" s="240" t="s">
        <v>95</v>
      </c>
      <c r="N90" s="240" t="s">
        <v>95</v>
      </c>
      <c r="O90" s="240" t="s">
        <v>95</v>
      </c>
      <c r="P90" s="325" t="s">
        <v>470</v>
      </c>
      <c r="Q90" s="326"/>
    </row>
    <row r="91" spans="2:17" s="16" customFormat="1" ht="31.5" customHeight="1" x14ac:dyDescent="0.3">
      <c r="B91" s="245" t="s">
        <v>41</v>
      </c>
      <c r="C91" s="240">
        <f>808/3</f>
        <v>269.33333333333331</v>
      </c>
      <c r="D91" s="234" t="s">
        <v>494</v>
      </c>
      <c r="E91" s="234">
        <v>65829187</v>
      </c>
      <c r="F91" s="240" t="s">
        <v>201</v>
      </c>
      <c r="G91" s="243" t="s">
        <v>493</v>
      </c>
      <c r="H91" s="243">
        <v>40417</v>
      </c>
      <c r="I91" s="240" t="s">
        <v>474</v>
      </c>
      <c r="J91" s="242" t="s">
        <v>392</v>
      </c>
      <c r="K91" s="232" t="s">
        <v>492</v>
      </c>
      <c r="L91" s="241" t="s">
        <v>465</v>
      </c>
      <c r="M91" s="240" t="s">
        <v>95</v>
      </c>
      <c r="N91" s="240" t="s">
        <v>95</v>
      </c>
      <c r="O91" s="240" t="s">
        <v>95</v>
      </c>
      <c r="P91" s="325" t="s">
        <v>470</v>
      </c>
      <c r="Q91" s="326"/>
    </row>
    <row r="92" spans="2:17" s="16" customFormat="1" ht="31.5" customHeight="1" x14ac:dyDescent="0.3">
      <c r="B92" s="245" t="s">
        <v>476</v>
      </c>
      <c r="C92" s="240">
        <f>808/6</f>
        <v>134.66666666666666</v>
      </c>
      <c r="D92" s="235" t="s">
        <v>491</v>
      </c>
      <c r="E92" s="234">
        <v>60374696</v>
      </c>
      <c r="F92" s="240" t="s">
        <v>124</v>
      </c>
      <c r="G92" s="240" t="s">
        <v>490</v>
      </c>
      <c r="H92" s="243">
        <v>38982</v>
      </c>
      <c r="I92" s="240" t="s">
        <v>474</v>
      </c>
      <c r="J92" s="242" t="s">
        <v>392</v>
      </c>
      <c r="K92" s="232" t="s">
        <v>484</v>
      </c>
      <c r="L92" s="241" t="s">
        <v>471</v>
      </c>
      <c r="M92" s="240" t="s">
        <v>95</v>
      </c>
      <c r="N92" s="240" t="s">
        <v>95</v>
      </c>
      <c r="O92" s="240" t="s">
        <v>95</v>
      </c>
      <c r="P92" s="325" t="s">
        <v>470</v>
      </c>
      <c r="Q92" s="326"/>
    </row>
    <row r="93" spans="2:17" s="16" customFormat="1" ht="31.5" customHeight="1" x14ac:dyDescent="0.3">
      <c r="B93" s="245" t="s">
        <v>476</v>
      </c>
      <c r="C93" s="240">
        <f>808/6</f>
        <v>134.66666666666666</v>
      </c>
      <c r="D93" s="235" t="s">
        <v>489</v>
      </c>
      <c r="E93" s="234">
        <v>1110464811</v>
      </c>
      <c r="F93" s="240" t="s">
        <v>124</v>
      </c>
      <c r="G93" s="240" t="s">
        <v>488</v>
      </c>
      <c r="H93" s="243">
        <v>41850</v>
      </c>
      <c r="I93" s="240" t="s">
        <v>474</v>
      </c>
      <c r="J93" s="242" t="s">
        <v>473</v>
      </c>
      <c r="K93" s="232" t="s">
        <v>487</v>
      </c>
      <c r="L93" s="241" t="s">
        <v>486</v>
      </c>
      <c r="M93" s="240" t="s">
        <v>95</v>
      </c>
      <c r="N93" s="240" t="s">
        <v>95</v>
      </c>
      <c r="O93" s="240" t="s">
        <v>95</v>
      </c>
      <c r="P93" s="325" t="s">
        <v>470</v>
      </c>
      <c r="Q93" s="326"/>
    </row>
    <row r="94" spans="2:17" s="16" customFormat="1" ht="31.5" customHeight="1" x14ac:dyDescent="0.3">
      <c r="B94" s="245" t="s">
        <v>476</v>
      </c>
      <c r="C94" s="240">
        <f>808/6</f>
        <v>134.66666666666666</v>
      </c>
      <c r="D94" s="235" t="s">
        <v>485</v>
      </c>
      <c r="E94" s="234">
        <v>1110172965</v>
      </c>
      <c r="F94" s="240" t="s">
        <v>124</v>
      </c>
      <c r="G94" s="240" t="s">
        <v>182</v>
      </c>
      <c r="H94" s="243">
        <v>40758</v>
      </c>
      <c r="I94" s="240" t="s">
        <v>474</v>
      </c>
      <c r="J94" s="242" t="s">
        <v>473</v>
      </c>
      <c r="K94" s="232" t="s">
        <v>484</v>
      </c>
      <c r="L94" s="241" t="s">
        <v>483</v>
      </c>
      <c r="M94" s="240" t="s">
        <v>95</v>
      </c>
      <c r="N94" s="240" t="s">
        <v>95</v>
      </c>
      <c r="O94" s="240" t="s">
        <v>95</v>
      </c>
      <c r="P94" s="325" t="s">
        <v>470</v>
      </c>
      <c r="Q94" s="326"/>
    </row>
    <row r="95" spans="2:17" s="16" customFormat="1" ht="31.5" customHeight="1" x14ac:dyDescent="0.3">
      <c r="B95" s="245" t="s">
        <v>476</v>
      </c>
      <c r="C95" s="240">
        <f>808/6</f>
        <v>134.66666666666666</v>
      </c>
      <c r="D95" s="235" t="s">
        <v>482</v>
      </c>
      <c r="E95" s="234">
        <v>1110517715</v>
      </c>
      <c r="F95" s="240" t="s">
        <v>481</v>
      </c>
      <c r="G95" s="240" t="s">
        <v>480</v>
      </c>
      <c r="H95" s="240"/>
      <c r="I95" s="240" t="s">
        <v>474</v>
      </c>
      <c r="J95" s="242" t="s">
        <v>479</v>
      </c>
      <c r="K95" s="232" t="s">
        <v>478</v>
      </c>
      <c r="L95" s="241" t="s">
        <v>477</v>
      </c>
      <c r="M95" s="240" t="s">
        <v>95</v>
      </c>
      <c r="N95" s="240" t="s">
        <v>95</v>
      </c>
      <c r="O95" s="240" t="s">
        <v>95</v>
      </c>
      <c r="P95" s="325" t="s">
        <v>470</v>
      </c>
      <c r="Q95" s="326"/>
    </row>
    <row r="96" spans="2:17" s="16" customFormat="1" ht="31.5" customHeight="1" x14ac:dyDescent="0.3">
      <c r="B96" s="245" t="s">
        <v>476</v>
      </c>
      <c r="C96" s="240">
        <f>808/6</f>
        <v>134.66666666666666</v>
      </c>
      <c r="D96" s="235" t="s">
        <v>475</v>
      </c>
      <c r="E96" s="234">
        <v>1105682834</v>
      </c>
      <c r="F96" s="240" t="s">
        <v>124</v>
      </c>
      <c r="G96" s="240" t="s">
        <v>182</v>
      </c>
      <c r="H96" s="243">
        <v>41628</v>
      </c>
      <c r="I96" s="240" t="s">
        <v>474</v>
      </c>
      <c r="J96" s="242" t="s">
        <v>473</v>
      </c>
      <c r="K96" s="232" t="s">
        <v>472</v>
      </c>
      <c r="L96" s="241" t="s">
        <v>471</v>
      </c>
      <c r="M96" s="240" t="s">
        <v>95</v>
      </c>
      <c r="N96" s="240" t="s">
        <v>95</v>
      </c>
      <c r="O96" s="240" t="s">
        <v>95</v>
      </c>
      <c r="P96" s="325" t="s">
        <v>470</v>
      </c>
      <c r="Q96" s="326"/>
    </row>
    <row r="97" spans="2:17" s="120" customFormat="1" ht="33.6" customHeight="1" x14ac:dyDescent="0.3">
      <c r="B97" s="257"/>
      <c r="C97" s="257"/>
      <c r="D97" s="256"/>
      <c r="E97" s="256"/>
      <c r="F97" s="256"/>
      <c r="G97" s="256"/>
      <c r="H97" s="256"/>
      <c r="I97" s="255"/>
      <c r="J97" s="254"/>
      <c r="K97" s="253"/>
      <c r="L97" s="253"/>
      <c r="M97" s="252"/>
      <c r="N97" s="252"/>
      <c r="O97" s="252"/>
      <c r="P97" s="251"/>
      <c r="Q97" s="251"/>
    </row>
    <row r="99" spans="2:17" ht="15" thickBot="1" x14ac:dyDescent="0.35"/>
    <row r="100" spans="2:17" ht="26.4" thickBot="1" x14ac:dyDescent="0.35">
      <c r="B100" s="271" t="s">
        <v>44</v>
      </c>
      <c r="C100" s="272"/>
      <c r="D100" s="272"/>
      <c r="E100" s="272"/>
      <c r="F100" s="272"/>
      <c r="G100" s="272"/>
      <c r="H100" s="272"/>
      <c r="I100" s="272"/>
      <c r="J100" s="272"/>
      <c r="K100" s="272"/>
      <c r="L100" s="272"/>
      <c r="M100" s="272"/>
      <c r="N100" s="273"/>
    </row>
    <row r="103" spans="2:17" ht="46.2" customHeight="1" x14ac:dyDescent="0.3">
      <c r="B103" s="41" t="s">
        <v>31</v>
      </c>
      <c r="C103" s="41" t="s">
        <v>45</v>
      </c>
      <c r="D103" s="268" t="s">
        <v>3</v>
      </c>
      <c r="E103" s="270"/>
    </row>
    <row r="104" spans="2:17" ht="46.95" customHeight="1" x14ac:dyDescent="0.3">
      <c r="B104" s="42" t="s">
        <v>87</v>
      </c>
      <c r="C104" s="74" t="s">
        <v>95</v>
      </c>
      <c r="D104" s="327" t="s">
        <v>414</v>
      </c>
      <c r="E104" s="328"/>
    </row>
    <row r="107" spans="2:17" ht="25.8" x14ac:dyDescent="0.3">
      <c r="B107" s="289" t="s">
        <v>61</v>
      </c>
      <c r="C107" s="290"/>
      <c r="D107" s="290"/>
      <c r="E107" s="290"/>
      <c r="F107" s="290"/>
      <c r="G107" s="290"/>
      <c r="H107" s="290"/>
      <c r="I107" s="290"/>
      <c r="J107" s="290"/>
      <c r="K107" s="290"/>
      <c r="L107" s="290"/>
      <c r="M107" s="290"/>
      <c r="N107" s="290"/>
      <c r="O107" s="290"/>
      <c r="P107" s="290"/>
    </row>
    <row r="109" spans="2:17" ht="15" thickBot="1" x14ac:dyDescent="0.35"/>
    <row r="110" spans="2:17" ht="26.4" thickBot="1" x14ac:dyDescent="0.35">
      <c r="B110" s="271" t="s">
        <v>52</v>
      </c>
      <c r="C110" s="272"/>
      <c r="D110" s="272"/>
      <c r="E110" s="272"/>
      <c r="F110" s="272"/>
      <c r="G110" s="272"/>
      <c r="H110" s="272"/>
      <c r="I110" s="272"/>
      <c r="J110" s="272"/>
      <c r="K110" s="272"/>
      <c r="L110" s="272"/>
      <c r="M110" s="272"/>
      <c r="N110" s="273"/>
    </row>
    <row r="112" spans="2:17" ht="15" thickBot="1" x14ac:dyDescent="0.35">
      <c r="M112" s="39"/>
      <c r="N112" s="39"/>
    </row>
    <row r="113" spans="1:26" s="62" customFormat="1" ht="109.5" customHeight="1" x14ac:dyDescent="0.3">
      <c r="B113" s="73" t="s">
        <v>104</v>
      </c>
      <c r="C113" s="73" t="s">
        <v>105</v>
      </c>
      <c r="D113" s="73" t="s">
        <v>106</v>
      </c>
      <c r="E113" s="73" t="s">
        <v>43</v>
      </c>
      <c r="F113" s="73" t="s">
        <v>21</v>
      </c>
      <c r="G113" s="73" t="s">
        <v>64</v>
      </c>
      <c r="H113" s="73" t="s">
        <v>16</v>
      </c>
      <c r="I113" s="73" t="s">
        <v>9</v>
      </c>
      <c r="J113" s="73" t="s">
        <v>29</v>
      </c>
      <c r="K113" s="73" t="s">
        <v>59</v>
      </c>
      <c r="L113" s="73" t="s">
        <v>19</v>
      </c>
      <c r="M113" s="58" t="s">
        <v>25</v>
      </c>
      <c r="N113" s="73" t="s">
        <v>107</v>
      </c>
      <c r="O113" s="73" t="s">
        <v>34</v>
      </c>
      <c r="P113" s="221" t="s">
        <v>10</v>
      </c>
      <c r="Q113" s="221" t="s">
        <v>18</v>
      </c>
    </row>
    <row r="114" spans="1:26" s="68" customFormat="1" ht="43.2" x14ac:dyDescent="0.3">
      <c r="A114" s="31">
        <v>1</v>
      </c>
      <c r="B114" s="69" t="s">
        <v>411</v>
      </c>
      <c r="C114" s="69" t="s">
        <v>411</v>
      </c>
      <c r="D114" s="69" t="s">
        <v>413</v>
      </c>
      <c r="E114" s="93" t="s">
        <v>412</v>
      </c>
      <c r="F114" s="65" t="s">
        <v>95</v>
      </c>
      <c r="G114" s="191" t="s">
        <v>123</v>
      </c>
      <c r="H114" s="72">
        <v>40442</v>
      </c>
      <c r="I114" s="202">
        <v>40886</v>
      </c>
      <c r="J114" s="66" t="s">
        <v>96</v>
      </c>
      <c r="K114" s="205">
        <v>0</v>
      </c>
      <c r="L114" s="205">
        <v>14.8</v>
      </c>
      <c r="M114" s="207">
        <v>30</v>
      </c>
      <c r="N114" s="57" t="s">
        <v>123</v>
      </c>
      <c r="O114" s="15">
        <v>27354700</v>
      </c>
      <c r="P114" s="15">
        <v>333</v>
      </c>
      <c r="Q114" s="79" t="s">
        <v>408</v>
      </c>
      <c r="R114" s="67"/>
      <c r="S114" s="67"/>
      <c r="T114" s="67"/>
      <c r="U114" s="67"/>
      <c r="V114" s="67"/>
      <c r="W114" s="67"/>
      <c r="X114" s="67"/>
      <c r="Y114" s="67"/>
      <c r="Z114" s="67"/>
    </row>
    <row r="115" spans="1:26" s="68" customFormat="1" ht="43.2" x14ac:dyDescent="0.3">
      <c r="A115" s="31">
        <f t="shared" ref="A115:A121" si="1">+A114+1</f>
        <v>2</v>
      </c>
      <c r="B115" s="69" t="s">
        <v>411</v>
      </c>
      <c r="C115" s="69" t="s">
        <v>411</v>
      </c>
      <c r="D115" s="69" t="s">
        <v>410</v>
      </c>
      <c r="E115" s="93" t="s">
        <v>409</v>
      </c>
      <c r="F115" s="65" t="s">
        <v>95</v>
      </c>
      <c r="G115" s="65" t="s">
        <v>123</v>
      </c>
      <c r="H115" s="72">
        <v>40563</v>
      </c>
      <c r="I115" s="202">
        <v>40908</v>
      </c>
      <c r="J115" s="66" t="s">
        <v>96</v>
      </c>
      <c r="K115" s="205">
        <v>0</v>
      </c>
      <c r="L115" s="205">
        <v>11.5</v>
      </c>
      <c r="M115" s="207">
        <v>769</v>
      </c>
      <c r="N115" s="57" t="s">
        <v>123</v>
      </c>
      <c r="O115" s="15">
        <v>284783587</v>
      </c>
      <c r="P115" s="15">
        <v>334</v>
      </c>
      <c r="Q115" s="79" t="s">
        <v>408</v>
      </c>
      <c r="R115" s="79"/>
      <c r="S115" s="67"/>
      <c r="T115" s="67"/>
      <c r="U115" s="67"/>
      <c r="V115" s="67"/>
      <c r="W115" s="67"/>
      <c r="X115" s="67"/>
      <c r="Y115" s="67"/>
      <c r="Z115" s="67"/>
    </row>
    <row r="116" spans="1:26" s="68" customFormat="1" x14ac:dyDescent="0.3">
      <c r="A116" s="31">
        <f t="shared" si="1"/>
        <v>3</v>
      </c>
      <c r="B116" s="69"/>
      <c r="C116" s="70"/>
      <c r="D116" s="69"/>
      <c r="E116" s="93"/>
      <c r="F116" s="65"/>
      <c r="G116" s="65"/>
      <c r="H116" s="65"/>
      <c r="I116" s="66"/>
      <c r="J116" s="66"/>
      <c r="K116" s="66"/>
      <c r="L116" s="66"/>
      <c r="M116" s="57"/>
      <c r="N116" s="57"/>
      <c r="O116" s="15"/>
      <c r="P116" s="15"/>
      <c r="Q116" s="79"/>
      <c r="R116" s="67"/>
      <c r="S116" s="67"/>
      <c r="T116" s="67"/>
      <c r="U116" s="67"/>
      <c r="V116" s="67"/>
      <c r="W116" s="67"/>
      <c r="X116" s="67"/>
      <c r="Y116" s="67"/>
      <c r="Z116" s="67"/>
    </row>
    <row r="117" spans="1:26" s="68" customFormat="1" x14ac:dyDescent="0.3">
      <c r="A117" s="31">
        <f t="shared" si="1"/>
        <v>4</v>
      </c>
      <c r="B117" s="69"/>
      <c r="C117" s="70"/>
      <c r="D117" s="69"/>
      <c r="E117" s="93"/>
      <c r="F117" s="65"/>
      <c r="G117" s="65"/>
      <c r="H117" s="65"/>
      <c r="I117" s="66"/>
      <c r="J117" s="66"/>
      <c r="K117" s="66"/>
      <c r="L117" s="66"/>
      <c r="M117" s="57"/>
      <c r="N117" s="57"/>
      <c r="O117" s="15"/>
      <c r="P117" s="15"/>
      <c r="Q117" s="79"/>
      <c r="R117" s="67"/>
      <c r="S117" s="67"/>
      <c r="T117" s="67"/>
      <c r="U117" s="67"/>
      <c r="V117" s="67"/>
      <c r="W117" s="67"/>
      <c r="X117" s="67"/>
      <c r="Y117" s="67"/>
      <c r="Z117" s="67"/>
    </row>
    <row r="118" spans="1:26" s="68" customFormat="1" x14ac:dyDescent="0.3">
      <c r="A118" s="31">
        <f t="shared" si="1"/>
        <v>5</v>
      </c>
      <c r="B118" s="69"/>
      <c r="C118" s="70"/>
      <c r="D118" s="69"/>
      <c r="E118" s="64"/>
      <c r="F118" s="65"/>
      <c r="G118" s="65"/>
      <c r="H118" s="65"/>
      <c r="I118" s="66"/>
      <c r="J118" s="66"/>
      <c r="K118" s="66"/>
      <c r="L118" s="66"/>
      <c r="M118" s="57"/>
      <c r="N118" s="57"/>
      <c r="O118" s="15"/>
      <c r="P118" s="15"/>
      <c r="Q118" s="79"/>
      <c r="R118" s="67"/>
      <c r="S118" s="67"/>
      <c r="T118" s="67"/>
      <c r="U118" s="67"/>
      <c r="V118" s="67"/>
      <c r="W118" s="67"/>
      <c r="X118" s="67"/>
      <c r="Y118" s="67"/>
      <c r="Z118" s="67"/>
    </row>
    <row r="119" spans="1:26" s="68" customFormat="1" x14ac:dyDescent="0.3">
      <c r="A119" s="31">
        <f t="shared" si="1"/>
        <v>6</v>
      </c>
      <c r="B119" s="69"/>
      <c r="C119" s="70"/>
      <c r="D119" s="69"/>
      <c r="E119" s="64"/>
      <c r="F119" s="65"/>
      <c r="G119" s="65"/>
      <c r="H119" s="65"/>
      <c r="I119" s="66"/>
      <c r="J119" s="66"/>
      <c r="K119" s="66"/>
      <c r="L119" s="66"/>
      <c r="M119" s="57"/>
      <c r="N119" s="57"/>
      <c r="O119" s="15"/>
      <c r="P119" s="15"/>
      <c r="Q119" s="79"/>
      <c r="R119" s="67"/>
      <c r="S119" s="67"/>
      <c r="T119" s="67"/>
      <c r="U119" s="67"/>
      <c r="V119" s="67"/>
      <c r="W119" s="67"/>
      <c r="X119" s="67"/>
      <c r="Y119" s="67"/>
      <c r="Z119" s="67"/>
    </row>
    <row r="120" spans="1:26" s="68" customFormat="1" x14ac:dyDescent="0.3">
      <c r="A120" s="31">
        <f t="shared" si="1"/>
        <v>7</v>
      </c>
      <c r="B120" s="69"/>
      <c r="C120" s="70"/>
      <c r="D120" s="69"/>
      <c r="E120" s="64"/>
      <c r="F120" s="65"/>
      <c r="G120" s="65"/>
      <c r="H120" s="65"/>
      <c r="I120" s="66"/>
      <c r="J120" s="66"/>
      <c r="K120" s="66"/>
      <c r="L120" s="66"/>
      <c r="M120" s="57"/>
      <c r="N120" s="57"/>
      <c r="O120" s="15"/>
      <c r="P120" s="15"/>
      <c r="Q120" s="79"/>
      <c r="R120" s="67"/>
      <c r="S120" s="67"/>
      <c r="T120" s="67"/>
      <c r="U120" s="67"/>
      <c r="V120" s="67"/>
      <c r="W120" s="67"/>
      <c r="X120" s="67"/>
      <c r="Y120" s="67"/>
      <c r="Z120" s="67"/>
    </row>
    <row r="121" spans="1:26" s="68" customFormat="1" x14ac:dyDescent="0.3">
      <c r="A121" s="31">
        <f t="shared" si="1"/>
        <v>8</v>
      </c>
      <c r="B121" s="69"/>
      <c r="C121" s="70"/>
      <c r="D121" s="69"/>
      <c r="E121" s="64"/>
      <c r="F121" s="65"/>
      <c r="G121" s="65"/>
      <c r="H121" s="65"/>
      <c r="I121" s="66"/>
      <c r="J121" s="66"/>
      <c r="K121" s="66"/>
      <c r="L121" s="66"/>
      <c r="M121" s="57"/>
      <c r="N121" s="57"/>
      <c r="O121" s="15"/>
      <c r="P121" s="15"/>
      <c r="Q121" s="79"/>
      <c r="R121" s="67"/>
      <c r="S121" s="67"/>
      <c r="T121" s="67"/>
      <c r="U121" s="67"/>
      <c r="V121" s="67"/>
      <c r="W121" s="67"/>
      <c r="X121" s="67"/>
      <c r="Y121" s="67"/>
      <c r="Z121" s="67"/>
    </row>
    <row r="122" spans="1:26" s="68" customFormat="1" x14ac:dyDescent="0.3">
      <c r="A122" s="31"/>
      <c r="B122" s="32" t="s">
        <v>15</v>
      </c>
      <c r="C122" s="70"/>
      <c r="D122" s="69"/>
      <c r="E122" s="64"/>
      <c r="F122" s="65"/>
      <c r="G122" s="65"/>
      <c r="H122" s="65"/>
      <c r="I122" s="66"/>
      <c r="J122" s="66"/>
      <c r="K122" s="71">
        <f>SUM(K114:K121)</f>
        <v>0</v>
      </c>
      <c r="L122" s="71">
        <f>SUM(L114:L121)</f>
        <v>26.3</v>
      </c>
      <c r="M122" s="78">
        <f>SUM(M114:M121)</f>
        <v>799</v>
      </c>
      <c r="N122" s="71">
        <f>SUM(N114:N121)</f>
        <v>0</v>
      </c>
      <c r="O122" s="15"/>
      <c r="P122" s="15"/>
      <c r="Q122" s="80"/>
    </row>
    <row r="123" spans="1:26" x14ac:dyDescent="0.3">
      <c r="B123" s="16"/>
      <c r="C123" s="16"/>
      <c r="D123" s="16"/>
      <c r="E123" s="17"/>
      <c r="F123" s="16"/>
      <c r="G123" s="16"/>
      <c r="H123" s="16"/>
      <c r="I123" s="16"/>
      <c r="J123" s="16"/>
      <c r="K123" s="16"/>
      <c r="L123" s="16"/>
      <c r="M123" s="16"/>
      <c r="N123" s="16"/>
      <c r="O123" s="16"/>
      <c r="P123" s="16"/>
    </row>
    <row r="124" spans="1:26" ht="18" x14ac:dyDescent="0.3">
      <c r="B124" s="36" t="s">
        <v>30</v>
      </c>
      <c r="C124" s="45">
        <f>+K122</f>
        <v>0</v>
      </c>
      <c r="H124" s="18"/>
      <c r="I124" s="18"/>
      <c r="J124" s="18"/>
      <c r="K124" s="18"/>
      <c r="L124" s="18"/>
      <c r="M124" s="18"/>
      <c r="N124" s="16"/>
      <c r="O124" s="16"/>
      <c r="P124" s="16"/>
    </row>
    <row r="126" spans="1:26" ht="15" thickBot="1" x14ac:dyDescent="0.35"/>
    <row r="127" spans="1:26" ht="37.200000000000003" customHeight="1" thickBot="1" x14ac:dyDescent="0.35">
      <c r="B127" s="47" t="s">
        <v>47</v>
      </c>
      <c r="C127" s="48" t="s">
        <v>48</v>
      </c>
      <c r="D127" s="47" t="s">
        <v>49</v>
      </c>
      <c r="E127" s="48" t="s">
        <v>53</v>
      </c>
    </row>
    <row r="128" spans="1:26" ht="41.4" customHeight="1" x14ac:dyDescent="0.3">
      <c r="B128" s="40" t="s">
        <v>88</v>
      </c>
      <c r="C128" s="43">
        <v>20</v>
      </c>
      <c r="D128" s="43"/>
      <c r="E128" s="291">
        <f>+D128+D129+D130</f>
        <v>0</v>
      </c>
    </row>
    <row r="129" spans="2:17" x14ac:dyDescent="0.3">
      <c r="B129" s="40" t="s">
        <v>89</v>
      </c>
      <c r="C129" s="34">
        <v>30</v>
      </c>
      <c r="D129" s="222">
        <v>0</v>
      </c>
      <c r="E129" s="292"/>
    </row>
    <row r="130" spans="2:17" ht="15" thickBot="1" x14ac:dyDescent="0.35">
      <c r="B130" s="40" t="s">
        <v>90</v>
      </c>
      <c r="C130" s="44">
        <v>40</v>
      </c>
      <c r="D130" s="44">
        <v>0</v>
      </c>
      <c r="E130" s="293"/>
    </row>
    <row r="132" spans="2:17" ht="15" thickBot="1" x14ac:dyDescent="0.35"/>
    <row r="133" spans="2:17" ht="26.4" thickBot="1" x14ac:dyDescent="0.35">
      <c r="B133" s="271" t="s">
        <v>50</v>
      </c>
      <c r="C133" s="272"/>
      <c r="D133" s="272"/>
      <c r="E133" s="272"/>
      <c r="F133" s="272"/>
      <c r="G133" s="272"/>
      <c r="H133" s="272"/>
      <c r="I133" s="272"/>
      <c r="J133" s="272"/>
      <c r="K133" s="272"/>
      <c r="L133" s="272"/>
      <c r="M133" s="272"/>
      <c r="N133" s="273"/>
    </row>
    <row r="135" spans="2:17" ht="33" customHeight="1" x14ac:dyDescent="0.3">
      <c r="B135" s="266" t="s">
        <v>0</v>
      </c>
      <c r="C135" s="266" t="s">
        <v>37</v>
      </c>
      <c r="D135" s="266" t="s">
        <v>38</v>
      </c>
      <c r="E135" s="266" t="s">
        <v>77</v>
      </c>
      <c r="F135" s="266" t="s">
        <v>79</v>
      </c>
      <c r="G135" s="266" t="s">
        <v>80</v>
      </c>
      <c r="H135" s="266" t="s">
        <v>81</v>
      </c>
      <c r="I135" s="266" t="s">
        <v>78</v>
      </c>
      <c r="J135" s="268" t="s">
        <v>82</v>
      </c>
      <c r="K135" s="269"/>
      <c r="L135" s="270"/>
      <c r="M135" s="266" t="s">
        <v>86</v>
      </c>
      <c r="N135" s="266" t="s">
        <v>39</v>
      </c>
      <c r="O135" s="266" t="s">
        <v>40</v>
      </c>
      <c r="P135" s="274" t="s">
        <v>3</v>
      </c>
      <c r="Q135" s="275"/>
    </row>
    <row r="136" spans="2:17" ht="72" customHeight="1" x14ac:dyDescent="0.3">
      <c r="B136" s="267"/>
      <c r="C136" s="267"/>
      <c r="D136" s="267"/>
      <c r="E136" s="267"/>
      <c r="F136" s="267"/>
      <c r="G136" s="267"/>
      <c r="H136" s="267"/>
      <c r="I136" s="267"/>
      <c r="J136" s="220" t="s">
        <v>83</v>
      </c>
      <c r="K136" s="220" t="s">
        <v>84</v>
      </c>
      <c r="L136" s="220" t="s">
        <v>85</v>
      </c>
      <c r="M136" s="267"/>
      <c r="N136" s="267"/>
      <c r="O136" s="267"/>
      <c r="P136" s="276"/>
      <c r="Q136" s="277"/>
    </row>
    <row r="137" spans="2:17" ht="60.75" customHeight="1" x14ac:dyDescent="0.3">
      <c r="B137" s="237" t="s">
        <v>407</v>
      </c>
      <c r="C137" s="240">
        <v>808</v>
      </c>
      <c r="D137" s="235" t="s">
        <v>469</v>
      </c>
      <c r="E137" s="234">
        <v>52817563</v>
      </c>
      <c r="F137" s="180" t="s">
        <v>237</v>
      </c>
      <c r="G137" s="180" t="s">
        <v>468</v>
      </c>
      <c r="H137" s="238">
        <v>41327</v>
      </c>
      <c r="I137" s="184" t="s">
        <v>123</v>
      </c>
      <c r="J137" s="242" t="s">
        <v>467</v>
      </c>
      <c r="K137" s="232" t="s">
        <v>466</v>
      </c>
      <c r="L137" s="232" t="s">
        <v>465</v>
      </c>
      <c r="M137" s="74" t="s">
        <v>95</v>
      </c>
      <c r="N137" s="74" t="s">
        <v>96</v>
      </c>
      <c r="O137" s="74" t="s">
        <v>95</v>
      </c>
      <c r="P137" s="323" t="s">
        <v>464</v>
      </c>
      <c r="Q137" s="324"/>
    </row>
    <row r="138" spans="2:17" ht="60.75" customHeight="1" x14ac:dyDescent="0.3">
      <c r="B138" s="237" t="s">
        <v>400</v>
      </c>
      <c r="C138" s="240">
        <v>808</v>
      </c>
      <c r="D138" s="235" t="s">
        <v>236</v>
      </c>
      <c r="E138" s="234">
        <v>65827700</v>
      </c>
      <c r="F138" s="217" t="s">
        <v>265</v>
      </c>
      <c r="G138" s="217" t="s">
        <v>122</v>
      </c>
      <c r="H138" s="103">
        <v>38464</v>
      </c>
      <c r="I138" s="216" t="s">
        <v>123</v>
      </c>
      <c r="J138" s="242" t="s">
        <v>463</v>
      </c>
      <c r="K138" s="232" t="s">
        <v>462</v>
      </c>
      <c r="L138" s="250" t="s">
        <v>461</v>
      </c>
      <c r="M138" s="74" t="s">
        <v>95</v>
      </c>
      <c r="N138" s="74" t="s">
        <v>95</v>
      </c>
      <c r="O138" s="74" t="s">
        <v>95</v>
      </c>
      <c r="P138" s="323" t="s">
        <v>389</v>
      </c>
      <c r="Q138" s="324"/>
    </row>
    <row r="139" spans="2:17" ht="42" customHeight="1" x14ac:dyDescent="0.3">
      <c r="B139" s="237" t="s">
        <v>396</v>
      </c>
      <c r="C139" s="249">
        <v>808</v>
      </c>
      <c r="D139" s="235" t="s">
        <v>220</v>
      </c>
      <c r="E139" s="234">
        <v>5888947</v>
      </c>
      <c r="F139" s="182" t="s">
        <v>395</v>
      </c>
      <c r="G139" s="183" t="s">
        <v>460</v>
      </c>
      <c r="H139" s="233" t="s">
        <v>393</v>
      </c>
      <c r="I139" s="181" t="s">
        <v>123</v>
      </c>
      <c r="J139" s="232" t="s">
        <v>392</v>
      </c>
      <c r="K139" s="179" t="s">
        <v>391</v>
      </c>
      <c r="L139" s="211" t="s">
        <v>390</v>
      </c>
      <c r="M139" s="178" t="s">
        <v>95</v>
      </c>
      <c r="N139" s="178" t="s">
        <v>95</v>
      </c>
      <c r="O139" s="178" t="s">
        <v>95</v>
      </c>
      <c r="P139" s="323" t="s">
        <v>389</v>
      </c>
      <c r="Q139" s="324"/>
    </row>
    <row r="142" spans="2:17" ht="15" thickBot="1" x14ac:dyDescent="0.35"/>
    <row r="143" spans="2:17" ht="54" customHeight="1" x14ac:dyDescent="0.3">
      <c r="B143" s="76" t="s">
        <v>31</v>
      </c>
      <c r="C143" s="76" t="s">
        <v>47</v>
      </c>
      <c r="D143" s="220" t="s">
        <v>48</v>
      </c>
      <c r="E143" s="76" t="s">
        <v>49</v>
      </c>
      <c r="F143" s="48" t="s">
        <v>54</v>
      </c>
      <c r="G143" s="51"/>
    </row>
    <row r="144" spans="2:17" ht="120.75" customHeight="1" x14ac:dyDescent="0.2">
      <c r="B144" s="278" t="s">
        <v>51</v>
      </c>
      <c r="C144" s="1" t="s">
        <v>91</v>
      </c>
      <c r="D144" s="222">
        <v>0</v>
      </c>
      <c r="E144" s="222">
        <v>0</v>
      </c>
      <c r="F144" s="279">
        <v>35</v>
      </c>
      <c r="G144" s="52"/>
    </row>
    <row r="145" spans="2:7" ht="76.2" customHeight="1" x14ac:dyDescent="0.2">
      <c r="B145" s="278"/>
      <c r="C145" s="1" t="s">
        <v>92</v>
      </c>
      <c r="D145" s="46">
        <v>25</v>
      </c>
      <c r="E145" s="222">
        <v>25</v>
      </c>
      <c r="F145" s="280"/>
      <c r="G145" s="52"/>
    </row>
    <row r="146" spans="2:7" ht="69" customHeight="1" x14ac:dyDescent="0.2">
      <c r="B146" s="278"/>
      <c r="C146" s="1" t="s">
        <v>93</v>
      </c>
      <c r="D146" s="222">
        <v>10</v>
      </c>
      <c r="E146" s="222">
        <v>10</v>
      </c>
      <c r="F146" s="281"/>
      <c r="G146" s="52"/>
    </row>
    <row r="147" spans="2:7" x14ac:dyDescent="0.3">
      <c r="C147" s="59"/>
    </row>
    <row r="150" spans="2:7" x14ac:dyDescent="0.3">
      <c r="B150" s="75" t="s">
        <v>55</v>
      </c>
    </row>
    <row r="153" spans="2:7" x14ac:dyDescent="0.3">
      <c r="B153" s="77" t="s">
        <v>31</v>
      </c>
      <c r="C153" s="77" t="s">
        <v>56</v>
      </c>
      <c r="D153" s="76" t="s">
        <v>49</v>
      </c>
      <c r="E153" s="76" t="s">
        <v>15</v>
      </c>
    </row>
    <row r="154" spans="2:7" ht="53.25" customHeight="1" x14ac:dyDescent="0.3">
      <c r="B154" s="60" t="s">
        <v>57</v>
      </c>
      <c r="C154" s="61">
        <v>40</v>
      </c>
      <c r="D154" s="222">
        <f>+E128</f>
        <v>0</v>
      </c>
      <c r="E154" s="264">
        <f>+D154+D155</f>
        <v>35</v>
      </c>
    </row>
    <row r="155" spans="2:7" ht="65.25" customHeight="1" x14ac:dyDescent="0.3">
      <c r="B155" s="60" t="s">
        <v>58</v>
      </c>
      <c r="C155" s="61">
        <v>60</v>
      </c>
      <c r="D155" s="222">
        <f>+F144</f>
        <v>35</v>
      </c>
      <c r="E155" s="265"/>
    </row>
  </sheetData>
  <mergeCells count="73">
    <mergeCell ref="M46:N46"/>
    <mergeCell ref="B2:P2"/>
    <mergeCell ref="B4:P4"/>
    <mergeCell ref="A5:L5"/>
    <mergeCell ref="C7:N7"/>
    <mergeCell ref="C8:N8"/>
    <mergeCell ref="C9:N9"/>
    <mergeCell ref="C10:N10"/>
    <mergeCell ref="C11:E11"/>
    <mergeCell ref="B15:C22"/>
    <mergeCell ref="B23:C23"/>
    <mergeCell ref="E41:E42"/>
    <mergeCell ref="P75:Q75"/>
    <mergeCell ref="B60:B61"/>
    <mergeCell ref="C60:C61"/>
    <mergeCell ref="D60:E60"/>
    <mergeCell ref="C64:N64"/>
    <mergeCell ref="B66:N66"/>
    <mergeCell ref="P69:Q69"/>
    <mergeCell ref="P70:Q70"/>
    <mergeCell ref="P71:Q71"/>
    <mergeCell ref="P72:Q72"/>
    <mergeCell ref="P73:Q73"/>
    <mergeCell ref="P74:Q74"/>
    <mergeCell ref="D103:E103"/>
    <mergeCell ref="D104:E104"/>
    <mergeCell ref="B107:P107"/>
    <mergeCell ref="B110:N110"/>
    <mergeCell ref="P92:Q92"/>
    <mergeCell ref="P93:Q93"/>
    <mergeCell ref="P76:Q76"/>
    <mergeCell ref="B82:N82"/>
    <mergeCell ref="B87:B88"/>
    <mergeCell ref="C87:C88"/>
    <mergeCell ref="D87:D88"/>
    <mergeCell ref="E87:E88"/>
    <mergeCell ref="F87:F88"/>
    <mergeCell ref="G87:G88"/>
    <mergeCell ref="P87:Q88"/>
    <mergeCell ref="H87:H88"/>
    <mergeCell ref="I87:I88"/>
    <mergeCell ref="J87:L87"/>
    <mergeCell ref="M87:M88"/>
    <mergeCell ref="N87:N88"/>
    <mergeCell ref="O87:O88"/>
    <mergeCell ref="B144:B146"/>
    <mergeCell ref="F144:F146"/>
    <mergeCell ref="E128:E130"/>
    <mergeCell ref="B133:N133"/>
    <mergeCell ref="B135:B136"/>
    <mergeCell ref="C135:C136"/>
    <mergeCell ref="D135:D136"/>
    <mergeCell ref="E135:E136"/>
    <mergeCell ref="F135:F136"/>
    <mergeCell ref="G135:G136"/>
    <mergeCell ref="H135:H136"/>
    <mergeCell ref="I135:I136"/>
    <mergeCell ref="P89:Q89"/>
    <mergeCell ref="P90:Q90"/>
    <mergeCell ref="P91:Q91"/>
    <mergeCell ref="E154:E155"/>
    <mergeCell ref="J135:L135"/>
    <mergeCell ref="M135:M136"/>
    <mergeCell ref="N135:N136"/>
    <mergeCell ref="O135:O136"/>
    <mergeCell ref="P135:Q136"/>
    <mergeCell ref="B100:N100"/>
    <mergeCell ref="P94:Q94"/>
    <mergeCell ref="P95:Q95"/>
    <mergeCell ref="P96:Q96"/>
    <mergeCell ref="P139:Q139"/>
    <mergeCell ref="P138:Q138"/>
    <mergeCell ref="P137:Q137"/>
  </mergeCells>
  <dataValidations count="2">
    <dataValidation type="decimal" allowBlank="1" showInputMessage="1" showErrorMessage="1" sqref="WVH983071 WLL983071 C65567 IV65567 SR65567 ACN65567 AMJ65567 AWF65567 BGB65567 BPX65567 BZT65567 CJP65567 CTL65567 DDH65567 DND65567 DWZ65567 EGV65567 EQR65567 FAN65567 FKJ65567 FUF65567 GEB65567 GNX65567 GXT65567 HHP65567 HRL65567 IBH65567 ILD65567 IUZ65567 JEV65567 JOR65567 JYN65567 KIJ65567 KSF65567 LCB65567 LLX65567 LVT65567 MFP65567 MPL65567 MZH65567 NJD65567 NSZ65567 OCV65567 OMR65567 OWN65567 PGJ65567 PQF65567 QAB65567 QJX65567 QTT65567 RDP65567 RNL65567 RXH65567 SHD65567 SQZ65567 TAV65567 TKR65567 TUN65567 UEJ65567 UOF65567 UYB65567 VHX65567 VRT65567 WBP65567 WLL65567 WVH65567 C131103 IV131103 SR131103 ACN131103 AMJ131103 AWF131103 BGB131103 BPX131103 BZT131103 CJP131103 CTL131103 DDH131103 DND131103 DWZ131103 EGV131103 EQR131103 FAN131103 FKJ131103 FUF131103 GEB131103 GNX131103 GXT131103 HHP131103 HRL131103 IBH131103 ILD131103 IUZ131103 JEV131103 JOR131103 JYN131103 KIJ131103 KSF131103 LCB131103 LLX131103 LVT131103 MFP131103 MPL131103 MZH131103 NJD131103 NSZ131103 OCV131103 OMR131103 OWN131103 PGJ131103 PQF131103 QAB131103 QJX131103 QTT131103 RDP131103 RNL131103 RXH131103 SHD131103 SQZ131103 TAV131103 TKR131103 TUN131103 UEJ131103 UOF131103 UYB131103 VHX131103 VRT131103 WBP131103 WLL131103 WVH131103 C196639 IV196639 SR196639 ACN196639 AMJ196639 AWF196639 BGB196639 BPX196639 BZT196639 CJP196639 CTL196639 DDH196639 DND196639 DWZ196639 EGV196639 EQR196639 FAN196639 FKJ196639 FUF196639 GEB196639 GNX196639 GXT196639 HHP196639 HRL196639 IBH196639 ILD196639 IUZ196639 JEV196639 JOR196639 JYN196639 KIJ196639 KSF196639 LCB196639 LLX196639 LVT196639 MFP196639 MPL196639 MZH196639 NJD196639 NSZ196639 OCV196639 OMR196639 OWN196639 PGJ196639 PQF196639 QAB196639 QJX196639 QTT196639 RDP196639 RNL196639 RXH196639 SHD196639 SQZ196639 TAV196639 TKR196639 TUN196639 UEJ196639 UOF196639 UYB196639 VHX196639 VRT196639 WBP196639 WLL196639 WVH196639 C262175 IV262175 SR262175 ACN262175 AMJ262175 AWF262175 BGB262175 BPX262175 BZT262175 CJP262175 CTL262175 DDH262175 DND262175 DWZ262175 EGV262175 EQR262175 FAN262175 FKJ262175 FUF262175 GEB262175 GNX262175 GXT262175 HHP262175 HRL262175 IBH262175 ILD262175 IUZ262175 JEV262175 JOR262175 JYN262175 KIJ262175 KSF262175 LCB262175 LLX262175 LVT262175 MFP262175 MPL262175 MZH262175 NJD262175 NSZ262175 OCV262175 OMR262175 OWN262175 PGJ262175 PQF262175 QAB262175 QJX262175 QTT262175 RDP262175 RNL262175 RXH262175 SHD262175 SQZ262175 TAV262175 TKR262175 TUN262175 UEJ262175 UOF262175 UYB262175 VHX262175 VRT262175 WBP262175 WLL262175 WVH262175 C327711 IV327711 SR327711 ACN327711 AMJ327711 AWF327711 BGB327711 BPX327711 BZT327711 CJP327711 CTL327711 DDH327711 DND327711 DWZ327711 EGV327711 EQR327711 FAN327711 FKJ327711 FUF327711 GEB327711 GNX327711 GXT327711 HHP327711 HRL327711 IBH327711 ILD327711 IUZ327711 JEV327711 JOR327711 JYN327711 KIJ327711 KSF327711 LCB327711 LLX327711 LVT327711 MFP327711 MPL327711 MZH327711 NJD327711 NSZ327711 OCV327711 OMR327711 OWN327711 PGJ327711 PQF327711 QAB327711 QJX327711 QTT327711 RDP327711 RNL327711 RXH327711 SHD327711 SQZ327711 TAV327711 TKR327711 TUN327711 UEJ327711 UOF327711 UYB327711 VHX327711 VRT327711 WBP327711 WLL327711 WVH327711 C393247 IV393247 SR393247 ACN393247 AMJ393247 AWF393247 BGB393247 BPX393247 BZT393247 CJP393247 CTL393247 DDH393247 DND393247 DWZ393247 EGV393247 EQR393247 FAN393247 FKJ393247 FUF393247 GEB393247 GNX393247 GXT393247 HHP393247 HRL393247 IBH393247 ILD393247 IUZ393247 JEV393247 JOR393247 JYN393247 KIJ393247 KSF393247 LCB393247 LLX393247 LVT393247 MFP393247 MPL393247 MZH393247 NJD393247 NSZ393247 OCV393247 OMR393247 OWN393247 PGJ393247 PQF393247 QAB393247 QJX393247 QTT393247 RDP393247 RNL393247 RXH393247 SHD393247 SQZ393247 TAV393247 TKR393247 TUN393247 UEJ393247 UOF393247 UYB393247 VHX393247 VRT393247 WBP393247 WLL393247 WVH393247 C458783 IV458783 SR458783 ACN458783 AMJ458783 AWF458783 BGB458783 BPX458783 BZT458783 CJP458783 CTL458783 DDH458783 DND458783 DWZ458783 EGV458783 EQR458783 FAN458783 FKJ458783 FUF458783 GEB458783 GNX458783 GXT458783 HHP458783 HRL458783 IBH458783 ILD458783 IUZ458783 JEV458783 JOR458783 JYN458783 KIJ458783 KSF458783 LCB458783 LLX458783 LVT458783 MFP458783 MPL458783 MZH458783 NJD458783 NSZ458783 OCV458783 OMR458783 OWN458783 PGJ458783 PQF458783 QAB458783 QJX458783 QTT458783 RDP458783 RNL458783 RXH458783 SHD458783 SQZ458783 TAV458783 TKR458783 TUN458783 UEJ458783 UOF458783 UYB458783 VHX458783 VRT458783 WBP458783 WLL458783 WVH458783 C524319 IV524319 SR524319 ACN524319 AMJ524319 AWF524319 BGB524319 BPX524319 BZT524319 CJP524319 CTL524319 DDH524319 DND524319 DWZ524319 EGV524319 EQR524319 FAN524319 FKJ524319 FUF524319 GEB524319 GNX524319 GXT524319 HHP524319 HRL524319 IBH524319 ILD524319 IUZ524319 JEV524319 JOR524319 JYN524319 KIJ524319 KSF524319 LCB524319 LLX524319 LVT524319 MFP524319 MPL524319 MZH524319 NJD524319 NSZ524319 OCV524319 OMR524319 OWN524319 PGJ524319 PQF524319 QAB524319 QJX524319 QTT524319 RDP524319 RNL524319 RXH524319 SHD524319 SQZ524319 TAV524319 TKR524319 TUN524319 UEJ524319 UOF524319 UYB524319 VHX524319 VRT524319 WBP524319 WLL524319 WVH524319 C589855 IV589855 SR589855 ACN589855 AMJ589855 AWF589855 BGB589855 BPX589855 BZT589855 CJP589855 CTL589855 DDH589855 DND589855 DWZ589855 EGV589855 EQR589855 FAN589855 FKJ589855 FUF589855 GEB589855 GNX589855 GXT589855 HHP589855 HRL589855 IBH589855 ILD589855 IUZ589855 JEV589855 JOR589855 JYN589855 KIJ589855 KSF589855 LCB589855 LLX589855 LVT589855 MFP589855 MPL589855 MZH589855 NJD589855 NSZ589855 OCV589855 OMR589855 OWN589855 PGJ589855 PQF589855 QAB589855 QJX589855 QTT589855 RDP589855 RNL589855 RXH589855 SHD589855 SQZ589855 TAV589855 TKR589855 TUN589855 UEJ589855 UOF589855 UYB589855 VHX589855 VRT589855 WBP589855 WLL589855 WVH589855 C655391 IV655391 SR655391 ACN655391 AMJ655391 AWF655391 BGB655391 BPX655391 BZT655391 CJP655391 CTL655391 DDH655391 DND655391 DWZ655391 EGV655391 EQR655391 FAN655391 FKJ655391 FUF655391 GEB655391 GNX655391 GXT655391 HHP655391 HRL655391 IBH655391 ILD655391 IUZ655391 JEV655391 JOR655391 JYN655391 KIJ655391 KSF655391 LCB655391 LLX655391 LVT655391 MFP655391 MPL655391 MZH655391 NJD655391 NSZ655391 OCV655391 OMR655391 OWN655391 PGJ655391 PQF655391 QAB655391 QJX655391 QTT655391 RDP655391 RNL655391 RXH655391 SHD655391 SQZ655391 TAV655391 TKR655391 TUN655391 UEJ655391 UOF655391 UYB655391 VHX655391 VRT655391 WBP655391 WLL655391 WVH655391 C720927 IV720927 SR720927 ACN720927 AMJ720927 AWF720927 BGB720927 BPX720927 BZT720927 CJP720927 CTL720927 DDH720927 DND720927 DWZ720927 EGV720927 EQR720927 FAN720927 FKJ720927 FUF720927 GEB720927 GNX720927 GXT720927 HHP720927 HRL720927 IBH720927 ILD720927 IUZ720927 JEV720927 JOR720927 JYN720927 KIJ720927 KSF720927 LCB720927 LLX720927 LVT720927 MFP720927 MPL720927 MZH720927 NJD720927 NSZ720927 OCV720927 OMR720927 OWN720927 PGJ720927 PQF720927 QAB720927 QJX720927 QTT720927 RDP720927 RNL720927 RXH720927 SHD720927 SQZ720927 TAV720927 TKR720927 TUN720927 UEJ720927 UOF720927 UYB720927 VHX720927 VRT720927 WBP720927 WLL720927 WVH720927 C786463 IV786463 SR786463 ACN786463 AMJ786463 AWF786463 BGB786463 BPX786463 BZT786463 CJP786463 CTL786463 DDH786463 DND786463 DWZ786463 EGV786463 EQR786463 FAN786463 FKJ786463 FUF786463 GEB786463 GNX786463 GXT786463 HHP786463 HRL786463 IBH786463 ILD786463 IUZ786463 JEV786463 JOR786463 JYN786463 KIJ786463 KSF786463 LCB786463 LLX786463 LVT786463 MFP786463 MPL786463 MZH786463 NJD786463 NSZ786463 OCV786463 OMR786463 OWN786463 PGJ786463 PQF786463 QAB786463 QJX786463 QTT786463 RDP786463 RNL786463 RXH786463 SHD786463 SQZ786463 TAV786463 TKR786463 TUN786463 UEJ786463 UOF786463 UYB786463 VHX786463 VRT786463 WBP786463 WLL786463 WVH786463 C851999 IV851999 SR851999 ACN851999 AMJ851999 AWF851999 BGB851999 BPX851999 BZT851999 CJP851999 CTL851999 DDH851999 DND851999 DWZ851999 EGV851999 EQR851999 FAN851999 FKJ851999 FUF851999 GEB851999 GNX851999 GXT851999 HHP851999 HRL851999 IBH851999 ILD851999 IUZ851999 JEV851999 JOR851999 JYN851999 KIJ851999 KSF851999 LCB851999 LLX851999 LVT851999 MFP851999 MPL851999 MZH851999 NJD851999 NSZ851999 OCV851999 OMR851999 OWN851999 PGJ851999 PQF851999 QAB851999 QJX851999 QTT851999 RDP851999 RNL851999 RXH851999 SHD851999 SQZ851999 TAV851999 TKR851999 TUN851999 UEJ851999 UOF851999 UYB851999 VHX851999 VRT851999 WBP851999 WLL851999 WVH851999 C917535 IV917535 SR917535 ACN917535 AMJ917535 AWF917535 BGB917535 BPX917535 BZT917535 CJP917535 CTL917535 DDH917535 DND917535 DWZ917535 EGV917535 EQR917535 FAN917535 FKJ917535 FUF917535 GEB917535 GNX917535 GXT917535 HHP917535 HRL917535 IBH917535 ILD917535 IUZ917535 JEV917535 JOR917535 JYN917535 KIJ917535 KSF917535 LCB917535 LLX917535 LVT917535 MFP917535 MPL917535 MZH917535 NJD917535 NSZ917535 OCV917535 OMR917535 OWN917535 PGJ917535 PQF917535 QAB917535 QJX917535 QTT917535 RDP917535 RNL917535 RXH917535 SHD917535 SQZ917535 TAV917535 TKR917535 TUN917535 UEJ917535 UOF917535 UYB917535 VHX917535 VRT917535 WBP917535 WLL917535 WVH917535 C983071 IV983071 SR983071 ACN983071 AMJ983071 AWF983071 BGB983071 BPX983071 BZT983071 CJP983071 CTL983071 DDH983071 DND983071 DWZ983071 EGV983071 EQR983071 FAN983071 FKJ983071 FUF983071 GEB983071 GNX983071 GXT983071 HHP983071 HRL983071 IBH983071 ILD983071 IUZ983071 JEV983071 JOR983071 JYN983071 KIJ983071 KSF983071 LCB983071 LLX983071 LVT983071 MFP983071 MPL983071 MZH983071 NJD983071 NSZ983071 OCV983071 OMR983071 OWN983071 PGJ983071 PQF983071 QAB983071 QJX983071 QTT983071 RDP983071 RNL983071 RXH983071 SHD983071 SQZ983071 TAV983071 TKR983071 TUN983071 UEJ983071 UOF983071 UYB983071 VHX983071 VRT983071 WBP983071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 type="list" allowBlank="1" showInputMessage="1" showErrorMessage="1" sqref="WVE983071 A65567 IS65567 SO65567 ACK65567 AMG65567 AWC65567 BFY65567 BPU65567 BZQ65567 CJM65567 CTI65567 DDE65567 DNA65567 DWW65567 EGS65567 EQO65567 FAK65567 FKG65567 FUC65567 GDY65567 GNU65567 GXQ65567 HHM65567 HRI65567 IBE65567 ILA65567 IUW65567 JES65567 JOO65567 JYK65567 KIG65567 KSC65567 LBY65567 LLU65567 LVQ65567 MFM65567 MPI65567 MZE65567 NJA65567 NSW65567 OCS65567 OMO65567 OWK65567 PGG65567 PQC65567 PZY65567 QJU65567 QTQ65567 RDM65567 RNI65567 RXE65567 SHA65567 SQW65567 TAS65567 TKO65567 TUK65567 UEG65567 UOC65567 UXY65567 VHU65567 VRQ65567 WBM65567 WLI65567 WVE65567 A131103 IS131103 SO131103 ACK131103 AMG131103 AWC131103 BFY131103 BPU131103 BZQ131103 CJM131103 CTI131103 DDE131103 DNA131103 DWW131103 EGS131103 EQO131103 FAK131103 FKG131103 FUC131103 GDY131103 GNU131103 GXQ131103 HHM131103 HRI131103 IBE131103 ILA131103 IUW131103 JES131103 JOO131103 JYK131103 KIG131103 KSC131103 LBY131103 LLU131103 LVQ131103 MFM131103 MPI131103 MZE131103 NJA131103 NSW131103 OCS131103 OMO131103 OWK131103 PGG131103 PQC131103 PZY131103 QJU131103 QTQ131103 RDM131103 RNI131103 RXE131103 SHA131103 SQW131103 TAS131103 TKO131103 TUK131103 UEG131103 UOC131103 UXY131103 VHU131103 VRQ131103 WBM131103 WLI131103 WVE131103 A196639 IS196639 SO196639 ACK196639 AMG196639 AWC196639 BFY196639 BPU196639 BZQ196639 CJM196639 CTI196639 DDE196639 DNA196639 DWW196639 EGS196639 EQO196639 FAK196639 FKG196639 FUC196639 GDY196639 GNU196639 GXQ196639 HHM196639 HRI196639 IBE196639 ILA196639 IUW196639 JES196639 JOO196639 JYK196639 KIG196639 KSC196639 LBY196639 LLU196639 LVQ196639 MFM196639 MPI196639 MZE196639 NJA196639 NSW196639 OCS196639 OMO196639 OWK196639 PGG196639 PQC196639 PZY196639 QJU196639 QTQ196639 RDM196639 RNI196639 RXE196639 SHA196639 SQW196639 TAS196639 TKO196639 TUK196639 UEG196639 UOC196639 UXY196639 VHU196639 VRQ196639 WBM196639 WLI196639 WVE196639 A262175 IS262175 SO262175 ACK262175 AMG262175 AWC262175 BFY262175 BPU262175 BZQ262175 CJM262175 CTI262175 DDE262175 DNA262175 DWW262175 EGS262175 EQO262175 FAK262175 FKG262175 FUC262175 GDY262175 GNU262175 GXQ262175 HHM262175 HRI262175 IBE262175 ILA262175 IUW262175 JES262175 JOO262175 JYK262175 KIG262175 KSC262175 LBY262175 LLU262175 LVQ262175 MFM262175 MPI262175 MZE262175 NJA262175 NSW262175 OCS262175 OMO262175 OWK262175 PGG262175 PQC262175 PZY262175 QJU262175 QTQ262175 RDM262175 RNI262175 RXE262175 SHA262175 SQW262175 TAS262175 TKO262175 TUK262175 UEG262175 UOC262175 UXY262175 VHU262175 VRQ262175 WBM262175 WLI262175 WVE262175 A327711 IS327711 SO327711 ACK327711 AMG327711 AWC327711 BFY327711 BPU327711 BZQ327711 CJM327711 CTI327711 DDE327711 DNA327711 DWW327711 EGS327711 EQO327711 FAK327711 FKG327711 FUC327711 GDY327711 GNU327711 GXQ327711 HHM327711 HRI327711 IBE327711 ILA327711 IUW327711 JES327711 JOO327711 JYK327711 KIG327711 KSC327711 LBY327711 LLU327711 LVQ327711 MFM327711 MPI327711 MZE327711 NJA327711 NSW327711 OCS327711 OMO327711 OWK327711 PGG327711 PQC327711 PZY327711 QJU327711 QTQ327711 RDM327711 RNI327711 RXE327711 SHA327711 SQW327711 TAS327711 TKO327711 TUK327711 UEG327711 UOC327711 UXY327711 VHU327711 VRQ327711 WBM327711 WLI327711 WVE327711 A393247 IS393247 SO393247 ACK393247 AMG393247 AWC393247 BFY393247 BPU393247 BZQ393247 CJM393247 CTI393247 DDE393247 DNA393247 DWW393247 EGS393247 EQO393247 FAK393247 FKG393247 FUC393247 GDY393247 GNU393247 GXQ393247 HHM393247 HRI393247 IBE393247 ILA393247 IUW393247 JES393247 JOO393247 JYK393247 KIG393247 KSC393247 LBY393247 LLU393247 LVQ393247 MFM393247 MPI393247 MZE393247 NJA393247 NSW393247 OCS393247 OMO393247 OWK393247 PGG393247 PQC393247 PZY393247 QJU393247 QTQ393247 RDM393247 RNI393247 RXE393247 SHA393247 SQW393247 TAS393247 TKO393247 TUK393247 UEG393247 UOC393247 UXY393247 VHU393247 VRQ393247 WBM393247 WLI393247 WVE393247 A458783 IS458783 SO458783 ACK458783 AMG458783 AWC458783 BFY458783 BPU458783 BZQ458783 CJM458783 CTI458783 DDE458783 DNA458783 DWW458783 EGS458783 EQO458783 FAK458783 FKG458783 FUC458783 GDY458783 GNU458783 GXQ458783 HHM458783 HRI458783 IBE458783 ILA458783 IUW458783 JES458783 JOO458783 JYK458783 KIG458783 KSC458783 LBY458783 LLU458783 LVQ458783 MFM458783 MPI458783 MZE458783 NJA458783 NSW458783 OCS458783 OMO458783 OWK458783 PGG458783 PQC458783 PZY458783 QJU458783 QTQ458783 RDM458783 RNI458783 RXE458783 SHA458783 SQW458783 TAS458783 TKO458783 TUK458783 UEG458783 UOC458783 UXY458783 VHU458783 VRQ458783 WBM458783 WLI458783 WVE458783 A524319 IS524319 SO524319 ACK524319 AMG524319 AWC524319 BFY524319 BPU524319 BZQ524319 CJM524319 CTI524319 DDE524319 DNA524319 DWW524319 EGS524319 EQO524319 FAK524319 FKG524319 FUC524319 GDY524319 GNU524319 GXQ524319 HHM524319 HRI524319 IBE524319 ILA524319 IUW524319 JES524319 JOO524319 JYK524319 KIG524319 KSC524319 LBY524319 LLU524319 LVQ524319 MFM524319 MPI524319 MZE524319 NJA524319 NSW524319 OCS524319 OMO524319 OWK524319 PGG524319 PQC524319 PZY524319 QJU524319 QTQ524319 RDM524319 RNI524319 RXE524319 SHA524319 SQW524319 TAS524319 TKO524319 TUK524319 UEG524319 UOC524319 UXY524319 VHU524319 VRQ524319 WBM524319 WLI524319 WVE524319 A589855 IS589855 SO589855 ACK589855 AMG589855 AWC589855 BFY589855 BPU589855 BZQ589855 CJM589855 CTI589855 DDE589855 DNA589855 DWW589855 EGS589855 EQO589855 FAK589855 FKG589855 FUC589855 GDY589855 GNU589855 GXQ589855 HHM589855 HRI589855 IBE589855 ILA589855 IUW589855 JES589855 JOO589855 JYK589855 KIG589855 KSC589855 LBY589855 LLU589855 LVQ589855 MFM589855 MPI589855 MZE589855 NJA589855 NSW589855 OCS589855 OMO589855 OWK589855 PGG589855 PQC589855 PZY589855 QJU589855 QTQ589855 RDM589855 RNI589855 RXE589855 SHA589855 SQW589855 TAS589855 TKO589855 TUK589855 UEG589855 UOC589855 UXY589855 VHU589855 VRQ589855 WBM589855 WLI589855 WVE589855 A655391 IS655391 SO655391 ACK655391 AMG655391 AWC655391 BFY655391 BPU655391 BZQ655391 CJM655391 CTI655391 DDE655391 DNA655391 DWW655391 EGS655391 EQO655391 FAK655391 FKG655391 FUC655391 GDY655391 GNU655391 GXQ655391 HHM655391 HRI655391 IBE655391 ILA655391 IUW655391 JES655391 JOO655391 JYK655391 KIG655391 KSC655391 LBY655391 LLU655391 LVQ655391 MFM655391 MPI655391 MZE655391 NJA655391 NSW655391 OCS655391 OMO655391 OWK655391 PGG655391 PQC655391 PZY655391 QJU655391 QTQ655391 RDM655391 RNI655391 RXE655391 SHA655391 SQW655391 TAS655391 TKO655391 TUK655391 UEG655391 UOC655391 UXY655391 VHU655391 VRQ655391 WBM655391 WLI655391 WVE655391 A720927 IS720927 SO720927 ACK720927 AMG720927 AWC720927 BFY720927 BPU720927 BZQ720927 CJM720927 CTI720927 DDE720927 DNA720927 DWW720927 EGS720927 EQO720927 FAK720927 FKG720927 FUC720927 GDY720927 GNU720927 GXQ720927 HHM720927 HRI720927 IBE720927 ILA720927 IUW720927 JES720927 JOO720927 JYK720927 KIG720927 KSC720927 LBY720927 LLU720927 LVQ720927 MFM720927 MPI720927 MZE720927 NJA720927 NSW720927 OCS720927 OMO720927 OWK720927 PGG720927 PQC720927 PZY720927 QJU720927 QTQ720927 RDM720927 RNI720927 RXE720927 SHA720927 SQW720927 TAS720927 TKO720927 TUK720927 UEG720927 UOC720927 UXY720927 VHU720927 VRQ720927 WBM720927 WLI720927 WVE720927 A786463 IS786463 SO786463 ACK786463 AMG786463 AWC786463 BFY786463 BPU786463 BZQ786463 CJM786463 CTI786463 DDE786463 DNA786463 DWW786463 EGS786463 EQO786463 FAK786463 FKG786463 FUC786463 GDY786463 GNU786463 GXQ786463 HHM786463 HRI786463 IBE786463 ILA786463 IUW786463 JES786463 JOO786463 JYK786463 KIG786463 KSC786463 LBY786463 LLU786463 LVQ786463 MFM786463 MPI786463 MZE786463 NJA786463 NSW786463 OCS786463 OMO786463 OWK786463 PGG786463 PQC786463 PZY786463 QJU786463 QTQ786463 RDM786463 RNI786463 RXE786463 SHA786463 SQW786463 TAS786463 TKO786463 TUK786463 UEG786463 UOC786463 UXY786463 VHU786463 VRQ786463 WBM786463 WLI786463 WVE786463 A851999 IS851999 SO851999 ACK851999 AMG851999 AWC851999 BFY851999 BPU851999 BZQ851999 CJM851999 CTI851999 DDE851999 DNA851999 DWW851999 EGS851999 EQO851999 FAK851999 FKG851999 FUC851999 GDY851999 GNU851999 GXQ851999 HHM851999 HRI851999 IBE851999 ILA851999 IUW851999 JES851999 JOO851999 JYK851999 KIG851999 KSC851999 LBY851999 LLU851999 LVQ851999 MFM851999 MPI851999 MZE851999 NJA851999 NSW851999 OCS851999 OMO851999 OWK851999 PGG851999 PQC851999 PZY851999 QJU851999 QTQ851999 RDM851999 RNI851999 RXE851999 SHA851999 SQW851999 TAS851999 TKO851999 TUK851999 UEG851999 UOC851999 UXY851999 VHU851999 VRQ851999 WBM851999 WLI851999 WVE851999 A917535 IS917535 SO917535 ACK917535 AMG917535 AWC917535 BFY917535 BPU917535 BZQ917535 CJM917535 CTI917535 DDE917535 DNA917535 DWW917535 EGS917535 EQO917535 FAK917535 FKG917535 FUC917535 GDY917535 GNU917535 GXQ917535 HHM917535 HRI917535 IBE917535 ILA917535 IUW917535 JES917535 JOO917535 JYK917535 KIG917535 KSC917535 LBY917535 LLU917535 LVQ917535 MFM917535 MPI917535 MZE917535 NJA917535 NSW917535 OCS917535 OMO917535 OWK917535 PGG917535 PQC917535 PZY917535 QJU917535 QTQ917535 RDM917535 RNI917535 RXE917535 SHA917535 SQW917535 TAS917535 TKO917535 TUK917535 UEG917535 UOC917535 UXY917535 VHU917535 VRQ917535 WBM917535 WLI917535 WVE917535 A983071 IS983071 SO983071 ACK983071 AMG983071 AWC983071 BFY983071 BPU983071 BZQ983071 CJM983071 CTI983071 DDE983071 DNA983071 DWW983071 EGS983071 EQO983071 FAK983071 FKG983071 FUC983071 GDY983071 GNU983071 GXQ983071 HHM983071 HRI983071 IBE983071 ILA983071 IUW983071 JES983071 JOO983071 JYK983071 KIG983071 KSC983071 LBY983071 LLU983071 LVQ983071 MFM983071 MPI983071 MZE983071 NJA983071 NSW983071 OCS983071 OMO983071 OWK983071 PGG983071 PQC983071 PZY983071 QJU983071 QTQ983071 RDM983071 RNI983071 RXE983071 SHA983071 SQW983071 TAS983071 TKO983071 TUK983071 UEG983071 UOC983071 UXY983071 VHU983071 VRQ983071 WBM983071 WLI983071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GRUPO 8</vt:lpstr>
      <vt:lpstr>GRUPO 70</vt:lpstr>
      <vt:lpstr>GRUPO 12</vt:lpstr>
      <vt:lpstr>GRUPO 4</vt:lpstr>
      <vt:lpstr>GRUPO 5</vt:lpstr>
      <vt:lpstr>GRUPO 7</vt:lpstr>
      <vt:lpstr>GRUPO 6</vt:lpstr>
      <vt:lpstr>GRUPO 16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Oscar Rios Salazar</cp:lastModifiedBy>
  <cp:lastPrinted>2014-12-04T15:32:08Z</cp:lastPrinted>
  <dcterms:created xsi:type="dcterms:W3CDTF">2014-10-22T15:49:24Z</dcterms:created>
  <dcterms:modified xsi:type="dcterms:W3CDTF">2014-12-11T20:53:14Z</dcterms:modified>
</cp:coreProperties>
</file>