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bookViews>
    <workbookView xWindow="120" yWindow="132" windowWidth="12516" windowHeight="6660" tabRatio="598" activeTab="2"/>
  </bookViews>
  <sheets>
    <sheet name="GRUPO 26" sheetId="20" r:id="rId1"/>
    <sheet name="GRUPO 27" sheetId="19" r:id="rId2"/>
    <sheet name="GRUPO 30" sheetId="18" r:id="rId3"/>
    <sheet name="GRUPO 28" sheetId="16" r:id="rId4"/>
  </sheets>
  <calcPr calcId="152511"/>
</workbook>
</file>

<file path=xl/calcChain.xml><?xml version="1.0" encoding="utf-8"?>
<calcChain xmlns="http://schemas.openxmlformats.org/spreadsheetml/2006/main">
  <c r="E23" i="20" l="1"/>
  <c r="F23" i="20"/>
  <c r="C25" i="20"/>
  <c r="E25" i="20"/>
  <c r="E41" i="20"/>
  <c r="K50" i="20"/>
  <c r="A51" i="20"/>
  <c r="A52" i="20" s="1"/>
  <c r="A53" i="20" s="1"/>
  <c r="A54" i="20" s="1"/>
  <c r="A55" i="20" s="1"/>
  <c r="A56" i="20" s="1"/>
  <c r="A57" i="20" s="1"/>
  <c r="K51" i="20"/>
  <c r="K58" i="20" s="1"/>
  <c r="C62" i="20" s="1"/>
  <c r="N58" i="20"/>
  <c r="C63" i="20"/>
  <c r="A108" i="20"/>
  <c r="A109" i="20"/>
  <c r="A110" i="20" s="1"/>
  <c r="A111" i="20" s="1"/>
  <c r="A112" i="20" s="1"/>
  <c r="A113" i="20" s="1"/>
  <c r="A114" i="20" s="1"/>
  <c r="K115" i="20"/>
  <c r="L115" i="20"/>
  <c r="M115" i="20"/>
  <c r="N115" i="20"/>
  <c r="C117" i="20"/>
  <c r="E121" i="20"/>
  <c r="D147" i="20" s="1"/>
  <c r="F137" i="20"/>
  <c r="D148" i="20" s="1"/>
  <c r="E23" i="19"/>
  <c r="F23" i="19"/>
  <c r="C25" i="19"/>
  <c r="E25" i="19"/>
  <c r="E41" i="19"/>
  <c r="K50" i="19"/>
  <c r="A51" i="19"/>
  <c r="A52" i="19" s="1"/>
  <c r="A53" i="19" s="1"/>
  <c r="A54" i="19" s="1"/>
  <c r="A55" i="19" s="1"/>
  <c r="A56" i="19" s="1"/>
  <c r="A57" i="19" s="1"/>
  <c r="K51" i="19"/>
  <c r="K53" i="19"/>
  <c r="K58" i="19"/>
  <c r="C62" i="19" s="1"/>
  <c r="L58" i="19"/>
  <c r="N58" i="19"/>
  <c r="C63" i="19"/>
  <c r="A108" i="19"/>
  <c r="A109" i="19" s="1"/>
  <c r="A110" i="19" s="1"/>
  <c r="A111" i="19" s="1"/>
  <c r="A112" i="19" s="1"/>
  <c r="A113" i="19" s="1"/>
  <c r="A114" i="19" s="1"/>
  <c r="K115" i="19"/>
  <c r="L115" i="19"/>
  <c r="M115" i="19"/>
  <c r="N115" i="19"/>
  <c r="C117" i="19"/>
  <c r="E121" i="19"/>
  <c r="F137" i="19"/>
  <c r="D147" i="19"/>
  <c r="E147" i="19"/>
  <c r="D148" i="19"/>
  <c r="E23" i="18"/>
  <c r="F23" i="18"/>
  <c r="C25" i="18" s="1"/>
  <c r="E25" i="18"/>
  <c r="E41" i="18"/>
  <c r="A51" i="18"/>
  <c r="A52" i="18" s="1"/>
  <c r="A53" i="18" s="1"/>
  <c r="A54" i="18" s="1"/>
  <c r="A55" i="18" s="1"/>
  <c r="A56" i="18" s="1"/>
  <c r="A57" i="18" s="1"/>
  <c r="K58" i="18"/>
  <c r="L58" i="18"/>
  <c r="N58" i="18"/>
  <c r="C62" i="18"/>
  <c r="C63" i="18"/>
  <c r="C89" i="18"/>
  <c r="C90" i="18"/>
  <c r="A109" i="18"/>
  <c r="A110" i="18" s="1"/>
  <c r="A111" i="18" s="1"/>
  <c r="A112" i="18" s="1"/>
  <c r="A113" i="18" s="1"/>
  <c r="A114" i="18" s="1"/>
  <c r="A115" i="18" s="1"/>
  <c r="L116" i="18"/>
  <c r="M116" i="18"/>
  <c r="N116" i="18"/>
  <c r="E122" i="18"/>
  <c r="F138" i="18"/>
  <c r="D148" i="18"/>
  <c r="E148" i="18" s="1"/>
  <c r="D149" i="18"/>
  <c r="E147" i="20" l="1"/>
  <c r="E23" i="16"/>
  <c r="F23" i="16"/>
  <c r="C25" i="16" s="1"/>
  <c r="E25" i="16"/>
  <c r="E41" i="16"/>
  <c r="K50" i="16"/>
  <c r="A51" i="16"/>
  <c r="K51" i="16"/>
  <c r="A52" i="16"/>
  <c r="A53" i="16" s="1"/>
  <c r="A54" i="16" s="1"/>
  <c r="A55" i="16" s="1"/>
  <c r="A56" i="16" s="1"/>
  <c r="A57" i="16" s="1"/>
  <c r="K52" i="16"/>
  <c r="K58" i="16"/>
  <c r="C62" i="16" s="1"/>
  <c r="N58" i="16"/>
  <c r="C63" i="16"/>
  <c r="A108" i="16"/>
  <c r="A109" i="16" s="1"/>
  <c r="A110" i="16" s="1"/>
  <c r="A111" i="16" s="1"/>
  <c r="A112" i="16" s="1"/>
  <c r="A113" i="16" s="1"/>
  <c r="A114" i="16" s="1"/>
  <c r="K115" i="16"/>
  <c r="L115" i="16"/>
  <c r="M115" i="16"/>
  <c r="N115" i="16"/>
  <c r="C117" i="16"/>
  <c r="E121" i="16"/>
  <c r="D147" i="16" s="1"/>
  <c r="E147" i="16" s="1"/>
  <c r="F137" i="16"/>
  <c r="D148" i="16"/>
</calcChain>
</file>

<file path=xl/sharedStrings.xml><?xml version="1.0" encoding="utf-8"?>
<sst xmlns="http://schemas.openxmlformats.org/spreadsheetml/2006/main" count="1214" uniqueCount="226">
  <si>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</si>
  <si>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</si>
  <si>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</si>
  <si>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</si>
  <si>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</si>
  <si>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</si>
  <si>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</si>
  <si>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</si>
  <si>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</si>
  <si>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</si>
  <si>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</si>
  <si>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</si>
  <si>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</si>
  <si>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</si>
  <si>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</si>
  <si>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</si>
  <si>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</si>
  <si>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</si>
  <si>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</si>
  <si>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</si>
  <si>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</si>
  <si>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</si>
  <si>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</si>
  <si>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</si>
  <si>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</si>
  <si>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</si>
  <si>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</si>
  <si>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</si>
  <si>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</si>
  <si>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</si>
  <si>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</si>
  <si>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</si>
  <si>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</si>
  <si>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</si>
  <si>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</si>
  <si>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</si>
  <si>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</si>
  <si>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</si>
  <si>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</si>
  <si>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</si>
  <si>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</si>
  <si>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</si>
  <si>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</si>
  <si>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</si>
  <si>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</si>
  <si>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</si>
  <si>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</si>
  <si>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</si>
  <si>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</si>
  <si>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</si>
  <si>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</si>
  <si>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</si>
  <si>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</si>
  <si>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</si>
  <si>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</si>
  <si>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</si>
  <si>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</si>
  <si>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</si>
  <si>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</si>
  <si>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</si>
  <si>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</si>
  <si>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</si>
  <si>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</si>
  <si>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</si>
  <si>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</si>
  <si>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</si>
  <si>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</si>
  <si>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</si>
  <si>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</si>
  <si>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</si>
  <si>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</si>
  <si>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</si>
  <si>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</si>
  <si>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</si>
  <si>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</si>
  <si>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</si>
  <si>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</si>
  <si>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</si>
  <si>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</si>
  <si>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</si>
  <si>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</si>
  <si>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</si>
  <si>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</si>
  <si>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</si>
  <si>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</si>
  <si>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</si>
  <si>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</si>
  <si>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</si>
  <si>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</si>
  <si>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</si>
  <si>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</si>
  <si>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</si>
  <si>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</si>
  <si>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</si>
  <si>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</si>
  <si>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</si>
  <si>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</si>
  <si>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</si>
  <si>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</si>
  <si>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</si>
  <si>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</si>
  <si>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</si>
  <si>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</si>
  <si>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</si>
  <si>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</si>
  <si>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</si>
  <si>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</si>
  <si>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</si>
  <si>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</si>
  <si>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</si>
  <si>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</si>
  <si>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</si>
  <si>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t>SI APLICA</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</si>
  <si>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</si>
  <si>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</si>
  <si>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</si>
  <si>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</si>
  <si>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ASOCIACION PARA LA CONSTRUCCION DE COMUNIDAD Y SU DESARROLLO INTEGRAL ACCDI</t>
  </si>
  <si>
    <t>ICBF</t>
  </si>
  <si>
    <t>120/2010</t>
  </si>
  <si>
    <t>09/2011</t>
  </si>
  <si>
    <t>O</t>
  </si>
  <si>
    <t>Resumen de Grupos y Presupuesto que esta ofertando (se debe hacer una evaluación independiente para cada grupo al que se presenta)</t>
  </si>
  <si>
    <t>NO APLICA</t>
  </si>
  <si>
    <t>CDI - INSTITUCIONAL CON ARRIENDO</t>
  </si>
  <si>
    <t>KR 1 37 A 18 LOS MARTIRES</t>
  </si>
  <si>
    <t>CALLE 36 NO.39-30 SUR BARRIO URIBE URIBE</t>
  </si>
  <si>
    <t>AV 1 NO 29 A 37 BARRIO AMERICA</t>
  </si>
  <si>
    <t>MZ 1 CASA 7 BARRIO EL PEÑON</t>
  </si>
  <si>
    <t>CRA 4 C N° 27 61 BARRIO HIPODROMO</t>
  </si>
  <si>
    <t>064/2011</t>
  </si>
  <si>
    <t>09/2010</t>
  </si>
  <si>
    <t>28/2012</t>
  </si>
  <si>
    <t>626/2012</t>
  </si>
  <si>
    <t>095/2009</t>
  </si>
  <si>
    <t>299/2012</t>
  </si>
  <si>
    <t>189/2014</t>
  </si>
  <si>
    <t>X</t>
  </si>
  <si>
    <t>190,698,380</t>
  </si>
  <si>
    <t>ANGELA ESTHER PALACIO ABELLO</t>
  </si>
  <si>
    <t>PROFESIONAL EN CIENCIAS SOCIALES</t>
  </si>
  <si>
    <t>UNIVERSIDAD DEL TOLIMA</t>
  </si>
  <si>
    <t>DICIEMBRE 12 DE 2008</t>
  </si>
  <si>
    <t>COORDINADOR PEDAGOGICO DE CDI ESTRATEGIA NACIONAL DE CERO A SIEMPRE ICBF</t>
  </si>
  <si>
    <t>YENNY  PAOLA MONCADA OROZCO</t>
  </si>
  <si>
    <t>PSICOLOGA</t>
  </si>
  <si>
    <t>UNIVERSIDAD DE IBAGUE CORUNIVERSITARIA</t>
  </si>
  <si>
    <t>MARZO 23 DE 2007</t>
  </si>
  <si>
    <t>*CORPRODINCO - CORPORACION DE PROFESIONALES PARA EL DESARROLLO INTEGRAL COMUNITARIOS *COLEGIO DE LA PRESENTACION SANTA TERESA - CUCUTA</t>
  </si>
  <si>
    <t>*20/05/2013 - 31/08/2013 *18/05/2010-30/11/2010</t>
  </si>
  <si>
    <t>*AGENTE EDUCATIVO *PSICOORIENTADORA PRIMARIA PREESCOLAR</t>
  </si>
  <si>
    <t>UNIDAD NUEVA</t>
  </si>
  <si>
    <t>MARIA MARGARITA ABELLO MARTINEZ</t>
  </si>
  <si>
    <t>PROFESIONAL EN PSICOLOGIA SOCIAL COMUNITARIA</t>
  </si>
  <si>
    <t>UNIVERSIDAD NACIONAL ABIERTA Y A DISTANCIA UNAD</t>
  </si>
  <si>
    <t>01/07/2012 - 30/11/2014</t>
  </si>
  <si>
    <t>01/07/2012-30/03/2014 Y 01/04/2014-30/11/2014</t>
  </si>
  <si>
    <t>COORDINADORA CDI INSTITUCIONAL EL REFUGIO Y COORDINADORA DE HCB</t>
  </si>
  <si>
    <t>LILIANA ESPERANZA OLARTE RODRIGUEZ</t>
  </si>
  <si>
    <t>LICENCIADA EN EDUCACIÓN INFANTIL Y PREESCOLAR</t>
  </si>
  <si>
    <t>UNIVESIDAD DEL TOLIMA</t>
  </si>
  <si>
    <t>COLEGIO CHAMPAGNAT IBAGUE COMUNIDAD DE HERMANOS MARISTAS</t>
  </si>
  <si>
    <t>08/01/2013-08/12/2013, 13/01/2012-13/12/2012 Y 13/01/2011-13/12/2011</t>
  </si>
  <si>
    <t>DOCENTE DE LOS GRADOS TRANSICION Y JARDIN</t>
  </si>
  <si>
    <t>JAIME AUGUSTO ROJAS CASTELLANOS</t>
  </si>
  <si>
    <t>ADMINISTRADOR DE EMPRESAS</t>
  </si>
  <si>
    <t>EMPRESAS PUBLICAS MUNICIPALES DE IBAGUE</t>
  </si>
  <si>
    <t>JEFE DE DIVISION FINANCIERA</t>
  </si>
  <si>
    <t>10/05/1996-24/06/1996</t>
  </si>
  <si>
    <t xml:space="preserve">CRA 1 CALLE  15 ESQUINA EDIF PAPAGAYO </t>
  </si>
  <si>
    <t>CL 20 NO 3 - 49 BARRIO LA ESTACION BOMBEROS</t>
  </si>
  <si>
    <t>CDI - INSTITUCIONAL SIN ARRIENDO</t>
  </si>
  <si>
    <t>LA UNIDAD SE ENCUENTRA EN INFRAESTRUCTURA EN COMODATO CON INFIBAGUÉ</t>
  </si>
  <si>
    <t>LA UNIDAD SE ENCUENTRA EN INFRAESTRUCTURA PUBLICA DE LA ALCALDÍA</t>
  </si>
  <si>
    <t>DIANA CAROLINA PALACIO ABELLO</t>
  </si>
  <si>
    <t>LICENCIADA EN MATEMATICAS Y FISICA</t>
  </si>
  <si>
    <t>COORDINADORA PROGRAMA HOGARES COMUNITARIOS DE BIENESTAR</t>
  </si>
  <si>
    <t>DULFAY GOMEZ MORENO</t>
  </si>
  <si>
    <t>UNIVERSIDAD ANTONIO NARIÑO</t>
  </si>
  <si>
    <t>LICEO LOS DELFINES</t>
  </si>
  <si>
    <t>01/02/2009-31/05/2011</t>
  </si>
  <si>
    <t>DOCENTE BASICA PRIMARIA</t>
  </si>
  <si>
    <t>CALLE 24 CRA 4 SUR ESQUINA  BARRIO REFUGIO</t>
  </si>
  <si>
    <t>AVENIDA SUR ANTIGUO MATADERO BARRIO INDUSTRIAL</t>
  </si>
  <si>
    <t>RAFAEL ANDRES PRIETO TRUJILLO</t>
  </si>
  <si>
    <t>DERLY PIEDAD SAAVEDRA REINA</t>
  </si>
  <si>
    <t>UNAD - UNIVERSIDAD NACIONAL ABIERTA Y A DISTANCIA</t>
  </si>
  <si>
    <t>PROFESINAL EN PSICOLOGIA SOCIAL COMUNITARIA</t>
  </si>
  <si>
    <t>COORDINADORA GENERAL PROGRAMAS DE PRIMERA INFANCIA Y COORDINADORA DE CDI INSTITUCIONAL</t>
  </si>
  <si>
    <t>OLIVA PRADA GUERRA</t>
  </si>
  <si>
    <t>ASOC. HI EL MUÑEQUERO</t>
  </si>
  <si>
    <t>01/09/2006-30/12/2006 - 01/03/2007-30/07/2007</t>
  </si>
  <si>
    <t>PSICOLOGA - ATENCION TERAPEUTICA</t>
  </si>
  <si>
    <t>GLADYS SOCORRO ARIZA GALINDO</t>
  </si>
  <si>
    <t>FUNDACION MASTRANTO</t>
  </si>
  <si>
    <t xml:space="preserve">PSICOLOGA </t>
  </si>
  <si>
    <t>CERTIFICACION VALIDA HASTA EL 30 DE SEPTIEMBRE DE 2014</t>
  </si>
  <si>
    <t>CERTIFICACION VALIDA DESDE EL 5 DE DICIEMBRE DE 2009</t>
  </si>
  <si>
    <t>21/01/2002-31/12/2003</t>
  </si>
  <si>
    <t>01/03/2001-30/03/2014 Y 01/04/2014-26/11/2014</t>
  </si>
  <si>
    <t>04/10/2010-31/03/2011 Y 06/02/2013-11/04/2014</t>
  </si>
  <si>
    <t>16/01/2006-15/12/2006 Y 15/01/2007 - 15/15/2007</t>
  </si>
  <si>
    <t xml:space="preserve">COORDINADOR </t>
  </si>
  <si>
    <r>
      <t xml:space="preserve">COORDINADORCOORDINADOR GENERAL DEL PROYECTO </t>
    </r>
    <r>
      <rPr>
        <b/>
        <sz val="11"/>
        <rFont val="Calibri"/>
        <family val="2"/>
        <scheme val="minor"/>
      </rPr>
      <t>POR CADA MIL</t>
    </r>
    <r>
      <rPr>
        <sz val="11"/>
        <rFont val="Calibri"/>
        <family val="2"/>
        <scheme val="minor"/>
      </rPr>
      <t xml:space="preserve"> CUPOS OFERTADOS O FRACIÓN INFERIOR</t>
    </r>
  </si>
  <si>
    <r>
      <t>PROFESIONAL DE APOYO PEDAGÓGICO  POR C</t>
    </r>
    <r>
      <rPr>
        <b/>
        <sz val="11"/>
        <rFont val="Calibri"/>
        <family val="2"/>
        <scheme val="minor"/>
      </rPr>
      <t xml:space="preserve">ADA MIL CUPOS </t>
    </r>
    <r>
      <rPr>
        <sz val="11"/>
        <rFont val="Calibri"/>
        <family val="2"/>
        <scheme val="minor"/>
      </rPr>
      <t>OFERTADOS O FRACIÓN INFERIOR</t>
    </r>
  </si>
  <si>
    <r>
      <t xml:space="preserve">FINANCIERO  </t>
    </r>
    <r>
      <rPr>
        <b/>
        <sz val="11"/>
        <rFont val="Calibri"/>
        <family val="2"/>
        <scheme val="minor"/>
      </rPr>
      <t>POR CADA CINCO MIL</t>
    </r>
    <r>
      <rPr>
        <sz val="11"/>
        <rFont val="Calibri"/>
        <family val="2"/>
        <scheme val="minor"/>
      </rPr>
      <t xml:space="preserve"> CUPOS OFERTADOS O FRACIÓN INFERIOR </t>
    </r>
  </si>
  <si>
    <t>20/08/2014-31/10/2014 Y 08/01/2014-30/04/2014</t>
  </si>
  <si>
    <t xml:space="preserve">*FUNDACION IMIX *FUNDACION FEI FAMILIA ENTORNO INDIVIDUO </t>
  </si>
  <si>
    <t xml:space="preserve">UNIVERSIDAD ANTONIO NARIÑO </t>
  </si>
  <si>
    <t>DIANA LORENA ROJAS MORENO</t>
  </si>
  <si>
    <t xml:space="preserve">COORDINADORA DE HCB </t>
  </si>
  <si>
    <t>11/01/2010-30/06/2011</t>
  </si>
  <si>
    <t>YESSENIA LISBETH RANGEL MORENO</t>
  </si>
  <si>
    <t>Carrera 13 Sur No. 23-50 Barrio Ricaurte</t>
  </si>
  <si>
    <t>MZ A CASA 18 1 ETAPA BARRIO COLINAS DEL SUR</t>
  </si>
  <si>
    <t>CRA 12 SUR NO 21 - 26 RICAURTE</t>
  </si>
  <si>
    <t>CARRERA 38 B SUR NO. 21 - 39 BRISAS DE BOQUERON</t>
  </si>
  <si>
    <t>SE VALIDA EXPERIENCIA A PARTIR DEL 5 DE DICIEMBRE DE 2009, SEGÚN LOS PLIEGOS.  NO SE PRESETA LA CERTIFICACION</t>
  </si>
  <si>
    <t>09/2009</t>
  </si>
  <si>
    <t>153/2013</t>
  </si>
  <si>
    <t>108/2012</t>
  </si>
  <si>
    <t>EXPERIENCIA VALIDADA HASTA EL 30 DE SEPTIEMBRE DE 2014.  EXPERIENCIA ADICIONAL DEL GRUPO 30 TRASLADADA PARA EL MISMO GRUPO COMO EXPERIENCIA HABILITANTE, SEGÚN SOLICITUD DEL OFERENTE POR MEDIO DE CORREO ELECTRONICO DE 09/12/2014 Y OFICIO 021459</t>
  </si>
  <si>
    <t>=+K116</t>
  </si>
  <si>
    <t>EXPERIENCIA TRASLADADA COMO EXPERIENCIA MÍNIMA HABILITANTE EN EL GRUPO 30, SEGÚN SOLICITUD DEL OFERENTE POR MEDIO DE CORREO ELECTRÓNICO DE DICIEMBRE 9 DE 2014 Y OFICIO 021459 DE DICIEMBRE 9 DE 2014</t>
  </si>
  <si>
    <t>EXPERIENCIA ADICIONAL DEL GRUPO 26 TRASLADADA PARA EL GRUPO 27 COMO EXPERIENCIA HABILITANTE, SEGÚN SOLICITUD DEL OFERENTE POR MEDIO DE CORREO ELECTRONICO DE 10/12/2014 Y OFICIO 021538</t>
  </si>
  <si>
    <t>EXPERIENCIA TRASLADADA PARA EL GRUPO 27 COMO  EXPERIENCIA MÍNIMA HABILITANTE, SEGÚN SOLICITUD DEL OFERENTE POR MEDIO DE CORREO ELECTRÓNICO DE DICIEMBRE 10 DE 2014 Y OFICIO 021538 DE DICIEMBRE 10 DE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</si>
</sst>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s>
  <fonts count="3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9"/>
      <color rgb="FFFF0000"/>
      <name val="Calibri"/>
      <family val="2"/>
      <scheme val="minor"/>
    </font>
    <font>
      <sz val="11"/>
      <color rgb="FFFF0000"/>
      <name val="Calibri"/>
      <family val="2"/>
    </font>
    <font>
      <b/>
      <sz val="14"/>
      <name val="Calibri"/>
      <family val="2"/>
    </font>
    <font>
      <b/>
      <sz val="14"/>
      <color rgb="FFFF0000"/>
      <name val="Calibri"/>
      <family val="2"/>
    </font>
    <font>
      <b/>
      <sz val="1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top style="medium">
        <color indexed="57"/>
      </top>
      <bottom/>
      <diagonal/>
    </border>
    <border>
      <left/>
      <right style="medium">
        <color indexed="57"/>
      </right>
      <top style="medium">
        <color indexed="57"/>
      </top>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39">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9" fontId="24" fillId="0" borderId="1" xfId="0" applyNumberFormat="1" applyFont="1" applyFill="1" applyBorder="1" applyAlignment="1" applyProtection="1">
      <alignment horizontal="center" vertical="center" wrapText="1"/>
      <protection locked="0"/>
    </xf>
    <xf numFmtId="168" fontId="25" fillId="0" borderId="1" xfId="1" applyNumberFormat="1" applyFont="1" applyFill="1" applyBorder="1" applyAlignment="1">
      <alignment horizontal="right" vertical="center" wrapText="1"/>
    </xf>
    <xf numFmtId="0" fontId="26" fillId="0" borderId="1" xfId="0" applyFont="1" applyFill="1" applyBorder="1" applyAlignment="1">
      <alignment horizontal="left" vertical="center" wrapText="1"/>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49" fontId="13" fillId="0" borderId="1" xfId="0" applyNumberFormat="1" applyFont="1" applyFill="1" applyBorder="1" applyAlignment="1" applyProtection="1">
      <alignment horizontal="center" vertical="center" wrapText="1"/>
      <protection locked="0"/>
    </xf>
    <xf numFmtId="49" fontId="0" fillId="6" borderId="1" xfId="0" applyNumberFormat="1" applyFill="1" applyBorder="1" applyAlignment="1">
      <alignment horizontal="center" vertical="center" wrapText="1"/>
    </xf>
    <xf numFmtId="43" fontId="18" fillId="0" borderId="1" xfId="0" applyNumberFormat="1" applyFont="1" applyFill="1" applyBorder="1" applyAlignment="1" applyProtection="1">
      <alignment horizontal="center" vertical="center" wrapText="1"/>
      <protection locked="0"/>
    </xf>
    <xf numFmtId="0" fontId="27" fillId="0" borderId="0" xfId="0" applyFont="1" applyFill="1" applyBorder="1" applyAlignment="1">
      <alignment horizontal="left" vertical="center"/>
    </xf>
    <xf numFmtId="43" fontId="27" fillId="0" borderId="0" xfId="0" applyNumberFormat="1" applyFont="1" applyFill="1" applyBorder="1" applyAlignment="1">
      <alignment horizontal="left" vertical="center"/>
    </xf>
    <xf numFmtId="14" fontId="0" fillId="0" borderId="0" xfId="0" applyNumberFormat="1" applyFill="1" applyAlignment="1">
      <alignment vertical="center"/>
    </xf>
    <xf numFmtId="43" fontId="28" fillId="0" borderId="0" xfId="0" applyNumberFormat="1" applyFont="1" applyFill="1" applyBorder="1" applyAlignment="1">
      <alignment horizontal="left" vertical="center"/>
    </xf>
    <xf numFmtId="2" fontId="0" fillId="0" borderId="1" xfId="0" applyNumberFormat="1" applyBorder="1" applyAlignment="1">
      <alignment horizontal="center" vertical="center"/>
    </xf>
    <xf numFmtId="43" fontId="0" fillId="0" borderId="1" xfId="1" applyFont="1" applyFill="1" applyBorder="1" applyAlignment="1">
      <alignment horizontal="center" vertical="center"/>
    </xf>
    <xf numFmtId="43" fontId="18" fillId="0" borderId="1" xfId="1" applyFont="1" applyFill="1" applyBorder="1" applyAlignment="1" applyProtection="1">
      <alignment horizontal="center" vertical="center" wrapText="1"/>
      <protection locked="0"/>
    </xf>
    <xf numFmtId="43" fontId="0" fillId="2" borderId="1" xfId="1" applyFont="1" applyFill="1" applyBorder="1" applyAlignment="1">
      <alignment horizontal="center" vertical="center"/>
    </xf>
    <xf numFmtId="0" fontId="0" fillId="0" borderId="1" xfId="0" applyBorder="1" applyAlignment="1">
      <alignment wrapText="1"/>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Fill="1" applyBorder="1" applyAlignment="1">
      <alignment horizontal="left" vertical="center"/>
    </xf>
    <xf numFmtId="0" fontId="0" fillId="0" borderId="1" xfId="0" applyFill="1" applyBorder="1" applyAlignment="1">
      <alignment vertical="center" wrapText="1"/>
    </xf>
    <xf numFmtId="0" fontId="14" fillId="0" borderId="1" xfId="0" applyFont="1" applyBorder="1" applyAlignment="1">
      <alignment horizontal="left" vertical="center" wrapText="1"/>
    </xf>
    <xf numFmtId="0" fontId="14" fillId="0" borderId="1" xfId="0" applyFont="1" applyBorder="1" applyAlignment="1">
      <alignment vertical="center" wrapText="1"/>
    </xf>
    <xf numFmtId="14" fontId="14" fillId="0" borderId="1" xfId="0" applyNumberFormat="1" applyFont="1" applyBorder="1" applyAlignment="1">
      <alignment vertical="center" wrapText="1"/>
    </xf>
    <xf numFmtId="0" fontId="14" fillId="0" borderId="1" xfId="0" applyFont="1" applyBorder="1" applyAlignment="1">
      <alignment horizontal="center" vertical="center" wrapText="1"/>
    </xf>
    <xf numFmtId="14" fontId="0" fillId="0" borderId="1" xfId="0" applyNumberFormat="1" applyBorder="1" applyAlignment="1"/>
    <xf numFmtId="0" fontId="14" fillId="0" borderId="1" xfId="0" applyFont="1" applyFill="1" applyBorder="1" applyAlignment="1">
      <alignment vertical="center" wrapText="1"/>
    </xf>
    <xf numFmtId="0" fontId="14" fillId="0" borderId="5" xfId="0" applyFont="1" applyFill="1" applyBorder="1" applyAlignment="1">
      <alignment horizontal="center" vertical="center" wrapText="1"/>
    </xf>
    <xf numFmtId="49" fontId="14" fillId="6"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4" fillId="0" borderId="1" xfId="0" applyFont="1" applyFill="1" applyBorder="1"/>
    <xf numFmtId="0" fontId="14" fillId="0" borderId="5" xfId="0" applyFont="1" applyFill="1" applyBorder="1" applyAlignment="1">
      <alignment horizontal="center"/>
    </xf>
    <xf numFmtId="0" fontId="14" fillId="0" borderId="1" xfId="0" applyFont="1" applyFill="1" applyBorder="1" applyAlignment="1">
      <alignment horizontal="center"/>
    </xf>
    <xf numFmtId="0" fontId="14" fillId="0" borderId="1" xfId="0" applyFont="1" applyBorder="1" applyAlignment="1">
      <alignment vertical="center"/>
    </xf>
    <xf numFmtId="0" fontId="14" fillId="0" borderId="1" xfId="0" applyFont="1" applyFill="1" applyBorder="1" applyAlignment="1"/>
    <xf numFmtId="0" fontId="14" fillId="0" borderId="1" xfId="0" applyFont="1" applyBorder="1" applyAlignment="1">
      <alignment wrapText="1"/>
    </xf>
    <xf numFmtId="0" fontId="14" fillId="0" borderId="1" xfId="0" applyFont="1" applyBorder="1" applyAlignment="1">
      <alignment horizontal="left" wrapText="1"/>
    </xf>
    <xf numFmtId="14" fontId="14" fillId="0" borderId="1" xfId="0" applyNumberFormat="1" applyFont="1" applyBorder="1" applyAlignment="1">
      <alignment horizontal="left" vertical="center" wrapText="1"/>
    </xf>
    <xf numFmtId="14" fontId="0" fillId="0" borderId="1" xfId="0" applyNumberFormat="1" applyBorder="1" applyAlignment="1">
      <alignment horizontal="left" vertical="center"/>
    </xf>
    <xf numFmtId="14" fontId="0" fillId="0" borderId="0" xfId="0" applyNumberFormat="1" applyAlignment="1">
      <alignment vertical="center"/>
    </xf>
    <xf numFmtId="0" fontId="14" fillId="0" borderId="1" xfId="0" applyFont="1" applyBorder="1" applyAlignment="1"/>
    <xf numFmtId="14" fontId="14" fillId="0" borderId="1" xfId="0" applyNumberFormat="1" applyFont="1" applyBorder="1" applyAlignment="1"/>
    <xf numFmtId="0" fontId="14" fillId="0" borderId="1" xfId="0" applyFont="1" applyBorder="1"/>
    <xf numFmtId="43" fontId="0" fillId="0" borderId="0" xfId="1" applyFont="1" applyAlignment="1">
      <alignment vertical="center"/>
    </xf>
    <xf numFmtId="0" fontId="14" fillId="0" borderId="1" xfId="0" applyFont="1" applyFill="1" applyBorder="1" applyAlignment="1">
      <alignment wrapText="1"/>
    </xf>
    <xf numFmtId="43" fontId="0" fillId="0" borderId="0" xfId="1" applyFont="1"/>
    <xf numFmtId="0" fontId="1" fillId="2" borderId="23" xfId="0" applyFont="1" applyFill="1" applyBorder="1" applyAlignment="1">
      <alignment horizontal="center" vertical="center" wrapText="1"/>
    </xf>
    <xf numFmtId="2" fontId="1" fillId="2" borderId="24" xfId="0" applyNumberFormat="1" applyFont="1" applyFill="1" applyBorder="1" applyAlignment="1">
      <alignment horizontal="center" vertical="center" wrapText="1"/>
    </xf>
    <xf numFmtId="1" fontId="13" fillId="0" borderId="14" xfId="0" applyNumberFormat="1" applyFont="1" applyFill="1" applyBorder="1" applyAlignment="1" applyProtection="1">
      <alignment horizontal="center" vertical="center" wrapText="1"/>
      <protection locked="0"/>
    </xf>
    <xf numFmtId="0" fontId="0" fillId="0" borderId="0" xfId="0" applyFill="1"/>
    <xf numFmtId="0" fontId="14" fillId="0" borderId="1" xfId="0" applyFont="1" applyFill="1" applyBorder="1" applyAlignment="1">
      <alignment horizontal="left" vertical="center"/>
    </xf>
    <xf numFmtId="0" fontId="14" fillId="0" borderId="1" xfId="0" applyFont="1" applyFill="1" applyBorder="1" applyAlignment="1">
      <alignment vertical="center"/>
    </xf>
    <xf numFmtId="14" fontId="14" fillId="0" borderId="1" xfId="0" applyNumberFormat="1" applyFont="1" applyBorder="1" applyAlignment="1">
      <alignment vertical="center"/>
    </xf>
    <xf numFmtId="43" fontId="13" fillId="0" borderId="1" xfId="1" applyNumberFormat="1" applyFont="1" applyFill="1" applyBorder="1" applyAlignment="1" applyProtection="1">
      <alignment horizontal="center" vertical="center" wrapText="1"/>
      <protection locked="0"/>
    </xf>
    <xf numFmtId="14" fontId="14" fillId="0" borderId="1" xfId="0" applyNumberFormat="1" applyFont="1" applyFill="1" applyBorder="1" applyAlignment="1">
      <alignment vertical="center" wrapText="1"/>
    </xf>
    <xf numFmtId="43" fontId="13" fillId="0" borderId="5" xfId="1"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Border="1" applyAlignment="1">
      <alignment horizontal="center" vertical="center"/>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xf>
    <xf numFmtId="14" fontId="0" fillId="0" borderId="1" xfId="0" applyNumberFormat="1" applyBorder="1" applyAlignment="1">
      <alignment horizontal="center" vertical="center"/>
    </xf>
    <xf numFmtId="0" fontId="0" fillId="0" borderId="1" xfId="0" applyFill="1" applyBorder="1" applyAlignment="1">
      <alignment horizontal="left" vertical="center" wrapText="1"/>
    </xf>
    <xf numFmtId="0" fontId="14" fillId="0" borderId="1" xfId="0" applyFont="1" applyFill="1" applyBorder="1" applyAlignment="1">
      <alignment horizontal="center" vertical="center"/>
    </xf>
    <xf numFmtId="14" fontId="14" fillId="0" borderId="1" xfId="0" applyNumberFormat="1" applyFont="1" applyBorder="1" applyAlignment="1">
      <alignment horizontal="center" vertical="center" wrapText="1"/>
    </xf>
    <xf numFmtId="2" fontId="27" fillId="0" borderId="0" xfId="0" applyNumberFormat="1" applyFont="1" applyFill="1" applyBorder="1" applyAlignment="1">
      <alignment horizontal="left" vertical="center"/>
    </xf>
    <xf numFmtId="14" fontId="27" fillId="0" borderId="0" xfId="0" applyNumberFormat="1" applyFont="1" applyFill="1" applyBorder="1" applyAlignment="1">
      <alignment horizontal="left" vertical="center"/>
    </xf>
    <xf numFmtId="0" fontId="14" fillId="0" borderId="0" xfId="0" applyFont="1" applyFill="1" applyAlignment="1">
      <alignment vertical="center"/>
    </xf>
    <xf numFmtId="2" fontId="0" fillId="0" borderId="0" xfId="0" applyNumberFormat="1" applyFill="1" applyAlignment="1">
      <alignment vertical="center"/>
    </xf>
    <xf numFmtId="14" fontId="14" fillId="0" borderId="0" xfId="0" applyNumberFormat="1" applyFont="1" applyFill="1" applyAlignment="1">
      <alignment vertical="center"/>
    </xf>
    <xf numFmtId="43" fontId="27" fillId="0" borderId="1" xfId="0" applyNumberFormat="1" applyFont="1" applyFill="1" applyBorder="1" applyAlignment="1">
      <alignment horizontal="left" vertical="center"/>
    </xf>
    <xf numFmtId="0" fontId="11" fillId="4" borderId="1" xfId="0" applyFont="1" applyFill="1" applyBorder="1" applyAlignment="1">
      <alignment horizontal="left" vertical="center" wrapText="1"/>
    </xf>
    <xf numFmtId="43" fontId="13"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xf>
    <xf numFmtId="0" fontId="0" fillId="0" borderId="1" xfId="0" applyBorder="1" applyAlignment="1">
      <alignment horizontal="center" vertical="center"/>
    </xf>
    <xf numFmtId="0" fontId="14" fillId="6" borderId="1" xfId="0" applyFont="1" applyFill="1" applyBorder="1" applyAlignment="1">
      <alignment horizontal="center" vertical="center" wrapText="1"/>
    </xf>
    <xf numFmtId="0" fontId="14" fillId="0" borderId="0" xfId="0" applyFont="1" applyAlignment="1">
      <alignment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xf>
    <xf numFmtId="0" fontId="0" fillId="0" borderId="1" xfId="0"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29" fillId="6" borderId="5" xfId="0" applyFont="1" applyFill="1" applyBorder="1" applyAlignment="1">
      <alignment horizontal="center" vertical="center" wrapText="1"/>
    </xf>
    <xf numFmtId="0" fontId="29" fillId="6"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 xfId="0" applyFont="1" applyFill="1" applyBorder="1" applyAlignment="1">
      <alignment horizontal="center" vertical="center"/>
    </xf>
    <xf numFmtId="0" fontId="23" fillId="5" borderId="0" xfId="0" applyFont="1" applyFill="1" applyAlignment="1">
      <alignment horizontal="center"/>
    </xf>
    <xf numFmtId="0" fontId="24" fillId="0" borderId="1" xfId="0" applyFont="1" applyBorder="1" applyAlignment="1">
      <alignment horizontal="center" vertical="center" wrapText="1"/>
    </xf>
    <xf numFmtId="0" fontId="24" fillId="0" borderId="5"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G52" zoomScaleNormal="100" workbookViewId="0">
      <selection activeCell="L65" sqref="L65"/>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554687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554687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554687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554687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554687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554687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554687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554687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554687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554687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554687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554687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554687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554687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554687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554687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554687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554687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554687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554687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554687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554687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554687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554687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554687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554687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554687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554687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554687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554687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554687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554687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554687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554687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554687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554687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554687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554687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554687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554687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554687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554687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554687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554687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554687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554687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554687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554687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554687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554687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554687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554687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554687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554687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554687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554687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554687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554687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554687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554687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554687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554687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554687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5546875" style="6"/>
    <col min="16372" max="16384" width="11.44140625" style="6" customWidth="1"/>
  </cols>
  <sheetData>
    <row r="2" spans="1:16" ht="25.8" x14ac:dyDescent="0.3">
      <c r="B2" s="207" t="s">
        <v>61</v>
      </c>
      <c r="C2" s="208"/>
      <c r="D2" s="208"/>
      <c r="E2" s="208"/>
      <c r="F2" s="208"/>
      <c r="G2" s="208"/>
      <c r="H2" s="208"/>
      <c r="I2" s="208"/>
      <c r="J2" s="208"/>
      <c r="K2" s="208"/>
      <c r="L2" s="208"/>
      <c r="M2" s="208"/>
      <c r="N2" s="208"/>
      <c r="O2" s="208"/>
      <c r="P2" s="208"/>
    </row>
    <row r="4" spans="1:16" ht="25.8" x14ac:dyDescent="0.3">
      <c r="B4" s="232" t="s">
        <v>47</v>
      </c>
      <c r="C4" s="232"/>
      <c r="D4" s="232"/>
      <c r="E4" s="232"/>
      <c r="F4" s="232"/>
      <c r="G4" s="232"/>
      <c r="H4" s="232"/>
      <c r="I4" s="232"/>
      <c r="J4" s="232"/>
      <c r="K4" s="232"/>
      <c r="L4" s="232"/>
      <c r="M4" s="232"/>
      <c r="N4" s="232"/>
      <c r="O4" s="232"/>
      <c r="P4" s="232"/>
    </row>
    <row r="5" spans="1:16" s="67" customFormat="1" ht="39.75" customHeight="1" x14ac:dyDescent="0.4">
      <c r="A5" s="233" t="s">
        <v>116</v>
      </c>
      <c r="B5" s="233"/>
      <c r="C5" s="233"/>
      <c r="D5" s="233"/>
      <c r="E5" s="233"/>
      <c r="F5" s="233"/>
      <c r="G5" s="233"/>
      <c r="H5" s="233"/>
      <c r="I5" s="233"/>
      <c r="J5" s="233"/>
      <c r="K5" s="233"/>
      <c r="L5" s="233"/>
    </row>
    <row r="6" spans="1:16" ht="15" thickBot="1" x14ac:dyDescent="0.35"/>
    <row r="7" spans="1:16" ht="21.6" thickBot="1" x14ac:dyDescent="0.35">
      <c r="B7" s="8" t="s">
        <v>4</v>
      </c>
      <c r="C7" s="230" t="s">
        <v>117</v>
      </c>
      <c r="D7" s="230"/>
      <c r="E7" s="230"/>
      <c r="F7" s="230"/>
      <c r="G7" s="230"/>
      <c r="H7" s="230"/>
      <c r="I7" s="230"/>
      <c r="J7" s="230"/>
      <c r="K7" s="230"/>
      <c r="L7" s="230"/>
      <c r="M7" s="230"/>
      <c r="N7" s="231"/>
    </row>
    <row r="8" spans="1:16" ht="16.2" thickBot="1" x14ac:dyDescent="0.35">
      <c r="B8" s="9" t="s">
        <v>5</v>
      </c>
      <c r="C8" s="230"/>
      <c r="D8" s="230"/>
      <c r="E8" s="230"/>
      <c r="F8" s="230"/>
      <c r="G8" s="230"/>
      <c r="H8" s="230"/>
      <c r="I8" s="230"/>
      <c r="J8" s="230"/>
      <c r="K8" s="230"/>
      <c r="L8" s="230"/>
      <c r="M8" s="230"/>
      <c r="N8" s="231"/>
    </row>
    <row r="9" spans="1:16" ht="16.2" thickBot="1" x14ac:dyDescent="0.35">
      <c r="B9" s="9" t="s">
        <v>6</v>
      </c>
      <c r="C9" s="230"/>
      <c r="D9" s="230"/>
      <c r="E9" s="230"/>
      <c r="F9" s="230"/>
      <c r="G9" s="230"/>
      <c r="H9" s="230"/>
      <c r="I9" s="230"/>
      <c r="J9" s="230"/>
      <c r="K9" s="230"/>
      <c r="L9" s="230"/>
      <c r="M9" s="230"/>
      <c r="N9" s="231"/>
    </row>
    <row r="10" spans="1:16" ht="16.2" thickBot="1" x14ac:dyDescent="0.35">
      <c r="B10" s="9" t="s">
        <v>7</v>
      </c>
      <c r="C10" s="230"/>
      <c r="D10" s="230"/>
      <c r="E10" s="230"/>
      <c r="F10" s="230"/>
      <c r="G10" s="230"/>
      <c r="H10" s="230"/>
      <c r="I10" s="230"/>
      <c r="J10" s="230"/>
      <c r="K10" s="230"/>
      <c r="L10" s="230"/>
      <c r="M10" s="230"/>
      <c r="N10" s="231"/>
    </row>
    <row r="11" spans="1:16" ht="16.2" thickBot="1" x14ac:dyDescent="0.35">
      <c r="B11" s="9" t="s">
        <v>8</v>
      </c>
      <c r="C11" s="215">
        <v>26</v>
      </c>
      <c r="D11" s="215"/>
      <c r="E11" s="216"/>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0"/>
      <c r="J13" s="70"/>
      <c r="K13" s="70"/>
      <c r="L13" s="70"/>
      <c r="M13" s="70"/>
      <c r="N13" s="16"/>
    </row>
    <row r="14" spans="1:16" x14ac:dyDescent="0.3">
      <c r="I14" s="70"/>
      <c r="J14" s="70"/>
      <c r="K14" s="70"/>
      <c r="L14" s="70"/>
      <c r="M14" s="70"/>
      <c r="N14" s="71"/>
    </row>
    <row r="15" spans="1:16" ht="45.75" customHeight="1" x14ac:dyDescent="0.3">
      <c r="B15" s="217" t="s">
        <v>122</v>
      </c>
      <c r="C15" s="217"/>
      <c r="D15" s="178" t="s">
        <v>12</v>
      </c>
      <c r="E15" s="178" t="s">
        <v>13</v>
      </c>
      <c r="F15" s="178" t="s">
        <v>28</v>
      </c>
      <c r="G15" s="117"/>
      <c r="I15" s="27"/>
      <c r="J15" s="27"/>
      <c r="K15" s="27"/>
      <c r="L15" s="27"/>
      <c r="M15" s="27"/>
      <c r="N15" s="71"/>
    </row>
    <row r="16" spans="1:16" x14ac:dyDescent="0.3">
      <c r="B16" s="217"/>
      <c r="C16" s="217"/>
      <c r="D16" s="178">
        <v>26</v>
      </c>
      <c r="E16" s="90">
        <v>688711720</v>
      </c>
      <c r="F16" s="90">
        <v>236</v>
      </c>
      <c r="G16" s="118"/>
      <c r="I16" s="28"/>
      <c r="J16" s="28"/>
      <c r="K16" s="28"/>
      <c r="L16" s="28"/>
      <c r="M16" s="28"/>
      <c r="N16" s="71"/>
    </row>
    <row r="17" spans="1:14" x14ac:dyDescent="0.3">
      <c r="B17" s="217"/>
      <c r="C17" s="217"/>
      <c r="D17" s="178"/>
      <c r="E17" s="90"/>
      <c r="F17" s="90"/>
      <c r="G17" s="118"/>
      <c r="I17" s="28"/>
      <c r="J17" s="28"/>
      <c r="K17" s="28"/>
      <c r="L17" s="28"/>
      <c r="M17" s="28"/>
      <c r="N17" s="71"/>
    </row>
    <row r="18" spans="1:14" x14ac:dyDescent="0.3">
      <c r="B18" s="217"/>
      <c r="C18" s="217"/>
      <c r="D18" s="178"/>
      <c r="E18" s="90"/>
      <c r="F18" s="90"/>
      <c r="G18" s="118"/>
      <c r="I18" s="28"/>
      <c r="J18" s="28"/>
      <c r="K18" s="28"/>
      <c r="L18" s="28"/>
      <c r="M18" s="28"/>
      <c r="N18" s="71"/>
    </row>
    <row r="19" spans="1:14" x14ac:dyDescent="0.3">
      <c r="B19" s="217"/>
      <c r="C19" s="217"/>
      <c r="D19" s="178"/>
      <c r="E19" s="91"/>
      <c r="F19" s="90"/>
      <c r="G19" s="118"/>
      <c r="H19" s="18"/>
      <c r="I19" s="28"/>
      <c r="J19" s="28"/>
      <c r="K19" s="28"/>
      <c r="L19" s="28"/>
      <c r="M19" s="28"/>
      <c r="N19" s="17"/>
    </row>
    <row r="20" spans="1:14" x14ac:dyDescent="0.3">
      <c r="B20" s="217"/>
      <c r="C20" s="217"/>
      <c r="D20" s="178"/>
      <c r="E20" s="91"/>
      <c r="F20" s="90"/>
      <c r="G20" s="118"/>
      <c r="H20" s="18"/>
      <c r="I20" s="30"/>
      <c r="J20" s="30"/>
      <c r="K20" s="30"/>
      <c r="L20" s="30"/>
      <c r="M20" s="30"/>
      <c r="N20" s="17"/>
    </row>
    <row r="21" spans="1:14" x14ac:dyDescent="0.3">
      <c r="B21" s="217"/>
      <c r="C21" s="217"/>
      <c r="D21" s="178"/>
      <c r="E21" s="91"/>
      <c r="F21" s="90"/>
      <c r="G21" s="118"/>
      <c r="H21" s="18"/>
      <c r="I21" s="70"/>
      <c r="J21" s="70"/>
      <c r="K21" s="70"/>
      <c r="L21" s="70"/>
      <c r="M21" s="70"/>
      <c r="N21" s="17"/>
    </row>
    <row r="22" spans="1:14" x14ac:dyDescent="0.3">
      <c r="B22" s="217"/>
      <c r="C22" s="217"/>
      <c r="D22" s="178"/>
      <c r="E22" s="91"/>
      <c r="F22" s="90"/>
      <c r="G22" s="118"/>
      <c r="H22" s="18"/>
      <c r="I22" s="70"/>
      <c r="J22" s="70"/>
      <c r="K22" s="70"/>
      <c r="L22" s="70"/>
      <c r="M22" s="70"/>
      <c r="N22" s="17"/>
    </row>
    <row r="23" spans="1:14" ht="15" thickBot="1" x14ac:dyDescent="0.35">
      <c r="B23" s="218" t="s">
        <v>14</v>
      </c>
      <c r="C23" s="219"/>
      <c r="D23" s="178"/>
      <c r="E23" s="92">
        <f>SUM(E16:E22)</f>
        <v>688711720</v>
      </c>
      <c r="F23" s="90">
        <f>SUM(F16:F22)</f>
        <v>236</v>
      </c>
      <c r="G23" s="118"/>
      <c r="H23" s="18"/>
      <c r="I23" s="70"/>
      <c r="J23" s="70"/>
      <c r="K23" s="70"/>
      <c r="L23" s="70"/>
      <c r="M23" s="70"/>
      <c r="N23" s="17"/>
    </row>
    <row r="24" spans="1:14" ht="29.4" thickBot="1" x14ac:dyDescent="0.35">
      <c r="A24" s="32"/>
      <c r="B24" s="37" t="s">
        <v>15</v>
      </c>
      <c r="C24" s="37" t="s">
        <v>63</v>
      </c>
      <c r="E24" s="27"/>
      <c r="F24" s="27"/>
      <c r="G24" s="27"/>
      <c r="H24" s="27"/>
      <c r="I24" s="7"/>
      <c r="J24" s="7"/>
      <c r="K24" s="7"/>
      <c r="L24" s="7"/>
      <c r="M24" s="7"/>
    </row>
    <row r="25" spans="1:14" ht="15" thickBot="1" x14ac:dyDescent="0.35">
      <c r="A25" s="33">
        <v>1</v>
      </c>
      <c r="C25" s="35">
        <f>+F23*80%</f>
        <v>188.8</v>
      </c>
      <c r="D25" s="31"/>
      <c r="E25" s="34">
        <f>E23</f>
        <v>688711720</v>
      </c>
      <c r="F25" s="29"/>
      <c r="G25" s="29"/>
      <c r="H25" s="29"/>
      <c r="I25" s="19"/>
      <c r="J25" s="19"/>
      <c r="K25" s="19"/>
      <c r="L25" s="19"/>
      <c r="M25" s="19"/>
    </row>
    <row r="26" spans="1:14" x14ac:dyDescent="0.3">
      <c r="A26" s="62"/>
      <c r="C26" s="63"/>
      <c r="D26" s="28"/>
      <c r="E26" s="64"/>
      <c r="F26" s="29"/>
      <c r="G26" s="29"/>
      <c r="H26" s="29"/>
      <c r="I26" s="19"/>
      <c r="J26" s="19"/>
      <c r="K26" s="19"/>
      <c r="L26" s="19"/>
      <c r="M26" s="19"/>
    </row>
    <row r="27" spans="1:14" x14ac:dyDescent="0.3">
      <c r="A27" s="62"/>
      <c r="C27" s="63"/>
      <c r="D27" s="28"/>
      <c r="E27" s="64"/>
      <c r="F27" s="29"/>
      <c r="G27" s="29"/>
      <c r="H27" s="29"/>
      <c r="I27" s="19"/>
      <c r="J27" s="19"/>
      <c r="K27" s="19"/>
      <c r="L27" s="19"/>
      <c r="M27" s="19"/>
    </row>
    <row r="28" spans="1:14" x14ac:dyDescent="0.3">
      <c r="A28" s="62"/>
      <c r="B28" s="83" t="s">
        <v>94</v>
      </c>
      <c r="C28" s="67"/>
      <c r="D28" s="67"/>
      <c r="E28" s="67"/>
      <c r="F28" s="67"/>
      <c r="G28" s="67"/>
      <c r="H28" s="67"/>
      <c r="I28" s="70"/>
      <c r="J28" s="70"/>
      <c r="K28" s="70"/>
      <c r="L28" s="70"/>
      <c r="M28" s="70"/>
      <c r="N28" s="71"/>
    </row>
    <row r="29" spans="1:14" x14ac:dyDescent="0.3">
      <c r="A29" s="62"/>
      <c r="B29" s="67"/>
      <c r="C29" s="67"/>
      <c r="D29" s="67"/>
      <c r="E29" s="67"/>
      <c r="F29" s="67"/>
      <c r="G29" s="67"/>
      <c r="H29" s="67"/>
      <c r="I29" s="70"/>
      <c r="J29" s="70"/>
      <c r="K29" s="70"/>
      <c r="L29" s="70"/>
      <c r="M29" s="70"/>
      <c r="N29" s="71"/>
    </row>
    <row r="30" spans="1:14" x14ac:dyDescent="0.3">
      <c r="A30" s="62"/>
      <c r="B30" s="85" t="s">
        <v>32</v>
      </c>
      <c r="C30" s="85" t="s">
        <v>95</v>
      </c>
      <c r="D30" s="85" t="s">
        <v>96</v>
      </c>
      <c r="E30" s="67"/>
      <c r="F30" s="67"/>
      <c r="G30" s="67"/>
      <c r="H30" s="67"/>
      <c r="I30" s="70"/>
      <c r="J30" s="70"/>
      <c r="K30" s="70"/>
      <c r="L30" s="70"/>
      <c r="M30" s="70"/>
      <c r="N30" s="71"/>
    </row>
    <row r="31" spans="1:14" x14ac:dyDescent="0.3">
      <c r="A31" s="62"/>
      <c r="B31" s="82" t="s">
        <v>97</v>
      </c>
      <c r="C31" s="183" t="s">
        <v>137</v>
      </c>
      <c r="D31" s="82"/>
      <c r="E31" s="67"/>
      <c r="F31" s="67"/>
      <c r="G31" s="67"/>
      <c r="H31" s="67"/>
      <c r="I31" s="70"/>
      <c r="J31" s="70"/>
      <c r="K31" s="70"/>
      <c r="L31" s="70"/>
      <c r="M31" s="70"/>
      <c r="N31" s="71"/>
    </row>
    <row r="32" spans="1:14" x14ac:dyDescent="0.3">
      <c r="A32" s="62"/>
      <c r="B32" s="82" t="s">
        <v>98</v>
      </c>
      <c r="C32" s="183" t="s">
        <v>137</v>
      </c>
      <c r="D32" s="82"/>
      <c r="E32" s="67"/>
      <c r="F32" s="67"/>
      <c r="G32" s="67"/>
      <c r="H32" s="67"/>
      <c r="I32" s="70"/>
      <c r="J32" s="70"/>
      <c r="K32" s="70"/>
      <c r="L32" s="70"/>
      <c r="M32" s="70"/>
      <c r="N32" s="71"/>
    </row>
    <row r="33" spans="1:14" x14ac:dyDescent="0.3">
      <c r="A33" s="62"/>
      <c r="B33" s="82" t="s">
        <v>99</v>
      </c>
      <c r="C33" s="183" t="s">
        <v>137</v>
      </c>
      <c r="D33" s="82"/>
      <c r="E33" s="67"/>
      <c r="F33" s="67"/>
      <c r="G33" s="67"/>
      <c r="H33" s="67"/>
      <c r="I33" s="70"/>
      <c r="J33" s="70"/>
      <c r="K33" s="70"/>
      <c r="L33" s="70"/>
      <c r="M33" s="70"/>
      <c r="N33" s="71"/>
    </row>
    <row r="34" spans="1:14" x14ac:dyDescent="0.3">
      <c r="A34" s="62"/>
      <c r="B34" s="82" t="s">
        <v>100</v>
      </c>
      <c r="C34" s="183" t="s">
        <v>137</v>
      </c>
      <c r="D34" s="82"/>
      <c r="E34" s="67"/>
      <c r="F34" s="67"/>
      <c r="G34" s="67"/>
      <c r="H34" s="67"/>
      <c r="I34" s="70"/>
      <c r="J34" s="70"/>
      <c r="K34" s="70"/>
      <c r="L34" s="70"/>
      <c r="M34" s="70"/>
      <c r="N34" s="71"/>
    </row>
    <row r="35" spans="1:14" x14ac:dyDescent="0.3">
      <c r="A35" s="62"/>
      <c r="B35" s="67"/>
      <c r="C35" s="67"/>
      <c r="D35" s="67"/>
      <c r="E35" s="67"/>
      <c r="F35" s="67"/>
      <c r="G35" s="67"/>
      <c r="H35" s="67"/>
      <c r="I35" s="70"/>
      <c r="J35" s="70"/>
      <c r="K35" s="70"/>
      <c r="L35" s="70"/>
      <c r="M35" s="70"/>
      <c r="N35" s="71"/>
    </row>
    <row r="36" spans="1:14" x14ac:dyDescent="0.3">
      <c r="A36" s="62"/>
      <c r="B36" s="67"/>
      <c r="C36" s="67"/>
      <c r="D36" s="67"/>
      <c r="E36" s="67"/>
      <c r="F36" s="67"/>
      <c r="G36" s="67"/>
      <c r="H36" s="67"/>
      <c r="I36" s="70"/>
      <c r="J36" s="70"/>
      <c r="K36" s="70"/>
      <c r="L36" s="70"/>
      <c r="M36" s="70"/>
      <c r="N36" s="71"/>
    </row>
    <row r="37" spans="1:14" x14ac:dyDescent="0.3">
      <c r="A37" s="62"/>
      <c r="B37" s="83" t="s">
        <v>101</v>
      </c>
      <c r="C37" s="67"/>
      <c r="D37" s="67"/>
      <c r="E37" s="67"/>
      <c r="F37" s="67"/>
      <c r="G37" s="67"/>
      <c r="H37" s="67"/>
      <c r="I37" s="70"/>
      <c r="J37" s="70"/>
      <c r="K37" s="70"/>
      <c r="L37" s="70"/>
      <c r="M37" s="70"/>
      <c r="N37" s="71"/>
    </row>
    <row r="38" spans="1:14" x14ac:dyDescent="0.3">
      <c r="A38" s="62"/>
      <c r="B38" s="67"/>
      <c r="C38" s="67"/>
      <c r="D38" s="67"/>
      <c r="E38" s="67"/>
      <c r="F38" s="67"/>
      <c r="G38" s="67"/>
      <c r="H38" s="67"/>
      <c r="I38" s="70"/>
      <c r="J38" s="70"/>
      <c r="K38" s="70"/>
      <c r="L38" s="70"/>
      <c r="M38" s="70"/>
      <c r="N38" s="71"/>
    </row>
    <row r="39" spans="1:14" x14ac:dyDescent="0.3">
      <c r="A39" s="62"/>
      <c r="B39" s="67"/>
      <c r="C39" s="67"/>
      <c r="D39" s="67"/>
      <c r="E39" s="67"/>
      <c r="F39" s="67"/>
      <c r="G39" s="67"/>
      <c r="H39" s="67"/>
      <c r="I39" s="70"/>
      <c r="J39" s="70"/>
      <c r="K39" s="70"/>
      <c r="L39" s="70"/>
      <c r="M39" s="70"/>
      <c r="N39" s="71"/>
    </row>
    <row r="40" spans="1:14" x14ac:dyDescent="0.3">
      <c r="A40" s="62"/>
      <c r="B40" s="85" t="s">
        <v>32</v>
      </c>
      <c r="C40" s="85" t="s">
        <v>57</v>
      </c>
      <c r="D40" s="84" t="s">
        <v>50</v>
      </c>
      <c r="E40" s="84" t="s">
        <v>16</v>
      </c>
      <c r="F40" s="67"/>
      <c r="G40" s="67"/>
      <c r="H40" s="67"/>
      <c r="I40" s="70"/>
      <c r="J40" s="70"/>
      <c r="K40" s="70"/>
      <c r="L40" s="70"/>
      <c r="M40" s="70"/>
      <c r="N40" s="71"/>
    </row>
    <row r="41" spans="1:14" ht="27.6" x14ac:dyDescent="0.3">
      <c r="A41" s="62"/>
      <c r="B41" s="68" t="s">
        <v>102</v>
      </c>
      <c r="C41" s="69">
        <v>40</v>
      </c>
      <c r="D41" s="183">
        <v>0</v>
      </c>
      <c r="E41" s="186">
        <f>+D41+D42</f>
        <v>60</v>
      </c>
      <c r="F41" s="67"/>
      <c r="G41" s="67"/>
      <c r="H41" s="67"/>
      <c r="I41" s="70"/>
      <c r="J41" s="70"/>
      <c r="K41" s="70"/>
      <c r="L41" s="70"/>
      <c r="M41" s="70"/>
      <c r="N41" s="71"/>
    </row>
    <row r="42" spans="1:14" ht="55.2" x14ac:dyDescent="0.3">
      <c r="A42" s="62"/>
      <c r="B42" s="68" t="s">
        <v>103</v>
      </c>
      <c r="C42" s="69">
        <v>60</v>
      </c>
      <c r="D42" s="183">
        <v>60</v>
      </c>
      <c r="E42" s="187"/>
      <c r="F42" s="67"/>
      <c r="G42" s="67"/>
      <c r="H42" s="67"/>
      <c r="I42" s="70"/>
      <c r="J42" s="70"/>
      <c r="K42" s="70"/>
      <c r="L42" s="70"/>
      <c r="M42" s="70"/>
      <c r="N42" s="71"/>
    </row>
    <row r="43" spans="1:14" x14ac:dyDescent="0.3">
      <c r="A43" s="62"/>
      <c r="C43" s="63"/>
      <c r="D43" s="28"/>
      <c r="E43" s="64"/>
      <c r="F43" s="29"/>
      <c r="G43" s="29"/>
      <c r="H43" s="29"/>
      <c r="I43" s="19"/>
      <c r="J43" s="19"/>
      <c r="K43" s="19"/>
      <c r="L43" s="19"/>
      <c r="M43" s="19"/>
    </row>
    <row r="44" spans="1:14" x14ac:dyDescent="0.3">
      <c r="A44" s="62"/>
      <c r="C44" s="63"/>
      <c r="D44" s="28"/>
      <c r="E44" s="64"/>
      <c r="F44" s="29"/>
      <c r="G44" s="29"/>
      <c r="H44" s="29"/>
      <c r="I44" s="19"/>
      <c r="J44" s="19"/>
      <c r="K44" s="19"/>
      <c r="L44" s="19"/>
      <c r="M44" s="19"/>
    </row>
    <row r="45" spans="1:14" x14ac:dyDescent="0.3">
      <c r="A45" s="62"/>
      <c r="C45" s="63"/>
      <c r="D45" s="28"/>
      <c r="E45" s="64"/>
      <c r="F45" s="29"/>
      <c r="G45" s="29"/>
      <c r="H45" s="29"/>
      <c r="I45" s="19"/>
      <c r="J45" s="19"/>
      <c r="K45" s="19"/>
      <c r="L45" s="19"/>
      <c r="M45" s="19"/>
    </row>
    <row r="46" spans="1:14" ht="15" thickBot="1" x14ac:dyDescent="0.35">
      <c r="M46" s="220" t="s">
        <v>34</v>
      </c>
      <c r="N46" s="220"/>
    </row>
    <row r="47" spans="1:14" x14ac:dyDescent="0.3">
      <c r="B47" s="93" t="s">
        <v>29</v>
      </c>
      <c r="M47" s="43"/>
      <c r="N47" s="43"/>
    </row>
    <row r="48" spans="1:14" ht="15" thickBot="1" x14ac:dyDescent="0.35">
      <c r="M48" s="43"/>
      <c r="N48" s="43"/>
    </row>
    <row r="49" spans="1:26" s="70" customFormat="1" ht="109.5" customHeight="1" x14ac:dyDescent="0.3">
      <c r="B49" s="81" t="s">
        <v>104</v>
      </c>
      <c r="C49" s="81" t="s">
        <v>105</v>
      </c>
      <c r="D49" s="81" t="s">
        <v>106</v>
      </c>
      <c r="E49" s="81" t="s">
        <v>44</v>
      </c>
      <c r="F49" s="81" t="s">
        <v>22</v>
      </c>
      <c r="G49" s="81" t="s">
        <v>64</v>
      </c>
      <c r="H49" s="81" t="s">
        <v>17</v>
      </c>
      <c r="I49" s="81" t="s">
        <v>10</v>
      </c>
      <c r="J49" s="81" t="s">
        <v>30</v>
      </c>
      <c r="K49" s="81" t="s">
        <v>60</v>
      </c>
      <c r="L49" s="81" t="s">
        <v>20</v>
      </c>
      <c r="M49" s="66" t="s">
        <v>26</v>
      </c>
      <c r="N49" s="81" t="s">
        <v>107</v>
      </c>
      <c r="O49" s="81" t="s">
        <v>35</v>
      </c>
      <c r="P49" s="179" t="s">
        <v>11</v>
      </c>
      <c r="Q49" s="179" t="s">
        <v>19</v>
      </c>
    </row>
    <row r="50" spans="1:26" s="76" customFormat="1" ht="43.2" x14ac:dyDescent="0.3">
      <c r="A50" s="181">
        <v>1</v>
      </c>
      <c r="B50" s="77" t="s">
        <v>117</v>
      </c>
      <c r="C50" s="77" t="s">
        <v>117</v>
      </c>
      <c r="D50" s="77" t="s">
        <v>118</v>
      </c>
      <c r="E50" s="77" t="s">
        <v>119</v>
      </c>
      <c r="F50" s="73" t="s">
        <v>95</v>
      </c>
      <c r="G50" s="87" t="s">
        <v>123</v>
      </c>
      <c r="H50" s="97">
        <v>40182</v>
      </c>
      <c r="I50" s="97">
        <v>40543</v>
      </c>
      <c r="J50" s="74" t="s">
        <v>96</v>
      </c>
      <c r="K50" s="155">
        <f>(I50-H50)/30</f>
        <v>12.033333333333333</v>
      </c>
      <c r="L50" s="74" t="s">
        <v>96</v>
      </c>
      <c r="M50" s="99">
        <v>920</v>
      </c>
      <c r="N50" s="65">
        <v>0</v>
      </c>
      <c r="O50" s="20">
        <v>709273351</v>
      </c>
      <c r="P50" s="20">
        <v>52</v>
      </c>
      <c r="Q50" s="88"/>
      <c r="R50" s="75"/>
      <c r="S50" s="75"/>
      <c r="T50" s="75"/>
      <c r="U50" s="75"/>
      <c r="V50" s="75"/>
      <c r="W50" s="75"/>
      <c r="X50" s="75"/>
      <c r="Y50" s="75"/>
      <c r="Z50" s="75"/>
    </row>
    <row r="51" spans="1:26" s="76" customFormat="1" ht="43.2" x14ac:dyDescent="0.3">
      <c r="A51" s="181">
        <f>+A50+1</f>
        <v>2</v>
      </c>
      <c r="B51" s="77" t="s">
        <v>117</v>
      </c>
      <c r="C51" s="77" t="s">
        <v>117</v>
      </c>
      <c r="D51" s="77" t="s">
        <v>118</v>
      </c>
      <c r="E51" s="105" t="s">
        <v>120</v>
      </c>
      <c r="F51" s="73" t="s">
        <v>95</v>
      </c>
      <c r="G51" s="87" t="s">
        <v>123</v>
      </c>
      <c r="H51" s="97">
        <v>40547</v>
      </c>
      <c r="I51" s="97">
        <v>40908</v>
      </c>
      <c r="J51" s="74" t="s">
        <v>96</v>
      </c>
      <c r="K51" s="155">
        <f>(I51-H51)/30</f>
        <v>12.033333333333333</v>
      </c>
      <c r="L51" s="74" t="s">
        <v>96</v>
      </c>
      <c r="M51" s="99">
        <v>84</v>
      </c>
      <c r="N51" s="65" t="s">
        <v>121</v>
      </c>
      <c r="O51" s="20">
        <v>152810300</v>
      </c>
      <c r="P51" s="20">
        <v>51</v>
      </c>
      <c r="Q51" s="88"/>
      <c r="R51" s="75"/>
      <c r="S51" s="75"/>
      <c r="T51" s="75"/>
      <c r="U51" s="75"/>
      <c r="V51" s="75"/>
      <c r="W51" s="75"/>
      <c r="X51" s="75"/>
      <c r="Y51" s="75"/>
      <c r="Z51" s="75"/>
    </row>
    <row r="52" spans="1:26" s="76" customFormat="1" x14ac:dyDescent="0.3">
      <c r="A52" s="181">
        <f>+A51+1</f>
        <v>3</v>
      </c>
      <c r="B52" s="77"/>
      <c r="C52" s="77"/>
      <c r="D52" s="94"/>
      <c r="E52" s="72"/>
      <c r="F52" s="73"/>
      <c r="G52" s="73"/>
      <c r="H52" s="97"/>
      <c r="I52" s="97"/>
      <c r="J52" s="74"/>
      <c r="K52" s="74"/>
      <c r="L52" s="74"/>
      <c r="M52" s="65"/>
      <c r="N52" s="65"/>
      <c r="O52" s="20"/>
      <c r="P52" s="20"/>
      <c r="Q52" s="88"/>
      <c r="R52" s="75"/>
      <c r="S52" s="75"/>
      <c r="T52" s="75"/>
      <c r="U52" s="75"/>
      <c r="V52" s="75"/>
      <c r="W52" s="75"/>
      <c r="X52" s="75"/>
      <c r="Y52" s="75"/>
      <c r="Z52" s="75"/>
    </row>
    <row r="53" spans="1:26" s="76" customFormat="1" x14ac:dyDescent="0.3">
      <c r="A53" s="181">
        <f>+A52+1</f>
        <v>4</v>
      </c>
      <c r="B53" s="77"/>
      <c r="C53" s="78"/>
      <c r="D53" s="77"/>
      <c r="E53" s="72"/>
      <c r="F53" s="73"/>
      <c r="G53" s="73"/>
      <c r="H53" s="97"/>
      <c r="I53" s="97"/>
      <c r="J53" s="74"/>
      <c r="K53" s="74"/>
      <c r="L53" s="74"/>
      <c r="M53" s="65"/>
      <c r="N53" s="65"/>
      <c r="O53" s="20"/>
      <c r="P53" s="20"/>
      <c r="Q53" s="88"/>
      <c r="R53" s="75"/>
      <c r="S53" s="75"/>
      <c r="T53" s="75"/>
      <c r="U53" s="75"/>
      <c r="V53" s="75"/>
      <c r="W53" s="75"/>
      <c r="X53" s="75"/>
      <c r="Y53" s="75"/>
      <c r="Z53" s="75"/>
    </row>
    <row r="54" spans="1:26" s="76" customFormat="1" x14ac:dyDescent="0.3">
      <c r="A54" s="181">
        <f>+A53+1</f>
        <v>5</v>
      </c>
      <c r="B54" s="77"/>
      <c r="C54" s="78"/>
      <c r="D54" s="77"/>
      <c r="E54" s="72"/>
      <c r="F54" s="73"/>
      <c r="G54" s="73"/>
      <c r="H54" s="97"/>
      <c r="I54" s="97"/>
      <c r="J54" s="74"/>
      <c r="K54" s="74"/>
      <c r="L54" s="74"/>
      <c r="M54" s="65"/>
      <c r="N54" s="65"/>
      <c r="O54" s="20"/>
      <c r="P54" s="20"/>
      <c r="Q54" s="88"/>
      <c r="R54" s="75"/>
      <c r="S54" s="75"/>
      <c r="T54" s="75"/>
      <c r="U54" s="75"/>
      <c r="V54" s="75"/>
      <c r="W54" s="75"/>
      <c r="X54" s="75"/>
      <c r="Y54" s="75"/>
      <c r="Z54" s="75"/>
    </row>
    <row r="55" spans="1:26" s="76" customFormat="1" x14ac:dyDescent="0.3">
      <c r="A55" s="181">
        <f>+A54+1</f>
        <v>6</v>
      </c>
      <c r="B55" s="77"/>
      <c r="C55" s="78"/>
      <c r="D55" s="77"/>
      <c r="E55" s="72"/>
      <c r="F55" s="73"/>
      <c r="G55" s="73"/>
      <c r="H55" s="97"/>
      <c r="I55" s="97"/>
      <c r="J55" s="74"/>
      <c r="K55" s="74"/>
      <c r="L55" s="74"/>
      <c r="M55" s="65"/>
      <c r="N55" s="65"/>
      <c r="O55" s="20"/>
      <c r="P55" s="20"/>
      <c r="Q55" s="88"/>
      <c r="R55" s="75"/>
      <c r="S55" s="75"/>
      <c r="T55" s="75"/>
      <c r="U55" s="75"/>
      <c r="V55" s="75"/>
      <c r="W55" s="75"/>
      <c r="X55" s="75"/>
      <c r="Y55" s="75"/>
      <c r="Z55" s="75"/>
    </row>
    <row r="56" spans="1:26" s="76" customFormat="1" x14ac:dyDescent="0.3">
      <c r="A56" s="181">
        <f>+A55+1</f>
        <v>7</v>
      </c>
      <c r="B56" s="77"/>
      <c r="C56" s="78"/>
      <c r="D56" s="77"/>
      <c r="E56" s="72"/>
      <c r="F56" s="73"/>
      <c r="G56" s="73"/>
      <c r="H56" s="97"/>
      <c r="I56" s="97"/>
      <c r="J56" s="74"/>
      <c r="K56" s="74"/>
      <c r="L56" s="74"/>
      <c r="M56" s="65"/>
      <c r="N56" s="65"/>
      <c r="O56" s="20"/>
      <c r="P56" s="20"/>
      <c r="Q56" s="88"/>
      <c r="R56" s="75"/>
      <c r="S56" s="75"/>
      <c r="T56" s="75"/>
      <c r="U56" s="75"/>
      <c r="V56" s="75"/>
      <c r="W56" s="75"/>
      <c r="X56" s="75"/>
      <c r="Y56" s="75"/>
      <c r="Z56" s="75"/>
    </row>
    <row r="57" spans="1:26" s="76" customFormat="1" x14ac:dyDescent="0.3">
      <c r="A57" s="181">
        <f>+A56+1</f>
        <v>8</v>
      </c>
      <c r="B57" s="77"/>
      <c r="C57" s="78"/>
      <c r="D57" s="77"/>
      <c r="E57" s="72"/>
      <c r="F57" s="73"/>
      <c r="G57" s="73"/>
      <c r="H57" s="97"/>
      <c r="I57" s="97"/>
      <c r="J57" s="74"/>
      <c r="K57" s="74"/>
      <c r="L57" s="74"/>
      <c r="M57" s="65"/>
      <c r="N57" s="65"/>
      <c r="O57" s="20"/>
      <c r="P57" s="20"/>
      <c r="Q57" s="88"/>
      <c r="R57" s="75"/>
      <c r="S57" s="75"/>
      <c r="T57" s="75"/>
      <c r="U57" s="75"/>
      <c r="V57" s="75"/>
      <c r="W57" s="75"/>
      <c r="X57" s="75"/>
      <c r="Y57" s="75"/>
      <c r="Z57" s="75"/>
    </row>
    <row r="58" spans="1:26" s="76" customFormat="1" x14ac:dyDescent="0.3">
      <c r="A58" s="181"/>
      <c r="B58" s="36" t="s">
        <v>16</v>
      </c>
      <c r="C58" s="78"/>
      <c r="D58" s="77"/>
      <c r="E58" s="72"/>
      <c r="F58" s="73"/>
      <c r="G58" s="73"/>
      <c r="H58" s="73"/>
      <c r="I58" s="74"/>
      <c r="J58" s="74"/>
      <c r="K58" s="107">
        <f>SUM(K50:K57)</f>
        <v>24.066666666666666</v>
      </c>
      <c r="L58" s="79"/>
      <c r="M58" s="86">
        <v>920</v>
      </c>
      <c r="N58" s="79">
        <f>SUM(N50:N57)</f>
        <v>0</v>
      </c>
      <c r="O58" s="20"/>
      <c r="P58" s="20"/>
      <c r="Q58" s="89"/>
    </row>
    <row r="59" spans="1:26" s="21" customFormat="1" x14ac:dyDescent="0.3">
      <c r="E59" s="22"/>
      <c r="K59" s="98"/>
    </row>
    <row r="60" spans="1:26" s="21" customFormat="1" x14ac:dyDescent="0.3">
      <c r="B60" s="221" t="s">
        <v>27</v>
      </c>
      <c r="C60" s="221" t="s">
        <v>109</v>
      </c>
      <c r="D60" s="223" t="s">
        <v>33</v>
      </c>
      <c r="E60" s="223"/>
    </row>
    <row r="61" spans="1:26" s="21" customFormat="1" x14ac:dyDescent="0.3">
      <c r="B61" s="222"/>
      <c r="C61" s="222"/>
      <c r="D61" s="177" t="s">
        <v>23</v>
      </c>
      <c r="E61" s="42" t="s">
        <v>24</v>
      </c>
    </row>
    <row r="62" spans="1:26" s="21" customFormat="1" ht="30.6" customHeight="1" x14ac:dyDescent="0.3">
      <c r="B62" s="40" t="s">
        <v>21</v>
      </c>
      <c r="C62" s="113">
        <f>+K58</f>
        <v>24.066666666666666</v>
      </c>
      <c r="D62" s="38" t="s">
        <v>137</v>
      </c>
      <c r="E62" s="39"/>
      <c r="F62" s="23"/>
      <c r="G62" s="23"/>
      <c r="H62" s="23"/>
      <c r="I62" s="23"/>
      <c r="J62" s="23"/>
      <c r="K62" s="23"/>
      <c r="L62" s="23"/>
      <c r="M62" s="23"/>
    </row>
    <row r="63" spans="1:26" s="21" customFormat="1" ht="30" customHeight="1" x14ac:dyDescent="0.3">
      <c r="B63" s="40" t="s">
        <v>25</v>
      </c>
      <c r="C63" s="41">
        <f>+M58</f>
        <v>920</v>
      </c>
      <c r="D63" s="38" t="s">
        <v>137</v>
      </c>
      <c r="E63" s="39"/>
    </row>
    <row r="64" spans="1:26" s="21" customFormat="1" x14ac:dyDescent="0.3">
      <c r="B64" s="24"/>
      <c r="C64" s="224"/>
      <c r="D64" s="224"/>
      <c r="E64" s="224"/>
      <c r="F64" s="224"/>
      <c r="G64" s="224"/>
      <c r="H64" s="224"/>
      <c r="I64" s="224"/>
      <c r="J64" s="224"/>
      <c r="K64" s="224"/>
      <c r="L64" s="224"/>
      <c r="M64" s="224"/>
      <c r="N64" s="224"/>
    </row>
    <row r="65" spans="2:18" ht="28.2" customHeight="1" thickBot="1" x14ac:dyDescent="0.35"/>
    <row r="66" spans="2:18" ht="26.4" thickBot="1" x14ac:dyDescent="0.35">
      <c r="B66" s="225" t="s">
        <v>65</v>
      </c>
      <c r="C66" s="225"/>
      <c r="D66" s="225"/>
      <c r="E66" s="225"/>
      <c r="F66" s="225"/>
      <c r="G66" s="225"/>
      <c r="H66" s="225"/>
      <c r="I66" s="225"/>
      <c r="J66" s="225"/>
      <c r="K66" s="225"/>
      <c r="L66" s="225"/>
      <c r="M66" s="225"/>
      <c r="N66" s="225"/>
    </row>
    <row r="69" spans="2:18" ht="109.5" customHeight="1" x14ac:dyDescent="0.3">
      <c r="B69" s="180" t="s">
        <v>108</v>
      </c>
      <c r="C69" s="45" t="s">
        <v>2</v>
      </c>
      <c r="D69" s="45" t="s">
        <v>67</v>
      </c>
      <c r="E69" s="45" t="s">
        <v>66</v>
      </c>
      <c r="F69" s="45" t="s">
        <v>68</v>
      </c>
      <c r="G69" s="45" t="s">
        <v>69</v>
      </c>
      <c r="H69" s="45" t="s">
        <v>70</v>
      </c>
      <c r="I69" s="180" t="s">
        <v>110</v>
      </c>
      <c r="J69" s="45" t="s">
        <v>71</v>
      </c>
      <c r="K69" s="45" t="s">
        <v>72</v>
      </c>
      <c r="L69" s="45" t="s">
        <v>73</v>
      </c>
      <c r="M69" s="45" t="s">
        <v>74</v>
      </c>
      <c r="N69" s="57" t="s">
        <v>75</v>
      </c>
      <c r="O69" s="57" t="s">
        <v>76</v>
      </c>
      <c r="P69" s="188" t="s">
        <v>3</v>
      </c>
      <c r="Q69" s="190"/>
      <c r="R69" s="45" t="s">
        <v>18</v>
      </c>
    </row>
    <row r="70" spans="2:18" ht="39" customHeight="1" x14ac:dyDescent="0.3">
      <c r="B70" s="135" t="s">
        <v>124</v>
      </c>
      <c r="C70" s="135" t="s">
        <v>124</v>
      </c>
      <c r="D70" s="106" t="s">
        <v>125</v>
      </c>
      <c r="E70" s="128">
        <v>56</v>
      </c>
      <c r="F70" s="181" t="s">
        <v>123</v>
      </c>
      <c r="G70" s="129" t="s">
        <v>95</v>
      </c>
      <c r="H70" s="181" t="s">
        <v>123</v>
      </c>
      <c r="I70" s="181" t="s">
        <v>123</v>
      </c>
      <c r="J70" s="181" t="s">
        <v>123</v>
      </c>
      <c r="K70" s="181" t="s">
        <v>95</v>
      </c>
      <c r="L70" s="126" t="s">
        <v>95</v>
      </c>
      <c r="M70" s="126" t="s">
        <v>95</v>
      </c>
      <c r="N70" s="126" t="s">
        <v>95</v>
      </c>
      <c r="O70" s="124" t="s">
        <v>123</v>
      </c>
      <c r="P70" s="235"/>
      <c r="Q70" s="236"/>
      <c r="R70" s="96" t="s">
        <v>95</v>
      </c>
    </row>
    <row r="71" spans="2:18" ht="28.8" x14ac:dyDescent="0.3">
      <c r="B71" s="135" t="s">
        <v>124</v>
      </c>
      <c r="C71" s="135" t="s">
        <v>124</v>
      </c>
      <c r="D71" s="106" t="s">
        <v>126</v>
      </c>
      <c r="E71" s="4">
        <v>42</v>
      </c>
      <c r="F71" s="3" t="s">
        <v>123</v>
      </c>
      <c r="G71" s="100" t="s">
        <v>95</v>
      </c>
      <c r="H71" s="3" t="s">
        <v>123</v>
      </c>
      <c r="I71" s="183" t="s">
        <v>123</v>
      </c>
      <c r="J71" s="3" t="s">
        <v>123</v>
      </c>
      <c r="K71" s="3" t="s">
        <v>95</v>
      </c>
      <c r="L71" s="183" t="s">
        <v>95</v>
      </c>
      <c r="M71" s="183" t="s">
        <v>95</v>
      </c>
      <c r="N71" s="183" t="s">
        <v>95</v>
      </c>
      <c r="O71" s="82" t="s">
        <v>123</v>
      </c>
      <c r="P71" s="237"/>
      <c r="Q71" s="238"/>
      <c r="R71" s="82" t="s">
        <v>95</v>
      </c>
    </row>
    <row r="72" spans="2:18" ht="34.5" customHeight="1" x14ac:dyDescent="0.3">
      <c r="B72" s="135" t="s">
        <v>124</v>
      </c>
      <c r="C72" s="135" t="s">
        <v>124</v>
      </c>
      <c r="D72" s="106" t="s">
        <v>127</v>
      </c>
      <c r="E72" s="4">
        <v>42</v>
      </c>
      <c r="F72" s="3" t="s">
        <v>123</v>
      </c>
      <c r="G72" s="100" t="s">
        <v>95</v>
      </c>
      <c r="H72" s="3" t="s">
        <v>123</v>
      </c>
      <c r="I72" s="183" t="s">
        <v>123</v>
      </c>
      <c r="J72" s="3" t="s">
        <v>123</v>
      </c>
      <c r="K72" s="3" t="s">
        <v>95</v>
      </c>
      <c r="L72" s="183" t="s">
        <v>95</v>
      </c>
      <c r="M72" s="183" t="s">
        <v>95</v>
      </c>
      <c r="N72" s="183" t="s">
        <v>95</v>
      </c>
      <c r="O72" s="82" t="s">
        <v>123</v>
      </c>
      <c r="P72" s="237"/>
      <c r="Q72" s="238"/>
      <c r="R72" s="82" t="s">
        <v>95</v>
      </c>
    </row>
    <row r="73" spans="2:18" ht="32.25" customHeight="1" x14ac:dyDescent="0.3">
      <c r="B73" s="135" t="s">
        <v>124</v>
      </c>
      <c r="C73" s="135" t="s">
        <v>124</v>
      </c>
      <c r="D73" s="106" t="s">
        <v>128</v>
      </c>
      <c r="E73" s="4">
        <v>40</v>
      </c>
      <c r="F73" s="3" t="s">
        <v>123</v>
      </c>
      <c r="G73" s="100" t="s">
        <v>95</v>
      </c>
      <c r="H73" s="3" t="s">
        <v>123</v>
      </c>
      <c r="I73" s="183" t="s">
        <v>123</v>
      </c>
      <c r="J73" s="3" t="s">
        <v>123</v>
      </c>
      <c r="K73" s="3" t="s">
        <v>95</v>
      </c>
      <c r="L73" s="183" t="s">
        <v>95</v>
      </c>
      <c r="M73" s="183" t="s">
        <v>95</v>
      </c>
      <c r="N73" s="183" t="s">
        <v>95</v>
      </c>
      <c r="O73" s="82" t="s">
        <v>123</v>
      </c>
      <c r="P73" s="237"/>
      <c r="Q73" s="238"/>
      <c r="R73" s="82" t="s">
        <v>95</v>
      </c>
    </row>
    <row r="74" spans="2:18" ht="36.75" customHeight="1" x14ac:dyDescent="0.3">
      <c r="B74" s="135" t="s">
        <v>124</v>
      </c>
      <c r="C74" s="135" t="s">
        <v>124</v>
      </c>
      <c r="D74" s="106" t="s">
        <v>129</v>
      </c>
      <c r="E74" s="4">
        <v>56</v>
      </c>
      <c r="F74" s="3" t="s">
        <v>123</v>
      </c>
      <c r="G74" s="100" t="s">
        <v>95</v>
      </c>
      <c r="H74" s="3" t="s">
        <v>123</v>
      </c>
      <c r="I74" s="183" t="s">
        <v>123</v>
      </c>
      <c r="J74" s="3" t="s">
        <v>123</v>
      </c>
      <c r="K74" s="3" t="s">
        <v>95</v>
      </c>
      <c r="L74" s="183" t="s">
        <v>95</v>
      </c>
      <c r="M74" s="183" t="s">
        <v>95</v>
      </c>
      <c r="N74" s="183" t="s">
        <v>95</v>
      </c>
      <c r="O74" s="82" t="s">
        <v>95</v>
      </c>
      <c r="P74" s="213" t="s">
        <v>151</v>
      </c>
      <c r="Q74" s="214"/>
      <c r="R74" s="82" t="s">
        <v>95</v>
      </c>
    </row>
    <row r="75" spans="2:18" x14ac:dyDescent="0.3">
      <c r="B75" s="2"/>
      <c r="C75" s="2"/>
      <c r="D75" s="4">
        <v>0</v>
      </c>
      <c r="E75" s="4"/>
      <c r="F75" s="3"/>
      <c r="G75" s="100"/>
      <c r="H75" s="3"/>
      <c r="I75" s="82"/>
      <c r="J75" s="58"/>
      <c r="K75" s="58"/>
      <c r="L75" s="82"/>
      <c r="M75" s="82"/>
      <c r="N75" s="82"/>
      <c r="O75" s="82"/>
      <c r="P75" s="213"/>
      <c r="Q75" s="214"/>
      <c r="R75" s="82"/>
    </row>
    <row r="76" spans="2:18" x14ac:dyDescent="0.3">
      <c r="B76" s="82"/>
      <c r="C76" s="82"/>
      <c r="D76" s="82"/>
      <c r="E76" s="82"/>
      <c r="F76" s="82"/>
      <c r="G76" s="101"/>
      <c r="H76" s="82"/>
      <c r="I76" s="82"/>
      <c r="J76" s="82"/>
      <c r="K76" s="82"/>
      <c r="L76" s="82"/>
      <c r="M76" s="82"/>
      <c r="N76" s="82"/>
      <c r="O76" s="82"/>
      <c r="P76" s="213"/>
      <c r="Q76" s="214"/>
      <c r="R76" s="82"/>
    </row>
    <row r="77" spans="2:18" x14ac:dyDescent="0.3">
      <c r="B77" s="6" t="s">
        <v>1</v>
      </c>
      <c r="H77" s="82"/>
      <c r="I77" s="82"/>
    </row>
    <row r="78" spans="2:18" x14ac:dyDescent="0.3">
      <c r="B78" s="6" t="s">
        <v>36</v>
      </c>
    </row>
    <row r="79" spans="2:18" x14ac:dyDescent="0.3">
      <c r="B79" s="6" t="s">
        <v>111</v>
      </c>
    </row>
    <row r="81" spans="2:17" ht="15" thickBot="1" x14ac:dyDescent="0.35"/>
    <row r="82" spans="2:17" ht="26.4" thickBot="1" x14ac:dyDescent="0.35">
      <c r="B82" s="204" t="s">
        <v>37</v>
      </c>
      <c r="C82" s="205"/>
      <c r="D82" s="205"/>
      <c r="E82" s="205"/>
      <c r="F82" s="205"/>
      <c r="G82" s="205"/>
      <c r="H82" s="205"/>
      <c r="I82" s="205"/>
      <c r="J82" s="205"/>
      <c r="K82" s="205"/>
      <c r="L82" s="205"/>
      <c r="M82" s="205"/>
      <c r="N82" s="206"/>
    </row>
    <row r="87" spans="2:17" ht="43.5" customHeight="1" x14ac:dyDescent="0.3">
      <c r="B87" s="191" t="s">
        <v>0</v>
      </c>
      <c r="C87" s="209" t="s">
        <v>38</v>
      </c>
      <c r="D87" s="209" t="s">
        <v>39</v>
      </c>
      <c r="E87" s="209" t="s">
        <v>77</v>
      </c>
      <c r="F87" s="209" t="s">
        <v>79</v>
      </c>
      <c r="G87" s="209" t="s">
        <v>80</v>
      </c>
      <c r="H87" s="209" t="s">
        <v>81</v>
      </c>
      <c r="I87" s="209" t="s">
        <v>78</v>
      </c>
      <c r="J87" s="209" t="s">
        <v>82</v>
      </c>
      <c r="K87" s="209"/>
      <c r="L87" s="209"/>
      <c r="M87" s="209" t="s">
        <v>86</v>
      </c>
      <c r="N87" s="209" t="s">
        <v>40</v>
      </c>
      <c r="O87" s="209" t="s">
        <v>41</v>
      </c>
      <c r="P87" s="209" t="s">
        <v>3</v>
      </c>
      <c r="Q87" s="209"/>
    </row>
    <row r="88" spans="2:17" ht="31.5" customHeight="1" x14ac:dyDescent="0.3">
      <c r="B88" s="192"/>
      <c r="C88" s="209"/>
      <c r="D88" s="209"/>
      <c r="E88" s="209"/>
      <c r="F88" s="209"/>
      <c r="G88" s="209"/>
      <c r="H88" s="209"/>
      <c r="I88" s="209"/>
      <c r="J88" s="102" t="s">
        <v>83</v>
      </c>
      <c r="K88" s="103" t="s">
        <v>84</v>
      </c>
      <c r="L88" s="104" t="s">
        <v>85</v>
      </c>
      <c r="M88" s="209"/>
      <c r="N88" s="209"/>
      <c r="O88" s="209"/>
      <c r="P88" s="209"/>
      <c r="Q88" s="209"/>
    </row>
    <row r="89" spans="2:17" ht="109.5" customHeight="1" x14ac:dyDescent="0.3">
      <c r="B89" s="119" t="s">
        <v>42</v>
      </c>
      <c r="C89" s="123">
        <v>236</v>
      </c>
      <c r="D89" s="123" t="s">
        <v>139</v>
      </c>
      <c r="E89" s="123">
        <v>38210964</v>
      </c>
      <c r="F89" s="123" t="s">
        <v>140</v>
      </c>
      <c r="G89" s="123" t="s">
        <v>141</v>
      </c>
      <c r="H89" s="123" t="s">
        <v>142</v>
      </c>
      <c r="I89" s="89" t="s">
        <v>123</v>
      </c>
      <c r="J89" s="124" t="s">
        <v>117</v>
      </c>
      <c r="K89" s="125" t="s">
        <v>155</v>
      </c>
      <c r="L89" s="124" t="s">
        <v>143</v>
      </c>
      <c r="M89" s="126" t="s">
        <v>95</v>
      </c>
      <c r="N89" s="126" t="s">
        <v>95</v>
      </c>
      <c r="O89" s="126" t="s">
        <v>95</v>
      </c>
      <c r="P89" s="234"/>
      <c r="Q89" s="234"/>
    </row>
    <row r="90" spans="2:17" ht="185.25" customHeight="1" x14ac:dyDescent="0.3">
      <c r="B90" s="119" t="s">
        <v>43</v>
      </c>
      <c r="C90" s="119">
        <v>236</v>
      </c>
      <c r="D90" s="119" t="s">
        <v>144</v>
      </c>
      <c r="E90" s="120">
        <v>28558373</v>
      </c>
      <c r="F90" s="120" t="s">
        <v>145</v>
      </c>
      <c r="G90" s="119" t="s">
        <v>146</v>
      </c>
      <c r="H90" s="120" t="s">
        <v>147</v>
      </c>
      <c r="I90" s="89" t="s">
        <v>123</v>
      </c>
      <c r="J90" s="46" t="s">
        <v>148</v>
      </c>
      <c r="K90" s="122" t="s">
        <v>149</v>
      </c>
      <c r="L90" s="122" t="s">
        <v>150</v>
      </c>
      <c r="M90" s="183" t="s">
        <v>95</v>
      </c>
      <c r="N90" s="183" t="s">
        <v>95</v>
      </c>
      <c r="O90" s="126" t="s">
        <v>95</v>
      </c>
      <c r="P90" s="212"/>
      <c r="Q90" s="212"/>
    </row>
    <row r="92" spans="2:17" ht="15" thickBot="1" x14ac:dyDescent="0.35"/>
    <row r="93" spans="2:17" ht="26.4" thickBot="1" x14ac:dyDescent="0.35">
      <c r="B93" s="204" t="s">
        <v>45</v>
      </c>
      <c r="C93" s="205"/>
      <c r="D93" s="205"/>
      <c r="E93" s="205"/>
      <c r="F93" s="205"/>
      <c r="G93" s="205"/>
      <c r="H93" s="205"/>
      <c r="I93" s="205"/>
      <c r="J93" s="205"/>
      <c r="K93" s="205"/>
      <c r="L93" s="205"/>
      <c r="M93" s="205"/>
      <c r="N93" s="206"/>
    </row>
    <row r="96" spans="2:17" ht="46.2" customHeight="1" x14ac:dyDescent="0.3">
      <c r="B96" s="45" t="s">
        <v>32</v>
      </c>
      <c r="C96" s="45" t="s">
        <v>46</v>
      </c>
      <c r="D96" s="188" t="s">
        <v>3</v>
      </c>
      <c r="E96" s="190"/>
    </row>
    <row r="97" spans="1:26" ht="46.95" customHeight="1" x14ac:dyDescent="0.3">
      <c r="B97" s="46" t="s">
        <v>87</v>
      </c>
      <c r="C97" s="183" t="s">
        <v>95</v>
      </c>
      <c r="D97" s="212"/>
      <c r="E97" s="212"/>
    </row>
    <row r="100" spans="1:26" ht="25.8" x14ac:dyDescent="0.3">
      <c r="B100" s="207" t="s">
        <v>62</v>
      </c>
      <c r="C100" s="208"/>
      <c r="D100" s="208"/>
      <c r="E100" s="208"/>
      <c r="F100" s="208"/>
      <c r="G100" s="208"/>
      <c r="H100" s="208"/>
      <c r="I100" s="208"/>
      <c r="J100" s="208"/>
      <c r="K100" s="208"/>
      <c r="L100" s="208"/>
      <c r="M100" s="208"/>
      <c r="N100" s="208"/>
      <c r="O100" s="208"/>
      <c r="P100" s="208"/>
    </row>
    <row r="102" spans="1:26" ht="15" thickBot="1" x14ac:dyDescent="0.35"/>
    <row r="103" spans="1:26" ht="26.4" thickBot="1" x14ac:dyDescent="0.35">
      <c r="B103" s="204" t="s">
        <v>53</v>
      </c>
      <c r="C103" s="205"/>
      <c r="D103" s="205"/>
      <c r="E103" s="205"/>
      <c r="F103" s="205"/>
      <c r="G103" s="205"/>
      <c r="H103" s="205"/>
      <c r="I103" s="205"/>
      <c r="J103" s="205"/>
      <c r="K103" s="205"/>
      <c r="L103" s="205"/>
      <c r="M103" s="205"/>
      <c r="N103" s="206"/>
    </row>
    <row r="105" spans="1:26" ht="15" thickBot="1" x14ac:dyDescent="0.35">
      <c r="M105" s="43"/>
      <c r="N105" s="43"/>
    </row>
    <row r="106" spans="1:26" s="70" customFormat="1" ht="109.5" customHeight="1" x14ac:dyDescent="0.3">
      <c r="B106" s="81" t="s">
        <v>104</v>
      </c>
      <c r="C106" s="81" t="s">
        <v>105</v>
      </c>
      <c r="D106" s="81" t="s">
        <v>106</v>
      </c>
      <c r="E106" s="81" t="s">
        <v>44</v>
      </c>
      <c r="F106" s="81" t="s">
        <v>22</v>
      </c>
      <c r="G106" s="81" t="s">
        <v>64</v>
      </c>
      <c r="H106" s="81" t="s">
        <v>17</v>
      </c>
      <c r="I106" s="81" t="s">
        <v>10</v>
      </c>
      <c r="J106" s="81" t="s">
        <v>30</v>
      </c>
      <c r="K106" s="81" t="s">
        <v>60</v>
      </c>
      <c r="L106" s="81" t="s">
        <v>20</v>
      </c>
      <c r="M106" s="66" t="s">
        <v>26</v>
      </c>
      <c r="N106" s="81" t="s">
        <v>107</v>
      </c>
      <c r="O106" s="81" t="s">
        <v>35</v>
      </c>
      <c r="P106" s="179" t="s">
        <v>11</v>
      </c>
      <c r="Q106" s="179" t="s">
        <v>19</v>
      </c>
    </row>
    <row r="107" spans="1:26" s="76" customFormat="1" ht="172.8" x14ac:dyDescent="0.3">
      <c r="A107" s="181">
        <v>1</v>
      </c>
      <c r="B107" s="77" t="s">
        <v>117</v>
      </c>
      <c r="C107" s="77" t="s">
        <v>117</v>
      </c>
      <c r="D107" s="77" t="s">
        <v>118</v>
      </c>
      <c r="E107" s="183" t="s">
        <v>135</v>
      </c>
      <c r="F107" s="73" t="s">
        <v>95</v>
      </c>
      <c r="G107" s="87" t="s">
        <v>123</v>
      </c>
      <c r="H107" s="80">
        <v>41091</v>
      </c>
      <c r="I107" s="80">
        <v>41273</v>
      </c>
      <c r="J107" s="74" t="s">
        <v>96</v>
      </c>
      <c r="K107" s="112">
        <v>0</v>
      </c>
      <c r="L107" s="65">
        <v>0</v>
      </c>
      <c r="M107" s="65">
        <v>476</v>
      </c>
      <c r="N107" s="65" t="s">
        <v>123</v>
      </c>
      <c r="O107" s="20">
        <v>896788441</v>
      </c>
      <c r="P107" s="20">
        <v>348</v>
      </c>
      <c r="Q107" s="88" t="s">
        <v>225</v>
      </c>
      <c r="R107" s="75"/>
      <c r="S107" s="75"/>
      <c r="T107" s="75"/>
      <c r="U107" s="75"/>
      <c r="V107" s="75"/>
      <c r="W107" s="75"/>
      <c r="X107" s="75"/>
      <c r="Y107" s="75"/>
      <c r="Z107" s="75"/>
    </row>
    <row r="108" spans="1:26" s="76" customFormat="1" x14ac:dyDescent="0.3">
      <c r="A108" s="181">
        <f>+A107+1</f>
        <v>2</v>
      </c>
      <c r="B108" s="77"/>
      <c r="C108" s="77"/>
      <c r="D108" s="77"/>
      <c r="E108" s="1"/>
      <c r="F108" s="73"/>
      <c r="G108" s="73"/>
      <c r="H108" s="73"/>
      <c r="I108" s="80"/>
      <c r="J108" s="74"/>
      <c r="K108" s="112"/>
      <c r="L108" s="65"/>
      <c r="M108" s="65"/>
      <c r="N108" s="65"/>
      <c r="O108" s="20"/>
      <c r="P108" s="20"/>
      <c r="Q108" s="88"/>
      <c r="R108" s="75"/>
      <c r="S108" s="75"/>
      <c r="T108" s="75"/>
      <c r="U108" s="75"/>
      <c r="V108" s="75"/>
      <c r="W108" s="75"/>
      <c r="X108" s="75"/>
      <c r="Y108" s="75"/>
      <c r="Z108" s="75"/>
    </row>
    <row r="109" spans="1:26" s="76" customFormat="1" x14ac:dyDescent="0.3">
      <c r="A109" s="181">
        <f>+A108+1</f>
        <v>3</v>
      </c>
      <c r="B109" s="77"/>
      <c r="C109" s="77"/>
      <c r="D109" s="77"/>
      <c r="E109" s="1"/>
      <c r="F109" s="73"/>
      <c r="G109" s="73"/>
      <c r="H109" s="73"/>
      <c r="I109" s="80"/>
      <c r="J109" s="74"/>
      <c r="K109" s="112"/>
      <c r="L109" s="65"/>
      <c r="M109" s="65"/>
      <c r="N109" s="65"/>
      <c r="O109" s="20"/>
      <c r="P109" s="20"/>
      <c r="Q109" s="88"/>
      <c r="R109" s="75"/>
      <c r="S109" s="75"/>
      <c r="T109" s="75"/>
      <c r="U109" s="75"/>
      <c r="V109" s="75"/>
      <c r="W109" s="75"/>
      <c r="X109" s="75"/>
      <c r="Y109" s="75"/>
      <c r="Z109" s="75"/>
    </row>
    <row r="110" spans="1:26" s="76" customFormat="1" x14ac:dyDescent="0.3">
      <c r="A110" s="181">
        <f>+A109+1</f>
        <v>4</v>
      </c>
      <c r="B110" s="77"/>
      <c r="C110" s="78"/>
      <c r="D110" s="77"/>
      <c r="E110" s="1"/>
      <c r="F110" s="73"/>
      <c r="G110" s="73"/>
      <c r="H110" s="73"/>
      <c r="I110" s="80"/>
      <c r="J110" s="74"/>
      <c r="K110" s="112"/>
      <c r="L110" s="65"/>
      <c r="M110" s="65"/>
      <c r="N110" s="65"/>
      <c r="O110" s="20"/>
      <c r="P110" s="20"/>
      <c r="Q110" s="88"/>
      <c r="R110" s="75"/>
      <c r="S110" s="75"/>
      <c r="T110" s="75"/>
      <c r="U110" s="75"/>
      <c r="V110" s="75"/>
      <c r="W110" s="75"/>
      <c r="X110" s="75"/>
      <c r="Y110" s="75"/>
      <c r="Z110" s="75"/>
    </row>
    <row r="111" spans="1:26" s="76" customFormat="1" x14ac:dyDescent="0.3">
      <c r="A111" s="181">
        <f>+A110+1</f>
        <v>5</v>
      </c>
      <c r="B111" s="77"/>
      <c r="C111" s="78"/>
      <c r="D111" s="77"/>
      <c r="E111" s="1"/>
      <c r="F111" s="73"/>
      <c r="G111" s="73"/>
      <c r="H111" s="73"/>
      <c r="I111" s="80"/>
      <c r="J111" s="74"/>
      <c r="K111" s="112"/>
      <c r="L111" s="65"/>
      <c r="M111" s="65"/>
      <c r="N111" s="65"/>
      <c r="O111" s="20"/>
      <c r="P111" s="20"/>
      <c r="Q111" s="88"/>
      <c r="R111" s="75"/>
      <c r="S111" s="75"/>
      <c r="T111" s="75"/>
      <c r="U111" s="75"/>
      <c r="V111" s="75"/>
      <c r="W111" s="75"/>
      <c r="X111" s="75"/>
      <c r="Y111" s="75"/>
      <c r="Z111" s="75"/>
    </row>
    <row r="112" spans="1:26" s="76" customFormat="1" x14ac:dyDescent="0.3">
      <c r="A112" s="181">
        <f>+A111+1</f>
        <v>6</v>
      </c>
      <c r="B112" s="77"/>
      <c r="C112" s="78"/>
      <c r="D112" s="77"/>
      <c r="E112" s="72"/>
      <c r="F112" s="73"/>
      <c r="G112" s="73"/>
      <c r="H112" s="73"/>
      <c r="I112" s="80"/>
      <c r="J112" s="74"/>
      <c r="K112" s="112"/>
      <c r="L112" s="65"/>
      <c r="M112" s="65"/>
      <c r="N112" s="65"/>
      <c r="O112" s="20"/>
      <c r="P112" s="20"/>
      <c r="Q112" s="88"/>
      <c r="R112" s="75"/>
      <c r="S112" s="75"/>
      <c r="T112" s="75"/>
      <c r="U112" s="75"/>
      <c r="V112" s="75"/>
      <c r="W112" s="75"/>
      <c r="X112" s="75"/>
      <c r="Y112" s="75"/>
      <c r="Z112" s="75"/>
    </row>
    <row r="113" spans="1:26" s="76" customFormat="1" x14ac:dyDescent="0.3">
      <c r="A113" s="181">
        <f>+A112+1</f>
        <v>7</v>
      </c>
      <c r="B113" s="77"/>
      <c r="C113" s="78"/>
      <c r="D113" s="77"/>
      <c r="E113" s="72"/>
      <c r="F113" s="73"/>
      <c r="G113" s="73"/>
      <c r="H113" s="73"/>
      <c r="I113" s="80"/>
      <c r="J113" s="74"/>
      <c r="K113" s="112"/>
      <c r="L113" s="65"/>
      <c r="M113" s="65"/>
      <c r="N113" s="65"/>
      <c r="O113" s="20"/>
      <c r="P113" s="20"/>
      <c r="Q113" s="88"/>
      <c r="R113" s="75"/>
      <c r="S113" s="75"/>
      <c r="T113" s="75"/>
      <c r="U113" s="75"/>
      <c r="V113" s="75"/>
      <c r="W113" s="75"/>
      <c r="X113" s="75"/>
      <c r="Y113" s="75"/>
      <c r="Z113" s="75"/>
    </row>
    <row r="114" spans="1:26" s="76" customFormat="1" x14ac:dyDescent="0.3">
      <c r="A114" s="181">
        <f>+A113+1</f>
        <v>8</v>
      </c>
      <c r="B114" s="77"/>
      <c r="C114" s="78"/>
      <c r="D114" s="77"/>
      <c r="E114" s="72"/>
      <c r="F114" s="73"/>
      <c r="G114" s="73"/>
      <c r="H114" s="73"/>
      <c r="I114" s="80"/>
      <c r="J114" s="74"/>
      <c r="K114" s="112"/>
      <c r="L114" s="65"/>
      <c r="M114" s="65"/>
      <c r="N114" s="65"/>
      <c r="O114" s="20"/>
      <c r="P114" s="20"/>
      <c r="Q114" s="88"/>
      <c r="R114" s="75"/>
      <c r="S114" s="75"/>
      <c r="T114" s="75"/>
      <c r="U114" s="75"/>
      <c r="V114" s="75"/>
      <c r="W114" s="75"/>
      <c r="X114" s="75"/>
      <c r="Y114" s="75"/>
      <c r="Z114" s="75"/>
    </row>
    <row r="115" spans="1:26" s="76" customFormat="1" x14ac:dyDescent="0.3">
      <c r="A115" s="181"/>
      <c r="B115" s="36" t="s">
        <v>16</v>
      </c>
      <c r="C115" s="78"/>
      <c r="D115" s="77"/>
      <c r="E115" s="72"/>
      <c r="F115" s="73"/>
      <c r="G115" s="73"/>
      <c r="H115" s="73"/>
      <c r="I115" s="80"/>
      <c r="J115" s="74"/>
      <c r="K115" s="114">
        <f>SUM(K107:K114)</f>
        <v>0</v>
      </c>
      <c r="L115" s="79">
        <f>SUM(L107:L114)</f>
        <v>0</v>
      </c>
      <c r="M115" s="86">
        <f>SUM(M107:M114)</f>
        <v>476</v>
      </c>
      <c r="N115" s="79">
        <f>SUM(N107:N114)</f>
        <v>0</v>
      </c>
      <c r="O115" s="20"/>
      <c r="P115" s="20"/>
      <c r="Q115" s="89"/>
    </row>
    <row r="116" spans="1:26" x14ac:dyDescent="0.3">
      <c r="B116" s="21"/>
      <c r="C116" s="21"/>
      <c r="D116" s="21"/>
      <c r="E116" s="22"/>
      <c r="F116" s="21"/>
      <c r="G116" s="21"/>
      <c r="H116" s="21"/>
      <c r="I116" s="21"/>
      <c r="J116" s="21"/>
      <c r="K116" s="21"/>
      <c r="L116" s="21"/>
      <c r="M116" s="21"/>
      <c r="N116" s="21"/>
      <c r="O116" s="21"/>
      <c r="P116" s="21"/>
    </row>
    <row r="117" spans="1:26" ht="18" x14ac:dyDescent="0.3">
      <c r="B117" s="40" t="s">
        <v>31</v>
      </c>
      <c r="C117" s="115">
        <f>+K115</f>
        <v>0</v>
      </c>
      <c r="H117" s="23"/>
      <c r="I117" s="23"/>
      <c r="J117" s="23"/>
      <c r="K117" s="23"/>
      <c r="L117" s="23"/>
      <c r="M117" s="23"/>
      <c r="N117" s="21"/>
      <c r="O117" s="21"/>
      <c r="P117" s="21"/>
    </row>
    <row r="119" spans="1:26" ht="15" thickBot="1" x14ac:dyDescent="0.35"/>
    <row r="120" spans="1:26" ht="37.200000000000003" customHeight="1" thickBot="1" x14ac:dyDescent="0.35">
      <c r="B120" s="51" t="s">
        <v>48</v>
      </c>
      <c r="C120" s="52" t="s">
        <v>49</v>
      </c>
      <c r="D120" s="51" t="s">
        <v>50</v>
      </c>
      <c r="E120" s="52" t="s">
        <v>54</v>
      </c>
    </row>
    <row r="121" spans="1:26" ht="41.4" customHeight="1" x14ac:dyDescent="0.3">
      <c r="B121" s="44" t="s">
        <v>88</v>
      </c>
      <c r="C121" s="47">
        <v>20</v>
      </c>
      <c r="D121" s="47">
        <v>0</v>
      </c>
      <c r="E121" s="201">
        <f>+D121+D122+D123</f>
        <v>0</v>
      </c>
    </row>
    <row r="122" spans="1:26" x14ac:dyDescent="0.3">
      <c r="B122" s="44" t="s">
        <v>89</v>
      </c>
      <c r="C122" s="38">
        <v>30</v>
      </c>
      <c r="D122" s="183">
        <v>0</v>
      </c>
      <c r="E122" s="202"/>
    </row>
    <row r="123" spans="1:26" ht="15" thickBot="1" x14ac:dyDescent="0.35">
      <c r="B123" s="44" t="s">
        <v>90</v>
      </c>
      <c r="C123" s="48">
        <v>40</v>
      </c>
      <c r="D123" s="48">
        <v>0</v>
      </c>
      <c r="E123" s="203"/>
    </row>
    <row r="125" spans="1:26" ht="15" thickBot="1" x14ac:dyDescent="0.35"/>
    <row r="126" spans="1:26" ht="26.4" thickBot="1" x14ac:dyDescent="0.35">
      <c r="B126" s="204" t="s">
        <v>51</v>
      </c>
      <c r="C126" s="205"/>
      <c r="D126" s="205"/>
      <c r="E126" s="205"/>
      <c r="F126" s="205"/>
      <c r="G126" s="205"/>
      <c r="H126" s="205"/>
      <c r="I126" s="205"/>
      <c r="J126" s="205"/>
      <c r="K126" s="205"/>
      <c r="L126" s="205"/>
      <c r="M126" s="205"/>
      <c r="N126" s="206"/>
    </row>
    <row r="128" spans="1:26" ht="33" customHeight="1" x14ac:dyDescent="0.3">
      <c r="B128" s="191" t="s">
        <v>0</v>
      </c>
      <c r="C128" s="191" t="s">
        <v>38</v>
      </c>
      <c r="D128" s="191" t="s">
        <v>39</v>
      </c>
      <c r="E128" s="191" t="s">
        <v>77</v>
      </c>
      <c r="F128" s="191" t="s">
        <v>79</v>
      </c>
      <c r="G128" s="191" t="s">
        <v>80</v>
      </c>
      <c r="H128" s="191" t="s">
        <v>81</v>
      </c>
      <c r="I128" s="191" t="s">
        <v>78</v>
      </c>
      <c r="J128" s="188" t="s">
        <v>82</v>
      </c>
      <c r="K128" s="189"/>
      <c r="L128" s="190"/>
      <c r="M128" s="191" t="s">
        <v>86</v>
      </c>
      <c r="N128" s="191" t="s">
        <v>40</v>
      </c>
      <c r="O128" s="191" t="s">
        <v>41</v>
      </c>
      <c r="P128" s="193" t="s">
        <v>3</v>
      </c>
      <c r="Q128" s="194"/>
    </row>
    <row r="129" spans="2:17" ht="72" customHeight="1" x14ac:dyDescent="0.3">
      <c r="B129" s="192"/>
      <c r="C129" s="192"/>
      <c r="D129" s="192"/>
      <c r="E129" s="192"/>
      <c r="F129" s="192"/>
      <c r="G129" s="192"/>
      <c r="H129" s="192"/>
      <c r="I129" s="192"/>
      <c r="J129" s="180" t="s">
        <v>83</v>
      </c>
      <c r="K129" s="180" t="s">
        <v>84</v>
      </c>
      <c r="L129" s="180" t="s">
        <v>85</v>
      </c>
      <c r="M129" s="192"/>
      <c r="N129" s="192"/>
      <c r="O129" s="192"/>
      <c r="P129" s="195"/>
      <c r="Q129" s="196"/>
    </row>
    <row r="130" spans="2:17" ht="60.75" customHeight="1" x14ac:dyDescent="0.3">
      <c r="B130" s="116" t="s">
        <v>114</v>
      </c>
      <c r="C130" s="59">
        <v>236</v>
      </c>
      <c r="D130" s="128" t="s">
        <v>152</v>
      </c>
      <c r="E130" s="128">
        <v>38235468</v>
      </c>
      <c r="F130" s="128" t="s">
        <v>153</v>
      </c>
      <c r="G130" s="128" t="s">
        <v>154</v>
      </c>
      <c r="H130" s="156">
        <v>36707</v>
      </c>
      <c r="I130" s="128" t="s">
        <v>123</v>
      </c>
      <c r="J130" s="122" t="s">
        <v>117</v>
      </c>
      <c r="K130" s="122" t="s">
        <v>156</v>
      </c>
      <c r="L130" s="122" t="s">
        <v>157</v>
      </c>
      <c r="M130" s="183" t="s">
        <v>95</v>
      </c>
      <c r="N130" s="183" t="s">
        <v>95</v>
      </c>
      <c r="O130" s="183" t="s">
        <v>95</v>
      </c>
      <c r="P130" s="60"/>
      <c r="Q130" s="61"/>
    </row>
    <row r="131" spans="2:17" ht="60.75" customHeight="1" x14ac:dyDescent="0.3">
      <c r="B131" s="116" t="s">
        <v>113</v>
      </c>
      <c r="C131" s="116">
        <v>236</v>
      </c>
      <c r="D131" s="2" t="s">
        <v>158</v>
      </c>
      <c r="E131" s="2">
        <v>65762069</v>
      </c>
      <c r="F131" s="2" t="s">
        <v>159</v>
      </c>
      <c r="G131" s="2" t="s">
        <v>160</v>
      </c>
      <c r="H131" s="127">
        <v>36980</v>
      </c>
      <c r="I131" s="4" t="s">
        <v>123</v>
      </c>
      <c r="J131" s="1" t="s">
        <v>161</v>
      </c>
      <c r="K131" s="59" t="s">
        <v>162</v>
      </c>
      <c r="L131" s="59" t="s">
        <v>163</v>
      </c>
      <c r="M131" s="183" t="s">
        <v>95</v>
      </c>
      <c r="N131" s="183" t="s">
        <v>95</v>
      </c>
      <c r="O131" s="183" t="s">
        <v>95</v>
      </c>
      <c r="P131" s="60"/>
      <c r="Q131" s="61"/>
    </row>
    <row r="132" spans="2:17" ht="33.6" customHeight="1" x14ac:dyDescent="0.3">
      <c r="B132" s="116" t="s">
        <v>115</v>
      </c>
      <c r="C132" s="116">
        <v>236</v>
      </c>
      <c r="D132" s="2" t="s">
        <v>164</v>
      </c>
      <c r="E132" s="2">
        <v>14237325</v>
      </c>
      <c r="F132" s="2" t="s">
        <v>165</v>
      </c>
      <c r="G132" s="2" t="s">
        <v>160</v>
      </c>
      <c r="H132" s="127">
        <v>33655</v>
      </c>
      <c r="I132" s="4" t="s">
        <v>112</v>
      </c>
      <c r="J132" s="1" t="s">
        <v>166</v>
      </c>
      <c r="K132" s="58" t="s">
        <v>168</v>
      </c>
      <c r="L132" s="58" t="s">
        <v>167</v>
      </c>
      <c r="M132" s="183" t="s">
        <v>95</v>
      </c>
      <c r="N132" s="183" t="s">
        <v>95</v>
      </c>
      <c r="O132" s="183" t="s">
        <v>95</v>
      </c>
      <c r="P132" s="60"/>
      <c r="Q132" s="61"/>
    </row>
    <row r="135" spans="2:17" ht="15" thickBot="1" x14ac:dyDescent="0.35"/>
    <row r="136" spans="2:17" ht="54" customHeight="1" x14ac:dyDescent="0.3">
      <c r="B136" s="84" t="s">
        <v>32</v>
      </c>
      <c r="C136" s="84" t="s">
        <v>48</v>
      </c>
      <c r="D136" s="180" t="s">
        <v>49</v>
      </c>
      <c r="E136" s="84" t="s">
        <v>50</v>
      </c>
      <c r="F136" s="52" t="s">
        <v>55</v>
      </c>
      <c r="G136" s="55"/>
    </row>
    <row r="137" spans="2:17" ht="120.75" customHeight="1" x14ac:dyDescent="0.2">
      <c r="B137" s="197" t="s">
        <v>52</v>
      </c>
      <c r="C137" s="5" t="s">
        <v>91</v>
      </c>
      <c r="D137" s="183">
        <v>25</v>
      </c>
      <c r="E137" s="183">
        <v>25</v>
      </c>
      <c r="F137" s="198">
        <f>+E137+E138+E139</f>
        <v>60</v>
      </c>
      <c r="G137" s="56"/>
    </row>
    <row r="138" spans="2:17" ht="76.2" customHeight="1" x14ac:dyDescent="0.2">
      <c r="B138" s="197"/>
      <c r="C138" s="5" t="s">
        <v>92</v>
      </c>
      <c r="D138" s="50">
        <v>25</v>
      </c>
      <c r="E138" s="183">
        <v>25</v>
      </c>
      <c r="F138" s="199"/>
      <c r="G138" s="56"/>
    </row>
    <row r="139" spans="2:17" ht="69" customHeight="1" x14ac:dyDescent="0.2">
      <c r="B139" s="197"/>
      <c r="C139" s="5" t="s">
        <v>93</v>
      </c>
      <c r="D139" s="183">
        <v>10</v>
      </c>
      <c r="E139" s="183">
        <v>10</v>
      </c>
      <c r="F139" s="200"/>
      <c r="G139" s="56"/>
    </row>
    <row r="140" spans="2:17" x14ac:dyDescent="0.3">
      <c r="C140" s="67"/>
    </row>
    <row r="143" spans="2:17" x14ac:dyDescent="0.3">
      <c r="B143" s="83" t="s">
        <v>56</v>
      </c>
    </row>
    <row r="146" spans="2:5" x14ac:dyDescent="0.3">
      <c r="B146" s="85" t="s">
        <v>32</v>
      </c>
      <c r="C146" s="85" t="s">
        <v>57</v>
      </c>
      <c r="D146" s="84" t="s">
        <v>50</v>
      </c>
      <c r="E146" s="84" t="s">
        <v>16</v>
      </c>
    </row>
    <row r="147" spans="2:5" ht="53.25" customHeight="1" x14ac:dyDescent="0.3">
      <c r="B147" s="68" t="s">
        <v>58</v>
      </c>
      <c r="C147" s="69">
        <v>40</v>
      </c>
      <c r="D147" s="183">
        <f>+E121</f>
        <v>0</v>
      </c>
      <c r="E147" s="186">
        <f>+D147+D148</f>
        <v>60</v>
      </c>
    </row>
    <row r="148" spans="2:5" ht="65.25" customHeight="1" x14ac:dyDescent="0.3">
      <c r="B148" s="68" t="s">
        <v>59</v>
      </c>
      <c r="C148" s="69">
        <v>60</v>
      </c>
      <c r="D148" s="183">
        <f>+F137</f>
        <v>60</v>
      </c>
      <c r="E148" s="187"/>
    </row>
  </sheetData>
  <mergeCells count="64">
    <mergeCell ref="P87:Q88"/>
    <mergeCell ref="P76:Q76"/>
    <mergeCell ref="B15:C22"/>
    <mergeCell ref="B23:C23"/>
    <mergeCell ref="E41:E42"/>
    <mergeCell ref="P75:Q75"/>
    <mergeCell ref="P89:Q89"/>
    <mergeCell ref="M46:N46"/>
    <mergeCell ref="B2:P2"/>
    <mergeCell ref="B4:P4"/>
    <mergeCell ref="A5:L5"/>
    <mergeCell ref="C7:N7"/>
    <mergeCell ref="C8:N8"/>
    <mergeCell ref="C9:N9"/>
    <mergeCell ref="C10:N10"/>
    <mergeCell ref="C11:E11"/>
    <mergeCell ref="P69:Q69"/>
    <mergeCell ref="P70:Q70"/>
    <mergeCell ref="P71:Q71"/>
    <mergeCell ref="P72:Q72"/>
    <mergeCell ref="P73:Q73"/>
    <mergeCell ref="B60:B61"/>
    <mergeCell ref="C60:C61"/>
    <mergeCell ref="D60:E60"/>
    <mergeCell ref="C64:N64"/>
    <mergeCell ref="B66:N66"/>
    <mergeCell ref="P74:Q74"/>
    <mergeCell ref="B82:N82"/>
    <mergeCell ref="B87:B88"/>
    <mergeCell ref="C87:C88"/>
    <mergeCell ref="D87:D88"/>
    <mergeCell ref="E87:E88"/>
    <mergeCell ref="F87:F88"/>
    <mergeCell ref="G87:G88"/>
    <mergeCell ref="H87:H88"/>
    <mergeCell ref="I87:I88"/>
    <mergeCell ref="B103:N103"/>
    <mergeCell ref="J87:L87"/>
    <mergeCell ref="M87:M88"/>
    <mergeCell ref="N87:N88"/>
    <mergeCell ref="O87:O88"/>
    <mergeCell ref="P90:Q90"/>
    <mergeCell ref="B93:N93"/>
    <mergeCell ref="D96:E96"/>
    <mergeCell ref="D97:E97"/>
    <mergeCell ref="B100:P100"/>
    <mergeCell ref="I128:I129"/>
    <mergeCell ref="E121:E123"/>
    <mergeCell ref="B126:N126"/>
    <mergeCell ref="B128:B129"/>
    <mergeCell ref="C128:C129"/>
    <mergeCell ref="D128:D129"/>
    <mergeCell ref="E128:E129"/>
    <mergeCell ref="F128:F129"/>
    <mergeCell ref="E147:E148"/>
    <mergeCell ref="J128:L128"/>
    <mergeCell ref="M128:M129"/>
    <mergeCell ref="P128:Q129"/>
    <mergeCell ref="B137:B139"/>
    <mergeCell ref="F137:F139"/>
    <mergeCell ref="N128:N129"/>
    <mergeCell ref="O128:O129"/>
    <mergeCell ref="G128:G129"/>
    <mergeCell ref="H128:H129"/>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E49" zoomScale="85" zoomScaleNormal="85" workbookViewId="0">
      <selection activeCell="Q53" sqref="Q53"/>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554687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554687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554687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554687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554687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554687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554687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554687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554687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554687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554687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554687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554687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554687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554687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554687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554687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554687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554687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554687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554687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554687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554687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554687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554687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554687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554687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554687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554687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554687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554687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554687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554687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554687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554687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554687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554687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554687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554687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554687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554687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554687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554687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554687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554687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554687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554687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554687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554687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554687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554687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554687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554687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554687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554687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554687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554687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554687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554687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554687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554687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554687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554687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5546875" style="6"/>
    <col min="16372" max="16384" width="11.44140625" style="6" customWidth="1"/>
  </cols>
  <sheetData>
    <row r="2" spans="1:16" ht="25.8" x14ac:dyDescent="0.3">
      <c r="B2" s="207" t="s">
        <v>61</v>
      </c>
      <c r="C2" s="208"/>
      <c r="D2" s="208"/>
      <c r="E2" s="208"/>
      <c r="F2" s="208"/>
      <c r="G2" s="208"/>
      <c r="H2" s="208"/>
      <c r="I2" s="208"/>
      <c r="J2" s="208"/>
      <c r="K2" s="208"/>
      <c r="L2" s="208"/>
      <c r="M2" s="208"/>
      <c r="N2" s="208"/>
      <c r="O2" s="208"/>
      <c r="P2" s="208"/>
    </row>
    <row r="4" spans="1:16" ht="25.8" x14ac:dyDescent="0.3">
      <c r="B4" s="232" t="s">
        <v>47</v>
      </c>
      <c r="C4" s="232"/>
      <c r="D4" s="232"/>
      <c r="E4" s="232"/>
      <c r="F4" s="232"/>
      <c r="G4" s="232"/>
      <c r="H4" s="232"/>
      <c r="I4" s="232"/>
      <c r="J4" s="232"/>
      <c r="K4" s="232"/>
      <c r="L4" s="232"/>
      <c r="M4" s="232"/>
      <c r="N4" s="232"/>
      <c r="O4" s="232"/>
      <c r="P4" s="232"/>
    </row>
    <row r="5" spans="1:16" s="67" customFormat="1" ht="39.75" customHeight="1" x14ac:dyDescent="0.4">
      <c r="A5" s="233" t="s">
        <v>116</v>
      </c>
      <c r="B5" s="233"/>
      <c r="C5" s="233"/>
      <c r="D5" s="233"/>
      <c r="E5" s="233"/>
      <c r="F5" s="233"/>
      <c r="G5" s="233"/>
      <c r="H5" s="233"/>
      <c r="I5" s="233"/>
      <c r="J5" s="233"/>
      <c r="K5" s="233"/>
      <c r="L5" s="233"/>
    </row>
    <row r="6" spans="1:16" ht="15" thickBot="1" x14ac:dyDescent="0.35"/>
    <row r="7" spans="1:16" ht="21.6" thickBot="1" x14ac:dyDescent="0.35">
      <c r="B7" s="8" t="s">
        <v>4</v>
      </c>
      <c r="C7" s="230" t="s">
        <v>117</v>
      </c>
      <c r="D7" s="230"/>
      <c r="E7" s="230"/>
      <c r="F7" s="230"/>
      <c r="G7" s="230"/>
      <c r="H7" s="230"/>
      <c r="I7" s="230"/>
      <c r="J7" s="230"/>
      <c r="K7" s="230"/>
      <c r="L7" s="230"/>
      <c r="M7" s="230"/>
      <c r="N7" s="231"/>
    </row>
    <row r="8" spans="1:16" ht="16.2" thickBot="1" x14ac:dyDescent="0.35">
      <c r="B8" s="9" t="s">
        <v>5</v>
      </c>
      <c r="C8" s="230"/>
      <c r="D8" s="230"/>
      <c r="E8" s="230"/>
      <c r="F8" s="230"/>
      <c r="G8" s="230"/>
      <c r="H8" s="230"/>
      <c r="I8" s="230"/>
      <c r="J8" s="230"/>
      <c r="K8" s="230"/>
      <c r="L8" s="230"/>
      <c r="M8" s="230"/>
      <c r="N8" s="231"/>
    </row>
    <row r="9" spans="1:16" ht="16.2" thickBot="1" x14ac:dyDescent="0.35">
      <c r="B9" s="9" t="s">
        <v>6</v>
      </c>
      <c r="C9" s="230"/>
      <c r="D9" s="230"/>
      <c r="E9" s="230"/>
      <c r="F9" s="230"/>
      <c r="G9" s="230"/>
      <c r="H9" s="230"/>
      <c r="I9" s="230"/>
      <c r="J9" s="230"/>
      <c r="K9" s="230"/>
      <c r="L9" s="230"/>
      <c r="M9" s="230"/>
      <c r="N9" s="231"/>
    </row>
    <row r="10" spans="1:16" ht="16.2" thickBot="1" x14ac:dyDescent="0.35">
      <c r="B10" s="9" t="s">
        <v>7</v>
      </c>
      <c r="C10" s="230"/>
      <c r="D10" s="230"/>
      <c r="E10" s="230"/>
      <c r="F10" s="230"/>
      <c r="G10" s="230"/>
      <c r="H10" s="230"/>
      <c r="I10" s="230"/>
      <c r="J10" s="230"/>
      <c r="K10" s="230"/>
      <c r="L10" s="230"/>
      <c r="M10" s="230"/>
      <c r="N10" s="231"/>
    </row>
    <row r="11" spans="1:16" ht="16.2" thickBot="1" x14ac:dyDescent="0.35">
      <c r="B11" s="9" t="s">
        <v>8</v>
      </c>
      <c r="C11" s="215">
        <v>27</v>
      </c>
      <c r="D11" s="215"/>
      <c r="E11" s="216"/>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0"/>
      <c r="J13" s="70"/>
      <c r="K13" s="70"/>
      <c r="L13" s="70"/>
      <c r="M13" s="70"/>
      <c r="N13" s="16"/>
    </row>
    <row r="14" spans="1:16" x14ac:dyDescent="0.3">
      <c r="I14" s="70"/>
      <c r="J14" s="70"/>
      <c r="K14" s="70"/>
      <c r="L14" s="70"/>
      <c r="M14" s="70"/>
      <c r="N14" s="71"/>
    </row>
    <row r="15" spans="1:16" ht="45.75" customHeight="1" x14ac:dyDescent="0.3">
      <c r="B15" s="217" t="s">
        <v>122</v>
      </c>
      <c r="C15" s="217"/>
      <c r="D15" s="178" t="s">
        <v>12</v>
      </c>
      <c r="E15" s="178" t="s">
        <v>13</v>
      </c>
      <c r="F15" s="178" t="s">
        <v>28</v>
      </c>
      <c r="G15" s="53"/>
      <c r="I15" s="27"/>
      <c r="J15" s="27"/>
      <c r="K15" s="27"/>
      <c r="L15" s="27"/>
      <c r="M15" s="27"/>
      <c r="N15" s="71"/>
    </row>
    <row r="16" spans="1:16" x14ac:dyDescent="0.3">
      <c r="B16" s="217"/>
      <c r="C16" s="217"/>
      <c r="D16" s="178">
        <v>27</v>
      </c>
      <c r="E16" s="90">
        <v>677038640</v>
      </c>
      <c r="F16" s="90">
        <v>232</v>
      </c>
      <c r="G16" s="54"/>
      <c r="I16" s="28"/>
      <c r="J16" s="28"/>
      <c r="K16" s="28"/>
      <c r="L16" s="28"/>
      <c r="M16" s="28"/>
      <c r="N16" s="71"/>
    </row>
    <row r="17" spans="1:14" x14ac:dyDescent="0.3">
      <c r="B17" s="217"/>
      <c r="C17" s="217"/>
      <c r="D17" s="178"/>
      <c r="E17" s="90"/>
      <c r="F17" s="90"/>
      <c r="G17" s="54"/>
      <c r="I17" s="28"/>
      <c r="J17" s="28"/>
      <c r="K17" s="28"/>
      <c r="L17" s="28"/>
      <c r="M17" s="28"/>
      <c r="N17" s="71"/>
    </row>
    <row r="18" spans="1:14" x14ac:dyDescent="0.3">
      <c r="B18" s="217"/>
      <c r="C18" s="217"/>
      <c r="D18" s="178"/>
      <c r="E18" s="91"/>
      <c r="F18" s="90"/>
      <c r="G18" s="54"/>
      <c r="I18" s="28"/>
      <c r="J18" s="28"/>
      <c r="K18" s="28"/>
      <c r="L18" s="28"/>
      <c r="M18" s="28"/>
      <c r="N18" s="71"/>
    </row>
    <row r="19" spans="1:14" x14ac:dyDescent="0.3">
      <c r="B19" s="217"/>
      <c r="C19" s="217"/>
      <c r="D19" s="178"/>
      <c r="E19" s="91"/>
      <c r="F19" s="90"/>
      <c r="G19" s="54"/>
      <c r="H19" s="18"/>
      <c r="I19" s="28"/>
      <c r="J19" s="28"/>
      <c r="K19" s="28"/>
      <c r="L19" s="28"/>
      <c r="M19" s="28"/>
      <c r="N19" s="17"/>
    </row>
    <row r="20" spans="1:14" x14ac:dyDescent="0.3">
      <c r="B20" s="217"/>
      <c r="C20" s="217"/>
      <c r="D20" s="178"/>
      <c r="E20" s="91"/>
      <c r="F20" s="90"/>
      <c r="G20" s="54"/>
      <c r="H20" s="18"/>
      <c r="I20" s="30"/>
      <c r="J20" s="30"/>
      <c r="K20" s="30"/>
      <c r="L20" s="30"/>
      <c r="M20" s="30"/>
      <c r="N20" s="17"/>
    </row>
    <row r="21" spans="1:14" x14ac:dyDescent="0.3">
      <c r="B21" s="217"/>
      <c r="C21" s="217"/>
      <c r="D21" s="178"/>
      <c r="E21" s="91"/>
      <c r="F21" s="90"/>
      <c r="G21" s="54"/>
      <c r="H21" s="18"/>
      <c r="I21" s="70"/>
      <c r="J21" s="70"/>
      <c r="K21" s="70"/>
      <c r="L21" s="70"/>
      <c r="M21" s="70"/>
      <c r="N21" s="17"/>
    </row>
    <row r="22" spans="1:14" x14ac:dyDescent="0.3">
      <c r="B22" s="217"/>
      <c r="C22" s="217"/>
      <c r="D22" s="178"/>
      <c r="E22" s="91"/>
      <c r="F22" s="90"/>
      <c r="G22" s="54"/>
      <c r="H22" s="18"/>
      <c r="I22" s="70"/>
      <c r="J22" s="70"/>
      <c r="K22" s="70"/>
      <c r="L22" s="70"/>
      <c r="M22" s="70"/>
      <c r="N22" s="17"/>
    </row>
    <row r="23" spans="1:14" ht="15" thickBot="1" x14ac:dyDescent="0.35">
      <c r="B23" s="218" t="s">
        <v>14</v>
      </c>
      <c r="C23" s="219"/>
      <c r="D23" s="178"/>
      <c r="E23" s="92">
        <f>SUM(E16:E22)</f>
        <v>677038640</v>
      </c>
      <c r="F23" s="90">
        <f>SUM(F16:F22)</f>
        <v>232</v>
      </c>
      <c r="G23" s="54"/>
      <c r="H23" s="18"/>
      <c r="I23" s="70"/>
      <c r="J23" s="70"/>
      <c r="K23" s="70"/>
      <c r="L23" s="70"/>
      <c r="M23" s="70"/>
      <c r="N23" s="17"/>
    </row>
    <row r="24" spans="1:14" ht="29.4" thickBot="1" x14ac:dyDescent="0.35">
      <c r="A24" s="32"/>
      <c r="B24" s="37" t="s">
        <v>15</v>
      </c>
      <c r="C24" s="37" t="s">
        <v>63</v>
      </c>
      <c r="E24" s="27"/>
      <c r="F24" s="27"/>
      <c r="G24" s="27"/>
      <c r="H24" s="27"/>
      <c r="I24" s="7"/>
      <c r="J24" s="7"/>
      <c r="K24" s="7"/>
      <c r="L24" s="7"/>
      <c r="M24" s="7"/>
    </row>
    <row r="25" spans="1:14" ht="15" thickBot="1" x14ac:dyDescent="0.35">
      <c r="A25" s="33">
        <v>1</v>
      </c>
      <c r="C25" s="35">
        <f>+F23*80%</f>
        <v>185.60000000000002</v>
      </c>
      <c r="D25" s="31"/>
      <c r="E25" s="34">
        <f>E23</f>
        <v>677038640</v>
      </c>
      <c r="F25" s="29"/>
      <c r="G25" s="29"/>
      <c r="H25" s="29"/>
      <c r="I25" s="19"/>
      <c r="J25" s="19"/>
      <c r="K25" s="19"/>
      <c r="L25" s="19"/>
      <c r="M25" s="19"/>
    </row>
    <row r="26" spans="1:14" x14ac:dyDescent="0.3">
      <c r="A26" s="62"/>
      <c r="C26" s="63"/>
      <c r="D26" s="28"/>
      <c r="E26" s="64"/>
      <c r="F26" s="29"/>
      <c r="G26" s="29"/>
      <c r="H26" s="29"/>
      <c r="I26" s="19"/>
      <c r="J26" s="19"/>
      <c r="K26" s="19"/>
      <c r="L26" s="19"/>
      <c r="M26" s="19"/>
    </row>
    <row r="27" spans="1:14" x14ac:dyDescent="0.3">
      <c r="A27" s="62"/>
      <c r="C27" s="63"/>
      <c r="D27" s="28"/>
      <c r="E27" s="64"/>
      <c r="F27" s="29"/>
      <c r="G27" s="29"/>
      <c r="H27" s="29"/>
      <c r="I27" s="19"/>
      <c r="J27" s="19"/>
      <c r="K27" s="19"/>
      <c r="L27" s="19"/>
      <c r="M27" s="19"/>
    </row>
    <row r="28" spans="1:14" x14ac:dyDescent="0.3">
      <c r="A28" s="62"/>
      <c r="B28" s="83" t="s">
        <v>94</v>
      </c>
      <c r="C28" s="67"/>
      <c r="D28" s="67"/>
      <c r="E28" s="67"/>
      <c r="F28" s="67"/>
      <c r="G28" s="67"/>
      <c r="H28" s="67"/>
      <c r="I28" s="70"/>
      <c r="J28" s="70"/>
      <c r="K28" s="70"/>
      <c r="L28" s="70"/>
      <c r="M28" s="70"/>
      <c r="N28" s="71"/>
    </row>
    <row r="29" spans="1:14" x14ac:dyDescent="0.3">
      <c r="A29" s="62"/>
      <c r="B29" s="67"/>
      <c r="C29" s="67"/>
      <c r="D29" s="67"/>
      <c r="E29" s="67"/>
      <c r="F29" s="67"/>
      <c r="G29" s="67"/>
      <c r="H29" s="67"/>
      <c r="I29" s="70"/>
      <c r="J29" s="70"/>
      <c r="K29" s="70"/>
      <c r="L29" s="70"/>
      <c r="M29" s="70"/>
      <c r="N29" s="71"/>
    </row>
    <row r="30" spans="1:14" x14ac:dyDescent="0.3">
      <c r="A30" s="62"/>
      <c r="B30" s="85" t="s">
        <v>32</v>
      </c>
      <c r="C30" s="85" t="s">
        <v>95</v>
      </c>
      <c r="D30" s="85" t="s">
        <v>96</v>
      </c>
      <c r="E30" s="67"/>
      <c r="F30" s="67"/>
      <c r="G30" s="67"/>
      <c r="H30" s="67"/>
      <c r="I30" s="70"/>
      <c r="J30" s="70"/>
      <c r="K30" s="70"/>
      <c r="L30" s="70"/>
      <c r="M30" s="70"/>
      <c r="N30" s="71"/>
    </row>
    <row r="31" spans="1:14" x14ac:dyDescent="0.3">
      <c r="A31" s="62"/>
      <c r="B31" s="82" t="s">
        <v>97</v>
      </c>
      <c r="C31" s="183" t="s">
        <v>137</v>
      </c>
      <c r="D31" s="82"/>
      <c r="E31" s="67"/>
      <c r="F31" s="67"/>
      <c r="G31" s="67"/>
      <c r="H31" s="67"/>
      <c r="I31" s="70"/>
      <c r="J31" s="70"/>
      <c r="K31" s="70"/>
      <c r="L31" s="70"/>
      <c r="M31" s="70"/>
      <c r="N31" s="71"/>
    </row>
    <row r="32" spans="1:14" x14ac:dyDescent="0.3">
      <c r="A32" s="62"/>
      <c r="B32" s="82" t="s">
        <v>98</v>
      </c>
      <c r="C32" s="183" t="s">
        <v>137</v>
      </c>
      <c r="D32" s="82"/>
      <c r="E32" s="67"/>
      <c r="F32" s="67"/>
      <c r="G32" s="67"/>
      <c r="H32" s="67"/>
      <c r="I32" s="70"/>
      <c r="J32" s="70"/>
      <c r="K32" s="70"/>
      <c r="L32" s="70"/>
      <c r="M32" s="70"/>
      <c r="N32" s="71"/>
    </row>
    <row r="33" spans="1:14" x14ac:dyDescent="0.3">
      <c r="A33" s="62"/>
      <c r="B33" s="82" t="s">
        <v>99</v>
      </c>
      <c r="C33" s="183" t="s">
        <v>137</v>
      </c>
      <c r="D33" s="82"/>
      <c r="E33" s="67"/>
      <c r="F33" s="67"/>
      <c r="G33" s="67"/>
      <c r="H33" s="67"/>
      <c r="I33" s="70"/>
      <c r="J33" s="70"/>
      <c r="K33" s="70"/>
      <c r="L33" s="70"/>
      <c r="M33" s="70"/>
      <c r="N33" s="71"/>
    </row>
    <row r="34" spans="1:14" x14ac:dyDescent="0.3">
      <c r="A34" s="62"/>
      <c r="B34" s="82" t="s">
        <v>100</v>
      </c>
      <c r="C34" s="183" t="s">
        <v>137</v>
      </c>
      <c r="D34" s="82"/>
      <c r="E34" s="67"/>
      <c r="F34" s="67"/>
      <c r="G34" s="67"/>
      <c r="H34" s="67"/>
      <c r="I34" s="70"/>
      <c r="J34" s="70"/>
      <c r="K34" s="70"/>
      <c r="L34" s="70"/>
      <c r="M34" s="70"/>
      <c r="N34" s="71"/>
    </row>
    <row r="35" spans="1:14" x14ac:dyDescent="0.3">
      <c r="A35" s="62"/>
      <c r="B35" s="67"/>
      <c r="C35" s="67"/>
      <c r="D35" s="67"/>
      <c r="E35" s="67"/>
      <c r="F35" s="67"/>
      <c r="G35" s="67"/>
      <c r="H35" s="67"/>
      <c r="I35" s="70"/>
      <c r="J35" s="70"/>
      <c r="K35" s="70"/>
      <c r="L35" s="70"/>
      <c r="M35" s="70"/>
      <c r="N35" s="71"/>
    </row>
    <row r="36" spans="1:14" x14ac:dyDescent="0.3">
      <c r="A36" s="62"/>
      <c r="B36" s="67"/>
      <c r="C36" s="67"/>
      <c r="D36" s="67"/>
      <c r="E36" s="67"/>
      <c r="F36" s="67"/>
      <c r="G36" s="67"/>
      <c r="H36" s="67"/>
      <c r="I36" s="70"/>
      <c r="J36" s="70"/>
      <c r="K36" s="70"/>
      <c r="L36" s="70"/>
      <c r="M36" s="70"/>
      <c r="N36" s="71"/>
    </row>
    <row r="37" spans="1:14" x14ac:dyDescent="0.3">
      <c r="A37" s="62"/>
      <c r="B37" s="83" t="s">
        <v>101</v>
      </c>
      <c r="C37" s="67"/>
      <c r="D37" s="67"/>
      <c r="E37" s="67"/>
      <c r="F37" s="67"/>
      <c r="G37" s="67"/>
      <c r="H37" s="67"/>
      <c r="I37" s="70"/>
      <c r="J37" s="70"/>
      <c r="K37" s="70"/>
      <c r="L37" s="70"/>
      <c r="M37" s="70"/>
      <c r="N37" s="71"/>
    </row>
    <row r="38" spans="1:14" x14ac:dyDescent="0.3">
      <c r="A38" s="62"/>
      <c r="B38" s="67"/>
      <c r="C38" s="67"/>
      <c r="D38" s="67"/>
      <c r="E38" s="67"/>
      <c r="F38" s="67"/>
      <c r="G38" s="67"/>
      <c r="H38" s="67"/>
      <c r="I38" s="70"/>
      <c r="J38" s="70"/>
      <c r="K38" s="70"/>
      <c r="L38" s="70"/>
      <c r="M38" s="70"/>
      <c r="N38" s="71"/>
    </row>
    <row r="39" spans="1:14" x14ac:dyDescent="0.3">
      <c r="A39" s="62"/>
      <c r="B39" s="67"/>
      <c r="C39" s="67"/>
      <c r="D39" s="67"/>
      <c r="E39" s="67"/>
      <c r="F39" s="67"/>
      <c r="G39" s="67"/>
      <c r="H39" s="67"/>
      <c r="I39" s="70"/>
      <c r="J39" s="70"/>
      <c r="K39" s="70"/>
      <c r="L39" s="70"/>
      <c r="M39" s="70"/>
      <c r="N39" s="71"/>
    </row>
    <row r="40" spans="1:14" x14ac:dyDescent="0.3">
      <c r="A40" s="62"/>
      <c r="B40" s="85" t="s">
        <v>32</v>
      </c>
      <c r="C40" s="85" t="s">
        <v>57</v>
      </c>
      <c r="D40" s="84" t="s">
        <v>50</v>
      </c>
      <c r="E40" s="84" t="s">
        <v>16</v>
      </c>
      <c r="F40" s="67"/>
      <c r="G40" s="67"/>
      <c r="H40" s="67"/>
      <c r="I40" s="70"/>
      <c r="J40" s="70"/>
      <c r="K40" s="70"/>
      <c r="L40" s="70"/>
      <c r="M40" s="70"/>
      <c r="N40" s="71"/>
    </row>
    <row r="41" spans="1:14" ht="27.6" x14ac:dyDescent="0.3">
      <c r="A41" s="62"/>
      <c r="B41" s="68" t="s">
        <v>102</v>
      </c>
      <c r="C41" s="69">
        <v>40</v>
      </c>
      <c r="D41" s="183">
        <v>0</v>
      </c>
      <c r="E41" s="186">
        <f>+D41+D42</f>
        <v>60</v>
      </c>
      <c r="F41" s="67"/>
      <c r="G41" s="67"/>
      <c r="H41" s="67"/>
      <c r="I41" s="70"/>
      <c r="J41" s="70"/>
      <c r="K41" s="70"/>
      <c r="L41" s="70"/>
      <c r="M41" s="70"/>
      <c r="N41" s="71"/>
    </row>
    <row r="42" spans="1:14" ht="55.2" x14ac:dyDescent="0.3">
      <c r="A42" s="62"/>
      <c r="B42" s="68" t="s">
        <v>103</v>
      </c>
      <c r="C42" s="69">
        <v>60</v>
      </c>
      <c r="D42" s="183">
        <v>60</v>
      </c>
      <c r="E42" s="187"/>
      <c r="F42" s="67"/>
      <c r="G42" s="67"/>
      <c r="H42" s="67"/>
      <c r="I42" s="70"/>
      <c r="J42" s="70"/>
      <c r="K42" s="70"/>
      <c r="L42" s="70"/>
      <c r="M42" s="70"/>
      <c r="N42" s="71"/>
    </row>
    <row r="43" spans="1:14" x14ac:dyDescent="0.3">
      <c r="A43" s="62"/>
      <c r="C43" s="63"/>
      <c r="D43" s="28"/>
      <c r="E43" s="64"/>
      <c r="F43" s="29"/>
      <c r="G43" s="29"/>
      <c r="H43" s="29"/>
      <c r="I43" s="19"/>
      <c r="J43" s="19"/>
      <c r="K43" s="19"/>
      <c r="L43" s="19"/>
      <c r="M43" s="19"/>
    </row>
    <row r="44" spans="1:14" x14ac:dyDescent="0.3">
      <c r="A44" s="62"/>
      <c r="C44" s="63"/>
      <c r="D44" s="28"/>
      <c r="E44" s="64"/>
      <c r="F44" s="29"/>
      <c r="G44" s="29"/>
      <c r="H44" s="29"/>
      <c r="I44" s="19"/>
      <c r="J44" s="19"/>
      <c r="K44" s="19"/>
      <c r="L44" s="19"/>
      <c r="M44" s="19"/>
    </row>
    <row r="45" spans="1:14" x14ac:dyDescent="0.3">
      <c r="A45" s="62"/>
      <c r="C45" s="63"/>
      <c r="D45" s="28"/>
      <c r="E45" s="64"/>
      <c r="F45" s="29"/>
      <c r="G45" s="29"/>
      <c r="H45" s="29"/>
      <c r="I45" s="19"/>
      <c r="J45" s="19"/>
      <c r="K45" s="19"/>
      <c r="L45" s="19"/>
      <c r="M45" s="19"/>
    </row>
    <row r="46" spans="1:14" ht="15" thickBot="1" x14ac:dyDescent="0.35">
      <c r="M46" s="220" t="s">
        <v>34</v>
      </c>
      <c r="N46" s="220"/>
    </row>
    <row r="47" spans="1:14" x14ac:dyDescent="0.3">
      <c r="B47" s="93" t="s">
        <v>29</v>
      </c>
      <c r="M47" s="43"/>
      <c r="N47" s="43"/>
    </row>
    <row r="48" spans="1:14" ht="15" thickBot="1" x14ac:dyDescent="0.35">
      <c r="M48" s="43"/>
      <c r="N48" s="43"/>
    </row>
    <row r="49" spans="1:26" s="70" customFormat="1" ht="109.5" customHeight="1" x14ac:dyDescent="0.3">
      <c r="B49" s="81" t="s">
        <v>104</v>
      </c>
      <c r="C49" s="81" t="s">
        <v>105</v>
      </c>
      <c r="D49" s="81" t="s">
        <v>106</v>
      </c>
      <c r="E49" s="81" t="s">
        <v>44</v>
      </c>
      <c r="F49" s="81" t="s">
        <v>22</v>
      </c>
      <c r="G49" s="81" t="s">
        <v>64</v>
      </c>
      <c r="H49" s="81" t="s">
        <v>17</v>
      </c>
      <c r="I49" s="81" t="s">
        <v>10</v>
      </c>
      <c r="J49" s="81" t="s">
        <v>30</v>
      </c>
      <c r="K49" s="81" t="s">
        <v>60</v>
      </c>
      <c r="L49" s="81" t="s">
        <v>20</v>
      </c>
      <c r="M49" s="66" t="s">
        <v>26</v>
      </c>
      <c r="N49" s="81" t="s">
        <v>107</v>
      </c>
      <c r="O49" s="81" t="s">
        <v>35</v>
      </c>
      <c r="P49" s="179" t="s">
        <v>11</v>
      </c>
      <c r="Q49" s="179" t="s">
        <v>19</v>
      </c>
    </row>
    <row r="50" spans="1:26" s="76" customFormat="1" ht="43.2" x14ac:dyDescent="0.3">
      <c r="A50" s="181">
        <v>1</v>
      </c>
      <c r="B50" s="77" t="s">
        <v>117</v>
      </c>
      <c r="C50" s="77" t="s">
        <v>117</v>
      </c>
      <c r="D50" s="77" t="s">
        <v>118</v>
      </c>
      <c r="E50" s="77" t="s">
        <v>220</v>
      </c>
      <c r="F50" s="73" t="s">
        <v>95</v>
      </c>
      <c r="G50" s="87" t="s">
        <v>123</v>
      </c>
      <c r="H50" s="97">
        <v>40925</v>
      </c>
      <c r="I50" s="97">
        <v>41273</v>
      </c>
      <c r="J50" s="74" t="s">
        <v>96</v>
      </c>
      <c r="K50" s="155">
        <f>(I50-H50)/30</f>
        <v>11.6</v>
      </c>
      <c r="L50" s="176">
        <v>0</v>
      </c>
      <c r="M50" s="99">
        <v>364</v>
      </c>
      <c r="N50" s="65">
        <v>0</v>
      </c>
      <c r="O50" s="20">
        <v>484840919</v>
      </c>
      <c r="P50" s="95">
        <v>114</v>
      </c>
      <c r="Q50" s="96"/>
      <c r="R50" s="75"/>
      <c r="S50" s="75"/>
      <c r="T50" s="75"/>
      <c r="U50" s="75"/>
      <c r="V50" s="75"/>
      <c r="W50" s="75"/>
      <c r="X50" s="75"/>
      <c r="Y50" s="75"/>
      <c r="Z50" s="75"/>
    </row>
    <row r="51" spans="1:26" s="76" customFormat="1" ht="43.2" x14ac:dyDescent="0.3">
      <c r="A51" s="181">
        <f>+A50+1</f>
        <v>2</v>
      </c>
      <c r="B51" s="77" t="s">
        <v>117</v>
      </c>
      <c r="C51" s="77" t="s">
        <v>117</v>
      </c>
      <c r="D51" s="77" t="s">
        <v>118</v>
      </c>
      <c r="E51" s="105" t="s">
        <v>219</v>
      </c>
      <c r="F51" s="73" t="s">
        <v>95</v>
      </c>
      <c r="G51" s="87" t="s">
        <v>123</v>
      </c>
      <c r="H51" s="97">
        <v>41297</v>
      </c>
      <c r="I51" s="97">
        <v>41639</v>
      </c>
      <c r="J51" s="74" t="s">
        <v>96</v>
      </c>
      <c r="K51" s="155">
        <f>(I51-H51)/30</f>
        <v>11.4</v>
      </c>
      <c r="L51" s="176">
        <v>0</v>
      </c>
      <c r="M51" s="99">
        <v>154</v>
      </c>
      <c r="N51" s="65" t="s">
        <v>121</v>
      </c>
      <c r="O51" s="20">
        <v>154225508</v>
      </c>
      <c r="P51" s="20">
        <v>115</v>
      </c>
      <c r="Q51" s="88"/>
      <c r="R51" s="75"/>
      <c r="S51" s="75"/>
      <c r="T51" s="75"/>
      <c r="U51" s="75"/>
      <c r="V51" s="75"/>
      <c r="W51" s="75"/>
      <c r="X51" s="75"/>
      <c r="Y51" s="75"/>
      <c r="Z51" s="75"/>
    </row>
    <row r="52" spans="1:26" s="76" customFormat="1" ht="86.4" x14ac:dyDescent="0.3">
      <c r="A52" s="181">
        <f>+A51+1</f>
        <v>3</v>
      </c>
      <c r="B52" s="77" t="s">
        <v>117</v>
      </c>
      <c r="C52" s="77" t="s">
        <v>117</v>
      </c>
      <c r="D52" s="77" t="s">
        <v>118</v>
      </c>
      <c r="E52" s="105" t="s">
        <v>218</v>
      </c>
      <c r="F52" s="73" t="s">
        <v>95</v>
      </c>
      <c r="G52" s="87" t="s">
        <v>123</v>
      </c>
      <c r="H52" s="97">
        <v>40057</v>
      </c>
      <c r="I52" s="97">
        <v>40178</v>
      </c>
      <c r="J52" s="74" t="s">
        <v>96</v>
      </c>
      <c r="K52" s="155">
        <v>0.87</v>
      </c>
      <c r="L52" s="176">
        <v>2.57</v>
      </c>
      <c r="M52" s="99">
        <v>84</v>
      </c>
      <c r="N52" s="65" t="s">
        <v>121</v>
      </c>
      <c r="O52" s="20">
        <v>152810300</v>
      </c>
      <c r="P52" s="20"/>
      <c r="Q52" s="175" t="s">
        <v>217</v>
      </c>
      <c r="R52" s="75"/>
      <c r="S52" s="75"/>
      <c r="T52" s="75"/>
      <c r="U52" s="75"/>
      <c r="V52" s="75"/>
      <c r="W52" s="75"/>
      <c r="X52" s="75"/>
      <c r="Y52" s="75"/>
      <c r="Z52" s="75"/>
    </row>
    <row r="53" spans="1:26" s="76" customFormat="1" ht="172.8" x14ac:dyDescent="0.3">
      <c r="A53" s="181">
        <f>+A52+1</f>
        <v>4</v>
      </c>
      <c r="B53" s="77" t="s">
        <v>117</v>
      </c>
      <c r="C53" s="77" t="s">
        <v>117</v>
      </c>
      <c r="D53" s="77" t="s">
        <v>118</v>
      </c>
      <c r="E53" s="183" t="s">
        <v>135</v>
      </c>
      <c r="F53" s="73" t="s">
        <v>95</v>
      </c>
      <c r="G53" s="87" t="s">
        <v>123</v>
      </c>
      <c r="H53" s="80">
        <v>41091</v>
      </c>
      <c r="I53" s="80">
        <v>41273</v>
      </c>
      <c r="J53" s="74" t="s">
        <v>96</v>
      </c>
      <c r="K53" s="112">
        <f>+(I53-H53)/30</f>
        <v>6.0666666666666664</v>
      </c>
      <c r="L53" s="65">
        <v>0</v>
      </c>
      <c r="M53" s="65">
        <v>476</v>
      </c>
      <c r="N53" s="65" t="s">
        <v>123</v>
      </c>
      <c r="O53" s="20">
        <v>896788441</v>
      </c>
      <c r="P53" s="20">
        <v>348</v>
      </c>
      <c r="Q53" s="88" t="s">
        <v>224</v>
      </c>
      <c r="R53" s="75"/>
      <c r="S53" s="75"/>
      <c r="T53" s="75"/>
      <c r="U53" s="75"/>
      <c r="V53" s="75"/>
      <c r="W53" s="75"/>
      <c r="X53" s="75"/>
      <c r="Y53" s="75"/>
      <c r="Z53" s="75"/>
    </row>
    <row r="54" spans="1:26" s="76" customFormat="1" x14ac:dyDescent="0.3">
      <c r="A54" s="181">
        <f>+A53+1</f>
        <v>5</v>
      </c>
      <c r="B54" s="77"/>
      <c r="C54" s="78"/>
      <c r="D54" s="77"/>
      <c r="E54" s="72"/>
      <c r="F54" s="73"/>
      <c r="G54" s="73"/>
      <c r="H54" s="97"/>
      <c r="I54" s="97"/>
      <c r="J54" s="74"/>
      <c r="K54" s="74"/>
      <c r="L54" s="74"/>
      <c r="M54" s="65"/>
      <c r="N54" s="65"/>
      <c r="O54" s="20"/>
      <c r="P54" s="20"/>
      <c r="Q54" s="88"/>
      <c r="R54" s="75"/>
      <c r="S54" s="75"/>
      <c r="T54" s="75"/>
      <c r="U54" s="75"/>
      <c r="V54" s="75"/>
      <c r="W54" s="75"/>
      <c r="X54" s="75"/>
      <c r="Y54" s="75"/>
      <c r="Z54" s="75"/>
    </row>
    <row r="55" spans="1:26" s="76" customFormat="1" x14ac:dyDescent="0.3">
      <c r="A55" s="181">
        <f>+A54+1</f>
        <v>6</v>
      </c>
      <c r="B55" s="77"/>
      <c r="C55" s="78"/>
      <c r="D55" s="77"/>
      <c r="E55" s="72"/>
      <c r="F55" s="73"/>
      <c r="G55" s="73"/>
      <c r="H55" s="97"/>
      <c r="I55" s="97"/>
      <c r="J55" s="74"/>
      <c r="K55" s="74"/>
      <c r="L55" s="74"/>
      <c r="M55" s="65"/>
      <c r="N55" s="65"/>
      <c r="O55" s="20"/>
      <c r="P55" s="20"/>
      <c r="Q55" s="88"/>
      <c r="R55" s="75"/>
      <c r="S55" s="75"/>
      <c r="T55" s="75"/>
      <c r="U55" s="75"/>
      <c r="V55" s="75"/>
      <c r="W55" s="75"/>
      <c r="X55" s="75"/>
      <c r="Y55" s="75"/>
      <c r="Z55" s="75"/>
    </row>
    <row r="56" spans="1:26" s="76" customFormat="1" x14ac:dyDescent="0.3">
      <c r="A56" s="181">
        <f>+A55+1</f>
        <v>7</v>
      </c>
      <c r="B56" s="77"/>
      <c r="C56" s="78"/>
      <c r="D56" s="77"/>
      <c r="E56" s="72"/>
      <c r="F56" s="73"/>
      <c r="G56" s="73"/>
      <c r="H56" s="97"/>
      <c r="I56" s="97"/>
      <c r="J56" s="74"/>
      <c r="K56" s="74"/>
      <c r="L56" s="74"/>
      <c r="M56" s="65"/>
      <c r="N56" s="65"/>
      <c r="O56" s="20"/>
      <c r="P56" s="20"/>
      <c r="Q56" s="88"/>
      <c r="R56" s="75"/>
      <c r="S56" s="75"/>
      <c r="T56" s="75"/>
      <c r="U56" s="75"/>
      <c r="V56" s="75"/>
      <c r="W56" s="75"/>
      <c r="X56" s="75"/>
      <c r="Y56" s="75"/>
      <c r="Z56" s="75"/>
    </row>
    <row r="57" spans="1:26" s="76" customFormat="1" x14ac:dyDescent="0.3">
      <c r="A57" s="181">
        <f>+A56+1</f>
        <v>8</v>
      </c>
      <c r="B57" s="77"/>
      <c r="C57" s="78"/>
      <c r="D57" s="77"/>
      <c r="E57" s="72"/>
      <c r="F57" s="73"/>
      <c r="G57" s="73"/>
      <c r="H57" s="97"/>
      <c r="I57" s="97"/>
      <c r="J57" s="74"/>
      <c r="K57" s="74"/>
      <c r="L57" s="74"/>
      <c r="M57" s="65"/>
      <c r="N57" s="65"/>
      <c r="O57" s="20"/>
      <c r="P57" s="20"/>
      <c r="Q57" s="88"/>
      <c r="R57" s="75"/>
      <c r="S57" s="75"/>
      <c r="T57" s="75"/>
      <c r="U57" s="75"/>
      <c r="V57" s="75"/>
      <c r="W57" s="75"/>
      <c r="X57" s="75"/>
      <c r="Y57" s="75"/>
      <c r="Z57" s="75"/>
    </row>
    <row r="58" spans="1:26" s="76" customFormat="1" ht="18" x14ac:dyDescent="0.3">
      <c r="A58" s="181"/>
      <c r="B58" s="36" t="s">
        <v>16</v>
      </c>
      <c r="C58" s="78"/>
      <c r="D58" s="77"/>
      <c r="E58" s="72"/>
      <c r="F58" s="73"/>
      <c r="G58" s="73"/>
      <c r="H58" s="73"/>
      <c r="I58" s="74"/>
      <c r="J58" s="74"/>
      <c r="K58" s="174">
        <f>SUM(K50:K57)</f>
        <v>29.936666666666667</v>
      </c>
      <c r="L58" s="107">
        <f>SUM(L50:L57)</f>
        <v>2.57</v>
      </c>
      <c r="M58" s="86">
        <v>364</v>
      </c>
      <c r="N58" s="79">
        <f>SUM(N50:N57)</f>
        <v>0</v>
      </c>
      <c r="O58" s="20"/>
      <c r="P58" s="20"/>
      <c r="Q58" s="89"/>
    </row>
    <row r="59" spans="1:26" s="21" customFormat="1" x14ac:dyDescent="0.3">
      <c r="E59" s="22"/>
      <c r="K59" s="98"/>
    </row>
    <row r="60" spans="1:26" s="21" customFormat="1" x14ac:dyDescent="0.3">
      <c r="B60" s="221" t="s">
        <v>27</v>
      </c>
      <c r="C60" s="221" t="s">
        <v>109</v>
      </c>
      <c r="D60" s="223" t="s">
        <v>33</v>
      </c>
      <c r="E60" s="223"/>
      <c r="H60" s="110"/>
      <c r="I60" s="98"/>
      <c r="K60" s="173"/>
      <c r="L60" s="171"/>
      <c r="M60" s="171"/>
    </row>
    <row r="61" spans="1:26" s="21" customFormat="1" x14ac:dyDescent="0.3">
      <c r="B61" s="222"/>
      <c r="C61" s="222"/>
      <c r="D61" s="177" t="s">
        <v>23</v>
      </c>
      <c r="E61" s="42" t="s">
        <v>24</v>
      </c>
      <c r="H61" s="110"/>
      <c r="I61" s="172"/>
      <c r="K61" s="67"/>
      <c r="L61" s="171"/>
      <c r="M61" s="171"/>
    </row>
    <row r="62" spans="1:26" s="21" customFormat="1" ht="30.6" customHeight="1" x14ac:dyDescent="0.3">
      <c r="B62" s="40" t="s">
        <v>21</v>
      </c>
      <c r="C62" s="113">
        <f>+K58</f>
        <v>29.936666666666667</v>
      </c>
      <c r="D62" s="38" t="s">
        <v>137</v>
      </c>
      <c r="E62" s="39"/>
      <c r="F62" s="23"/>
      <c r="G62" s="23"/>
      <c r="H62" s="170"/>
      <c r="I62" s="169"/>
      <c r="J62" s="23"/>
      <c r="K62" s="108"/>
      <c r="L62" s="109"/>
      <c r="M62" s="108"/>
    </row>
    <row r="63" spans="1:26" s="21" customFormat="1" ht="30" customHeight="1" x14ac:dyDescent="0.3">
      <c r="B63" s="40" t="s">
        <v>25</v>
      </c>
      <c r="C63" s="41">
        <f>+M58</f>
        <v>364</v>
      </c>
      <c r="D63" s="38" t="s">
        <v>137</v>
      </c>
      <c r="E63" s="39"/>
    </row>
    <row r="64" spans="1:26" s="21" customFormat="1" x14ac:dyDescent="0.3">
      <c r="B64" s="24"/>
      <c r="C64" s="224"/>
      <c r="D64" s="224"/>
      <c r="E64" s="224"/>
      <c r="F64" s="224"/>
      <c r="G64" s="224"/>
      <c r="H64" s="224"/>
      <c r="I64" s="224"/>
      <c r="J64" s="224"/>
      <c r="K64" s="224"/>
      <c r="L64" s="224"/>
      <c r="M64" s="224"/>
      <c r="N64" s="224"/>
    </row>
    <row r="65" spans="2:18" ht="28.2" customHeight="1" thickBot="1" x14ac:dyDescent="0.35"/>
    <row r="66" spans="2:18" ht="26.4" thickBot="1" x14ac:dyDescent="0.35">
      <c r="B66" s="225" t="s">
        <v>65</v>
      </c>
      <c r="C66" s="225"/>
      <c r="D66" s="225"/>
      <c r="E66" s="225"/>
      <c r="F66" s="225"/>
      <c r="G66" s="225"/>
      <c r="H66" s="225"/>
      <c r="I66" s="225"/>
      <c r="J66" s="225"/>
      <c r="K66" s="225"/>
      <c r="L66" s="225"/>
      <c r="M66" s="225"/>
      <c r="N66" s="225"/>
    </row>
    <row r="69" spans="2:18" ht="109.5" customHeight="1" x14ac:dyDescent="0.3">
      <c r="B69" s="180" t="s">
        <v>108</v>
      </c>
      <c r="C69" s="45" t="s">
        <v>2</v>
      </c>
      <c r="D69" s="45" t="s">
        <v>67</v>
      </c>
      <c r="E69" s="45" t="s">
        <v>66</v>
      </c>
      <c r="F69" s="45" t="s">
        <v>68</v>
      </c>
      <c r="G69" s="45" t="s">
        <v>69</v>
      </c>
      <c r="H69" s="45" t="s">
        <v>70</v>
      </c>
      <c r="I69" s="180" t="s">
        <v>110</v>
      </c>
      <c r="J69" s="45" t="s">
        <v>71</v>
      </c>
      <c r="K69" s="45" t="s">
        <v>72</v>
      </c>
      <c r="L69" s="45" t="s">
        <v>73</v>
      </c>
      <c r="M69" s="45" t="s">
        <v>74</v>
      </c>
      <c r="N69" s="57" t="s">
        <v>75</v>
      </c>
      <c r="O69" s="57" t="s">
        <v>76</v>
      </c>
      <c r="P69" s="188" t="s">
        <v>3</v>
      </c>
      <c r="Q69" s="190"/>
      <c r="R69" s="45" t="s">
        <v>18</v>
      </c>
    </row>
    <row r="70" spans="2:18" s="185" customFormat="1" ht="71.25" customHeight="1" x14ac:dyDescent="0.3">
      <c r="B70" s="135" t="s">
        <v>124</v>
      </c>
      <c r="C70" s="124" t="s">
        <v>124</v>
      </c>
      <c r="D70" s="130" t="s">
        <v>216</v>
      </c>
      <c r="E70" s="184">
        <v>80</v>
      </c>
      <c r="F70" s="181" t="s">
        <v>123</v>
      </c>
      <c r="G70" s="129" t="s">
        <v>95</v>
      </c>
      <c r="H70" s="181" t="s">
        <v>123</v>
      </c>
      <c r="I70" s="181" t="s">
        <v>123</v>
      </c>
      <c r="J70" s="181" t="s">
        <v>123</v>
      </c>
      <c r="K70" s="181" t="s">
        <v>95</v>
      </c>
      <c r="L70" s="181" t="s">
        <v>95</v>
      </c>
      <c r="M70" s="181" t="s">
        <v>95</v>
      </c>
      <c r="N70" s="181" t="s">
        <v>95</v>
      </c>
      <c r="O70" s="181" t="s">
        <v>123</v>
      </c>
      <c r="P70" s="226"/>
      <c r="Q70" s="227"/>
      <c r="R70" s="131" t="s">
        <v>95</v>
      </c>
    </row>
    <row r="71" spans="2:18" s="185" customFormat="1" ht="28.8" x14ac:dyDescent="0.3">
      <c r="B71" s="135" t="s">
        <v>124</v>
      </c>
      <c r="C71" s="124" t="s">
        <v>124</v>
      </c>
      <c r="D71" s="130" t="s">
        <v>215</v>
      </c>
      <c r="E71" s="184">
        <v>70</v>
      </c>
      <c r="F71" s="181" t="s">
        <v>123</v>
      </c>
      <c r="G71" s="133" t="s">
        <v>95</v>
      </c>
      <c r="H71" s="181" t="s">
        <v>123</v>
      </c>
      <c r="I71" s="181" t="s">
        <v>123</v>
      </c>
      <c r="J71" s="181" t="s">
        <v>123</v>
      </c>
      <c r="K71" s="181" t="s">
        <v>95</v>
      </c>
      <c r="L71" s="181" t="s">
        <v>95</v>
      </c>
      <c r="M71" s="181" t="s">
        <v>95</v>
      </c>
      <c r="N71" s="181" t="s">
        <v>95</v>
      </c>
      <c r="O71" s="181" t="s">
        <v>123</v>
      </c>
      <c r="P71" s="228"/>
      <c r="Q71" s="229"/>
      <c r="R71" s="131" t="s">
        <v>95</v>
      </c>
    </row>
    <row r="72" spans="2:18" s="185" customFormat="1" ht="47.25" customHeight="1" x14ac:dyDescent="0.3">
      <c r="B72" s="135" t="s">
        <v>124</v>
      </c>
      <c r="C72" s="124" t="s">
        <v>124</v>
      </c>
      <c r="D72" s="130" t="s">
        <v>214</v>
      </c>
      <c r="E72" s="184">
        <v>40</v>
      </c>
      <c r="F72" s="181" t="s">
        <v>123</v>
      </c>
      <c r="G72" s="133" t="s">
        <v>95</v>
      </c>
      <c r="H72" s="181" t="s">
        <v>123</v>
      </c>
      <c r="I72" s="181" t="s">
        <v>123</v>
      </c>
      <c r="J72" s="181" t="s">
        <v>123</v>
      </c>
      <c r="K72" s="181" t="s">
        <v>95</v>
      </c>
      <c r="L72" s="181" t="s">
        <v>95</v>
      </c>
      <c r="M72" s="181" t="s">
        <v>95</v>
      </c>
      <c r="N72" s="181" t="s">
        <v>95</v>
      </c>
      <c r="O72" s="181" t="s">
        <v>123</v>
      </c>
      <c r="P72" s="228"/>
      <c r="Q72" s="229"/>
      <c r="R72" s="131" t="s">
        <v>95</v>
      </c>
    </row>
    <row r="73" spans="2:18" s="185" customFormat="1" ht="28.8" x14ac:dyDescent="0.3">
      <c r="B73" s="135" t="s">
        <v>124</v>
      </c>
      <c r="C73" s="124" t="s">
        <v>124</v>
      </c>
      <c r="D73" s="130" t="s">
        <v>213</v>
      </c>
      <c r="E73" s="184">
        <v>42</v>
      </c>
      <c r="F73" s="181" t="s">
        <v>123</v>
      </c>
      <c r="G73" s="133" t="s">
        <v>95</v>
      </c>
      <c r="H73" s="181" t="s">
        <v>123</v>
      </c>
      <c r="I73" s="181" t="s">
        <v>123</v>
      </c>
      <c r="J73" s="181" t="s">
        <v>123</v>
      </c>
      <c r="K73" s="181" t="s">
        <v>95</v>
      </c>
      <c r="L73" s="181" t="s">
        <v>95</v>
      </c>
      <c r="M73" s="181" t="s">
        <v>95</v>
      </c>
      <c r="N73" s="181" t="s">
        <v>95</v>
      </c>
      <c r="O73" s="181" t="s">
        <v>123</v>
      </c>
      <c r="P73" s="228"/>
      <c r="Q73" s="229"/>
      <c r="R73" s="131" t="s">
        <v>95</v>
      </c>
    </row>
    <row r="74" spans="2:18" x14ac:dyDescent="0.3">
      <c r="B74" s="2"/>
      <c r="C74" s="2"/>
      <c r="D74" s="4"/>
      <c r="E74" s="4"/>
      <c r="F74" s="3"/>
      <c r="G74" s="100"/>
      <c r="H74" s="3"/>
      <c r="I74" s="82"/>
      <c r="J74" s="58"/>
      <c r="K74" s="58"/>
      <c r="L74" s="82"/>
      <c r="M74" s="82"/>
      <c r="N74" s="82"/>
      <c r="O74" s="82"/>
      <c r="P74" s="213"/>
      <c r="Q74" s="214"/>
      <c r="R74" s="82"/>
    </row>
    <row r="75" spans="2:18" x14ac:dyDescent="0.3">
      <c r="B75" s="2"/>
      <c r="C75" s="2"/>
      <c r="D75" s="4"/>
      <c r="E75" s="4"/>
      <c r="F75" s="3"/>
      <c r="G75" s="100"/>
      <c r="H75" s="3"/>
      <c r="I75" s="82"/>
      <c r="J75" s="58"/>
      <c r="K75" s="58"/>
      <c r="L75" s="82"/>
      <c r="M75" s="82"/>
      <c r="N75" s="82"/>
      <c r="O75" s="82"/>
      <c r="P75" s="213"/>
      <c r="Q75" s="214"/>
      <c r="R75" s="82"/>
    </row>
    <row r="76" spans="2:18" x14ac:dyDescent="0.3">
      <c r="B76" s="82"/>
      <c r="C76" s="82"/>
      <c r="D76" s="82"/>
      <c r="E76" s="82"/>
      <c r="F76" s="82"/>
      <c r="G76" s="101"/>
      <c r="H76" s="82"/>
      <c r="I76" s="82"/>
      <c r="J76" s="82"/>
      <c r="K76" s="82"/>
      <c r="L76" s="82"/>
      <c r="M76" s="82"/>
      <c r="N76" s="82"/>
      <c r="O76" s="82"/>
      <c r="P76" s="213"/>
      <c r="Q76" s="214"/>
      <c r="R76" s="82"/>
    </row>
    <row r="77" spans="2:18" x14ac:dyDescent="0.3">
      <c r="B77" s="6" t="s">
        <v>1</v>
      </c>
      <c r="H77" s="82"/>
      <c r="I77" s="82"/>
    </row>
    <row r="78" spans="2:18" x14ac:dyDescent="0.3">
      <c r="B78" s="6" t="s">
        <v>36</v>
      </c>
    </row>
    <row r="79" spans="2:18" x14ac:dyDescent="0.3">
      <c r="B79" s="6" t="s">
        <v>111</v>
      </c>
    </row>
    <row r="81" spans="2:17" ht="15" thickBot="1" x14ac:dyDescent="0.35"/>
    <row r="82" spans="2:17" ht="26.4" thickBot="1" x14ac:dyDescent="0.35">
      <c r="B82" s="204" t="s">
        <v>37</v>
      </c>
      <c r="C82" s="205"/>
      <c r="D82" s="205"/>
      <c r="E82" s="205"/>
      <c r="F82" s="205"/>
      <c r="G82" s="205"/>
      <c r="H82" s="205"/>
      <c r="I82" s="205"/>
      <c r="J82" s="205"/>
      <c r="K82" s="205"/>
      <c r="L82" s="205"/>
      <c r="M82" s="205"/>
      <c r="N82" s="206"/>
    </row>
    <row r="87" spans="2:17" ht="43.5" customHeight="1" x14ac:dyDescent="0.3">
      <c r="B87" s="191" t="s">
        <v>0</v>
      </c>
      <c r="C87" s="209" t="s">
        <v>38</v>
      </c>
      <c r="D87" s="209" t="s">
        <v>39</v>
      </c>
      <c r="E87" s="209" t="s">
        <v>77</v>
      </c>
      <c r="F87" s="209" t="s">
        <v>79</v>
      </c>
      <c r="G87" s="209" t="s">
        <v>80</v>
      </c>
      <c r="H87" s="209" t="s">
        <v>81</v>
      </c>
      <c r="I87" s="209" t="s">
        <v>78</v>
      </c>
      <c r="J87" s="209" t="s">
        <v>82</v>
      </c>
      <c r="K87" s="209"/>
      <c r="L87" s="209"/>
      <c r="M87" s="209" t="s">
        <v>86</v>
      </c>
      <c r="N87" s="209" t="s">
        <v>40</v>
      </c>
      <c r="O87" s="209" t="s">
        <v>41</v>
      </c>
      <c r="P87" s="209" t="s">
        <v>3</v>
      </c>
      <c r="Q87" s="209"/>
    </row>
    <row r="88" spans="2:17" ht="31.5" customHeight="1" x14ac:dyDescent="0.3">
      <c r="B88" s="192"/>
      <c r="C88" s="209"/>
      <c r="D88" s="209"/>
      <c r="E88" s="209"/>
      <c r="F88" s="209"/>
      <c r="G88" s="209"/>
      <c r="H88" s="209"/>
      <c r="I88" s="209"/>
      <c r="J88" s="102" t="s">
        <v>83</v>
      </c>
      <c r="K88" s="103" t="s">
        <v>84</v>
      </c>
      <c r="L88" s="104" t="s">
        <v>85</v>
      </c>
      <c r="M88" s="209"/>
      <c r="N88" s="209"/>
      <c r="O88" s="209"/>
      <c r="P88" s="209"/>
      <c r="Q88" s="209"/>
    </row>
    <row r="89" spans="2:17" ht="60.75" customHeight="1" x14ac:dyDescent="0.3">
      <c r="B89" s="119" t="s">
        <v>42</v>
      </c>
      <c r="C89" s="124">
        <v>232</v>
      </c>
      <c r="D89" s="124" t="s">
        <v>212</v>
      </c>
      <c r="E89" s="124">
        <v>33221317</v>
      </c>
      <c r="F89" s="124" t="s">
        <v>145</v>
      </c>
      <c r="G89" s="124" t="s">
        <v>208</v>
      </c>
      <c r="H89" s="125">
        <v>41565</v>
      </c>
      <c r="I89" s="89" t="s">
        <v>123</v>
      </c>
      <c r="J89" s="124" t="s">
        <v>117</v>
      </c>
      <c r="K89" s="124" t="s">
        <v>211</v>
      </c>
      <c r="L89" s="124" t="s">
        <v>210</v>
      </c>
      <c r="M89" s="126" t="s">
        <v>95</v>
      </c>
      <c r="N89" s="126" t="s">
        <v>95</v>
      </c>
      <c r="O89" s="126" t="s">
        <v>95</v>
      </c>
      <c r="P89" s="234"/>
      <c r="Q89" s="234"/>
    </row>
    <row r="90" spans="2:17" ht="33.6" customHeight="1" x14ac:dyDescent="0.3">
      <c r="B90" s="116" t="s">
        <v>43</v>
      </c>
      <c r="C90" s="137">
        <v>232</v>
      </c>
      <c r="D90" s="142" t="s">
        <v>209</v>
      </c>
      <c r="E90" s="142">
        <v>65633191</v>
      </c>
      <c r="F90" s="142" t="s">
        <v>145</v>
      </c>
      <c r="G90" s="124" t="s">
        <v>208</v>
      </c>
      <c r="H90" s="143">
        <v>41565</v>
      </c>
      <c r="I90" s="132" t="s">
        <v>123</v>
      </c>
      <c r="J90" s="144" t="s">
        <v>207</v>
      </c>
      <c r="K90" s="136" t="s">
        <v>206</v>
      </c>
      <c r="L90" s="136" t="s">
        <v>145</v>
      </c>
      <c r="M90" s="126" t="s">
        <v>95</v>
      </c>
      <c r="N90" s="126" t="s">
        <v>95</v>
      </c>
      <c r="O90" s="126" t="s">
        <v>95</v>
      </c>
      <c r="P90" s="212"/>
      <c r="Q90" s="212"/>
    </row>
    <row r="92" spans="2:17" ht="15" thickBot="1" x14ac:dyDescent="0.35"/>
    <row r="93" spans="2:17" ht="26.4" thickBot="1" x14ac:dyDescent="0.35">
      <c r="B93" s="204" t="s">
        <v>45</v>
      </c>
      <c r="C93" s="205"/>
      <c r="D93" s="205"/>
      <c r="E93" s="205"/>
      <c r="F93" s="205"/>
      <c r="G93" s="205"/>
      <c r="H93" s="205"/>
      <c r="I93" s="205"/>
      <c r="J93" s="205"/>
      <c r="K93" s="205"/>
      <c r="L93" s="205"/>
      <c r="M93" s="205"/>
      <c r="N93" s="206"/>
    </row>
    <row r="95" spans="2:17" x14ac:dyDescent="0.3">
      <c r="J95" s="141"/>
      <c r="K95" s="141"/>
    </row>
    <row r="96" spans="2:17" ht="46.2" customHeight="1" x14ac:dyDescent="0.3">
      <c r="B96" s="45" t="s">
        <v>32</v>
      </c>
      <c r="C96" s="45" t="s">
        <v>46</v>
      </c>
      <c r="D96" s="188" t="s">
        <v>3</v>
      </c>
      <c r="E96" s="190"/>
    </row>
    <row r="97" spans="1:26" ht="46.95" customHeight="1" x14ac:dyDescent="0.3">
      <c r="B97" s="46" t="s">
        <v>87</v>
      </c>
      <c r="C97" s="183" t="s">
        <v>95</v>
      </c>
      <c r="D97" s="212"/>
      <c r="E97" s="212"/>
    </row>
    <row r="100" spans="1:26" ht="25.8" x14ac:dyDescent="0.3">
      <c r="B100" s="207" t="s">
        <v>62</v>
      </c>
      <c r="C100" s="208"/>
      <c r="D100" s="208"/>
      <c r="E100" s="208"/>
      <c r="F100" s="208"/>
      <c r="G100" s="208"/>
      <c r="H100" s="208"/>
      <c r="I100" s="208"/>
      <c r="J100" s="208"/>
      <c r="K100" s="208"/>
      <c r="L100" s="208"/>
      <c r="M100" s="208"/>
      <c r="N100" s="208"/>
      <c r="O100" s="208"/>
      <c r="P100" s="208"/>
    </row>
    <row r="102" spans="1:26" ht="15" thickBot="1" x14ac:dyDescent="0.35"/>
    <row r="103" spans="1:26" ht="26.4" thickBot="1" x14ac:dyDescent="0.35">
      <c r="B103" s="204" t="s">
        <v>53</v>
      </c>
      <c r="C103" s="205"/>
      <c r="D103" s="205"/>
      <c r="E103" s="205"/>
      <c r="F103" s="205"/>
      <c r="G103" s="205"/>
      <c r="H103" s="205"/>
      <c r="I103" s="205"/>
      <c r="J103" s="205"/>
      <c r="K103" s="205"/>
      <c r="L103" s="205"/>
      <c r="M103" s="205"/>
      <c r="N103" s="206"/>
    </row>
    <row r="105" spans="1:26" ht="15" thickBot="1" x14ac:dyDescent="0.35">
      <c r="M105" s="43"/>
      <c r="N105" s="43"/>
    </row>
    <row r="106" spans="1:26" s="70" customFormat="1" ht="109.5" customHeight="1" x14ac:dyDescent="0.3">
      <c r="B106" s="81" t="s">
        <v>104</v>
      </c>
      <c r="C106" s="81" t="s">
        <v>105</v>
      </c>
      <c r="D106" s="81" t="s">
        <v>106</v>
      </c>
      <c r="E106" s="81" t="s">
        <v>44</v>
      </c>
      <c r="F106" s="81" t="s">
        <v>22</v>
      </c>
      <c r="G106" s="81" t="s">
        <v>64</v>
      </c>
      <c r="H106" s="81" t="s">
        <v>17</v>
      </c>
      <c r="I106" s="81" t="s">
        <v>10</v>
      </c>
      <c r="J106" s="81" t="s">
        <v>30</v>
      </c>
      <c r="K106" s="81" t="s">
        <v>60</v>
      </c>
      <c r="L106" s="81" t="s">
        <v>20</v>
      </c>
      <c r="M106" s="66" t="s">
        <v>26</v>
      </c>
      <c r="N106" s="81" t="s">
        <v>107</v>
      </c>
      <c r="O106" s="81" t="s">
        <v>35</v>
      </c>
      <c r="P106" s="179" t="s">
        <v>11</v>
      </c>
      <c r="Q106" s="179" t="s">
        <v>19</v>
      </c>
    </row>
    <row r="107" spans="1:26" s="76" customFormat="1" x14ac:dyDescent="0.3">
      <c r="A107" s="181">
        <v>1</v>
      </c>
      <c r="B107" s="77"/>
      <c r="C107" s="78"/>
      <c r="D107" s="77"/>
      <c r="E107" s="72"/>
      <c r="F107" s="73"/>
      <c r="G107" s="87"/>
      <c r="H107" s="80"/>
      <c r="I107" s="74"/>
      <c r="J107" s="74"/>
      <c r="K107" s="74"/>
      <c r="L107" s="74"/>
      <c r="M107" s="65"/>
      <c r="N107" s="65"/>
      <c r="O107" s="20"/>
      <c r="P107" s="20"/>
      <c r="Q107" s="88"/>
      <c r="R107" s="75"/>
      <c r="S107" s="75"/>
      <c r="T107" s="75"/>
      <c r="U107" s="75"/>
      <c r="V107" s="75"/>
      <c r="W107" s="75"/>
      <c r="X107" s="75"/>
      <c r="Y107" s="75"/>
      <c r="Z107" s="75"/>
    </row>
    <row r="108" spans="1:26" s="76" customFormat="1" x14ac:dyDescent="0.3">
      <c r="A108" s="181">
        <f>+A107+1</f>
        <v>2</v>
      </c>
      <c r="B108" s="77"/>
      <c r="C108" s="78"/>
      <c r="D108" s="77"/>
      <c r="E108" s="72"/>
      <c r="F108" s="73"/>
      <c r="G108" s="73"/>
      <c r="H108" s="73"/>
      <c r="I108" s="74"/>
      <c r="J108" s="74"/>
      <c r="K108" s="74"/>
      <c r="L108" s="74"/>
      <c r="M108" s="65"/>
      <c r="N108" s="65"/>
      <c r="O108" s="20"/>
      <c r="P108" s="20"/>
      <c r="Q108" s="88"/>
      <c r="R108" s="75"/>
      <c r="S108" s="75"/>
      <c r="T108" s="75"/>
      <c r="U108" s="75"/>
      <c r="V108" s="75"/>
      <c r="W108" s="75"/>
      <c r="X108" s="75"/>
      <c r="Y108" s="75"/>
      <c r="Z108" s="75"/>
    </row>
    <row r="109" spans="1:26" s="76" customFormat="1" x14ac:dyDescent="0.3">
      <c r="A109" s="181">
        <f>+A108+1</f>
        <v>3</v>
      </c>
      <c r="B109" s="77"/>
      <c r="C109" s="78"/>
      <c r="D109" s="77"/>
      <c r="E109" s="72"/>
      <c r="F109" s="73"/>
      <c r="G109" s="73"/>
      <c r="H109" s="73"/>
      <c r="I109" s="74"/>
      <c r="J109" s="74"/>
      <c r="K109" s="74"/>
      <c r="L109" s="74"/>
      <c r="M109" s="65"/>
      <c r="N109" s="65"/>
      <c r="O109" s="20"/>
      <c r="P109" s="20"/>
      <c r="Q109" s="88"/>
      <c r="R109" s="75"/>
      <c r="S109" s="75"/>
      <c r="T109" s="75"/>
      <c r="U109" s="75"/>
      <c r="V109" s="75"/>
      <c r="W109" s="75"/>
      <c r="X109" s="75"/>
      <c r="Y109" s="75"/>
      <c r="Z109" s="75"/>
    </row>
    <row r="110" spans="1:26" s="76" customFormat="1" x14ac:dyDescent="0.3">
      <c r="A110" s="181">
        <f>+A109+1</f>
        <v>4</v>
      </c>
      <c r="B110" s="77"/>
      <c r="C110" s="78"/>
      <c r="D110" s="77"/>
      <c r="E110" s="72"/>
      <c r="F110" s="73"/>
      <c r="G110" s="73"/>
      <c r="H110" s="73"/>
      <c r="I110" s="74"/>
      <c r="J110" s="74"/>
      <c r="K110" s="74"/>
      <c r="L110" s="74"/>
      <c r="M110" s="65"/>
      <c r="N110" s="65"/>
      <c r="O110" s="20"/>
      <c r="P110" s="20"/>
      <c r="Q110" s="88"/>
      <c r="R110" s="75"/>
      <c r="S110" s="75"/>
      <c r="T110" s="75"/>
      <c r="U110" s="75"/>
      <c r="V110" s="75"/>
      <c r="W110" s="75"/>
      <c r="X110" s="75"/>
      <c r="Y110" s="75"/>
      <c r="Z110" s="75"/>
    </row>
    <row r="111" spans="1:26" s="76" customFormat="1" x14ac:dyDescent="0.3">
      <c r="A111" s="181">
        <f>+A110+1</f>
        <v>5</v>
      </c>
      <c r="B111" s="77"/>
      <c r="C111" s="78"/>
      <c r="D111" s="77"/>
      <c r="E111" s="72"/>
      <c r="F111" s="73"/>
      <c r="G111" s="73"/>
      <c r="H111" s="73"/>
      <c r="I111" s="74"/>
      <c r="J111" s="74"/>
      <c r="K111" s="74"/>
      <c r="L111" s="74"/>
      <c r="M111" s="65"/>
      <c r="N111" s="65"/>
      <c r="O111" s="20"/>
      <c r="P111" s="20"/>
      <c r="Q111" s="88"/>
      <c r="R111" s="75"/>
      <c r="S111" s="75"/>
      <c r="T111" s="75"/>
      <c r="U111" s="75"/>
      <c r="V111" s="75"/>
      <c r="W111" s="75"/>
      <c r="X111" s="75"/>
      <c r="Y111" s="75"/>
      <c r="Z111" s="75"/>
    </row>
    <row r="112" spans="1:26" s="76" customFormat="1" x14ac:dyDescent="0.3">
      <c r="A112" s="181">
        <f>+A111+1</f>
        <v>6</v>
      </c>
      <c r="B112" s="77"/>
      <c r="C112" s="78"/>
      <c r="D112" s="77"/>
      <c r="E112" s="72"/>
      <c r="F112" s="73"/>
      <c r="G112" s="73"/>
      <c r="H112" s="73"/>
      <c r="I112" s="74"/>
      <c r="J112" s="74"/>
      <c r="K112" s="74"/>
      <c r="L112" s="74"/>
      <c r="M112" s="65"/>
      <c r="N112" s="65"/>
      <c r="O112" s="20"/>
      <c r="P112" s="20"/>
      <c r="Q112" s="88"/>
      <c r="R112" s="75"/>
      <c r="S112" s="75"/>
      <c r="T112" s="75"/>
      <c r="U112" s="75"/>
      <c r="V112" s="75"/>
      <c r="W112" s="75"/>
      <c r="X112" s="75"/>
      <c r="Y112" s="75"/>
      <c r="Z112" s="75"/>
    </row>
    <row r="113" spans="1:26" s="76" customFormat="1" x14ac:dyDescent="0.3">
      <c r="A113" s="181">
        <f>+A112+1</f>
        <v>7</v>
      </c>
      <c r="B113" s="77"/>
      <c r="C113" s="78"/>
      <c r="D113" s="77"/>
      <c r="E113" s="72"/>
      <c r="F113" s="73"/>
      <c r="G113" s="73"/>
      <c r="H113" s="73"/>
      <c r="I113" s="74"/>
      <c r="J113" s="74"/>
      <c r="K113" s="74"/>
      <c r="L113" s="74"/>
      <c r="M113" s="65"/>
      <c r="N113" s="65"/>
      <c r="O113" s="20"/>
      <c r="P113" s="20"/>
      <c r="Q113" s="88"/>
      <c r="R113" s="75"/>
      <c r="S113" s="75"/>
      <c r="T113" s="75"/>
      <c r="U113" s="75"/>
      <c r="V113" s="75"/>
      <c r="W113" s="75"/>
      <c r="X113" s="75"/>
      <c r="Y113" s="75"/>
      <c r="Z113" s="75"/>
    </row>
    <row r="114" spans="1:26" s="76" customFormat="1" x14ac:dyDescent="0.3">
      <c r="A114" s="181">
        <f>+A113+1</f>
        <v>8</v>
      </c>
      <c r="B114" s="77"/>
      <c r="C114" s="78"/>
      <c r="D114" s="77"/>
      <c r="E114" s="72"/>
      <c r="F114" s="73"/>
      <c r="G114" s="73"/>
      <c r="H114" s="73"/>
      <c r="I114" s="74"/>
      <c r="J114" s="74"/>
      <c r="K114" s="74"/>
      <c r="L114" s="74"/>
      <c r="M114" s="65"/>
      <c r="N114" s="65"/>
      <c r="O114" s="20"/>
      <c r="P114" s="20"/>
      <c r="Q114" s="88"/>
      <c r="R114" s="75"/>
      <c r="S114" s="75"/>
      <c r="T114" s="75"/>
      <c r="U114" s="75"/>
      <c r="V114" s="75"/>
      <c r="W114" s="75"/>
      <c r="X114" s="75"/>
      <c r="Y114" s="75"/>
      <c r="Z114" s="75"/>
    </row>
    <row r="115" spans="1:26" s="76" customFormat="1" x14ac:dyDescent="0.3">
      <c r="A115" s="181"/>
      <c r="B115" s="36" t="s">
        <v>16</v>
      </c>
      <c r="C115" s="78"/>
      <c r="D115" s="77"/>
      <c r="E115" s="72"/>
      <c r="F115" s="73"/>
      <c r="G115" s="73"/>
      <c r="H115" s="73"/>
      <c r="I115" s="74"/>
      <c r="J115" s="74"/>
      <c r="K115" s="79">
        <f>SUM(K107:K114)</f>
        <v>0</v>
      </c>
      <c r="L115" s="79">
        <f>SUM(L107:L114)</f>
        <v>0</v>
      </c>
      <c r="M115" s="86">
        <f>SUM(M107:M114)</f>
        <v>0</v>
      </c>
      <c r="N115" s="79">
        <f>SUM(N107:N114)</f>
        <v>0</v>
      </c>
      <c r="O115" s="20"/>
      <c r="P115" s="20"/>
      <c r="Q115" s="89"/>
    </row>
    <row r="116" spans="1:26" x14ac:dyDescent="0.3">
      <c r="B116" s="21"/>
      <c r="C116" s="21"/>
      <c r="D116" s="21"/>
      <c r="E116" s="22"/>
      <c r="F116" s="21"/>
      <c r="G116" s="21"/>
      <c r="H116" s="21"/>
      <c r="I116" s="21"/>
      <c r="J116" s="21"/>
      <c r="K116" s="21"/>
      <c r="L116" s="21"/>
      <c r="M116" s="21"/>
      <c r="N116" s="21"/>
      <c r="O116" s="21"/>
      <c r="P116" s="21"/>
    </row>
    <row r="117" spans="1:26" ht="18" x14ac:dyDescent="0.3">
      <c r="B117" s="40" t="s">
        <v>31</v>
      </c>
      <c r="C117" s="49">
        <f>+K115</f>
        <v>0</v>
      </c>
      <c r="H117" s="23"/>
      <c r="I117" s="23"/>
      <c r="J117" s="23"/>
      <c r="K117" s="23"/>
      <c r="L117" s="23"/>
      <c r="M117" s="23"/>
      <c r="N117" s="21"/>
      <c r="O117" s="21"/>
      <c r="P117" s="21"/>
    </row>
    <row r="119" spans="1:26" ht="15" thickBot="1" x14ac:dyDescent="0.35"/>
    <row r="120" spans="1:26" ht="37.200000000000003" customHeight="1" thickBot="1" x14ac:dyDescent="0.35">
      <c r="B120" s="51" t="s">
        <v>48</v>
      </c>
      <c r="C120" s="52" t="s">
        <v>49</v>
      </c>
      <c r="D120" s="51" t="s">
        <v>50</v>
      </c>
      <c r="E120" s="52" t="s">
        <v>54</v>
      </c>
    </row>
    <row r="121" spans="1:26" ht="41.4" customHeight="1" x14ac:dyDescent="0.3">
      <c r="B121" s="44" t="s">
        <v>88</v>
      </c>
      <c r="C121" s="47">
        <v>20</v>
      </c>
      <c r="D121" s="47">
        <v>0</v>
      </c>
      <c r="E121" s="201">
        <f>+D121+D122+D123</f>
        <v>0</v>
      </c>
    </row>
    <row r="122" spans="1:26" x14ac:dyDescent="0.3">
      <c r="B122" s="44" t="s">
        <v>89</v>
      </c>
      <c r="C122" s="38">
        <v>30</v>
      </c>
      <c r="D122" s="183">
        <v>0</v>
      </c>
      <c r="E122" s="202"/>
    </row>
    <row r="123" spans="1:26" ht="15" thickBot="1" x14ac:dyDescent="0.35">
      <c r="B123" s="44" t="s">
        <v>90</v>
      </c>
      <c r="C123" s="48">
        <v>40</v>
      </c>
      <c r="D123" s="48">
        <v>0</v>
      </c>
      <c r="E123" s="203"/>
    </row>
    <row r="125" spans="1:26" ht="15" thickBot="1" x14ac:dyDescent="0.35"/>
    <row r="126" spans="1:26" ht="26.4" thickBot="1" x14ac:dyDescent="0.35">
      <c r="B126" s="204" t="s">
        <v>51</v>
      </c>
      <c r="C126" s="205"/>
      <c r="D126" s="205"/>
      <c r="E126" s="205"/>
      <c r="F126" s="205"/>
      <c r="G126" s="205"/>
      <c r="H126" s="205"/>
      <c r="I126" s="205"/>
      <c r="J126" s="205"/>
      <c r="K126" s="205"/>
      <c r="L126" s="205"/>
      <c r="M126" s="205"/>
      <c r="N126" s="206"/>
    </row>
    <row r="128" spans="1:26" ht="33" customHeight="1" x14ac:dyDescent="0.3">
      <c r="B128" s="191" t="s">
        <v>0</v>
      </c>
      <c r="C128" s="191" t="s">
        <v>38</v>
      </c>
      <c r="D128" s="191" t="s">
        <v>39</v>
      </c>
      <c r="E128" s="191" t="s">
        <v>77</v>
      </c>
      <c r="F128" s="191" t="s">
        <v>79</v>
      </c>
      <c r="G128" s="191" t="s">
        <v>80</v>
      </c>
      <c r="H128" s="191" t="s">
        <v>81</v>
      </c>
      <c r="I128" s="191" t="s">
        <v>78</v>
      </c>
      <c r="J128" s="188" t="s">
        <v>82</v>
      </c>
      <c r="K128" s="189"/>
      <c r="L128" s="190"/>
      <c r="M128" s="191" t="s">
        <v>86</v>
      </c>
      <c r="N128" s="191" t="s">
        <v>40</v>
      </c>
      <c r="O128" s="191" t="s">
        <v>41</v>
      </c>
      <c r="P128" s="193" t="s">
        <v>3</v>
      </c>
      <c r="Q128" s="194"/>
    </row>
    <row r="129" spans="2:17" ht="72" customHeight="1" x14ac:dyDescent="0.3">
      <c r="B129" s="192"/>
      <c r="C129" s="192"/>
      <c r="D129" s="192"/>
      <c r="E129" s="192"/>
      <c r="F129" s="192"/>
      <c r="G129" s="192"/>
      <c r="H129" s="192"/>
      <c r="I129" s="192"/>
      <c r="J129" s="180" t="s">
        <v>83</v>
      </c>
      <c r="K129" s="180" t="s">
        <v>84</v>
      </c>
      <c r="L129" s="180" t="s">
        <v>85</v>
      </c>
      <c r="M129" s="192"/>
      <c r="N129" s="192"/>
      <c r="O129" s="192"/>
      <c r="P129" s="195"/>
      <c r="Q129" s="196"/>
    </row>
    <row r="130" spans="2:17" ht="60.75" customHeight="1" x14ac:dyDescent="0.3">
      <c r="B130" s="124" t="s">
        <v>203</v>
      </c>
      <c r="C130" s="181">
        <v>232</v>
      </c>
      <c r="D130" s="124" t="s">
        <v>152</v>
      </c>
      <c r="E130" s="124">
        <v>38235468</v>
      </c>
      <c r="F130" s="124" t="s">
        <v>153</v>
      </c>
      <c r="G130" s="124" t="s">
        <v>154</v>
      </c>
      <c r="H130" s="168">
        <v>36707</v>
      </c>
      <c r="I130" s="167" t="s">
        <v>123</v>
      </c>
      <c r="J130" s="119" t="s">
        <v>117</v>
      </c>
      <c r="K130" s="119" t="s">
        <v>156</v>
      </c>
      <c r="L130" s="119" t="s">
        <v>157</v>
      </c>
      <c r="M130" s="183" t="s">
        <v>95</v>
      </c>
      <c r="N130" s="183" t="s">
        <v>95</v>
      </c>
      <c r="O130" s="183" t="s">
        <v>95</v>
      </c>
      <c r="P130" s="60"/>
      <c r="Q130" s="61"/>
    </row>
    <row r="131" spans="2:17" ht="60.75" customHeight="1" x14ac:dyDescent="0.3">
      <c r="B131" s="46" t="s">
        <v>113</v>
      </c>
      <c r="C131" s="50">
        <v>232</v>
      </c>
      <c r="D131" s="82" t="s">
        <v>158</v>
      </c>
      <c r="E131" s="82">
        <v>65762069</v>
      </c>
      <c r="F131" s="82" t="s">
        <v>159</v>
      </c>
      <c r="G131" s="82" t="s">
        <v>160</v>
      </c>
      <c r="H131" s="165">
        <v>36980</v>
      </c>
      <c r="I131" s="38" t="s">
        <v>123</v>
      </c>
      <c r="J131" s="120" t="s">
        <v>161</v>
      </c>
      <c r="K131" s="166" t="s">
        <v>162</v>
      </c>
      <c r="L131" s="166" t="s">
        <v>163</v>
      </c>
      <c r="M131" s="183" t="s">
        <v>95</v>
      </c>
      <c r="N131" s="183" t="s">
        <v>95</v>
      </c>
      <c r="O131" s="183" t="s">
        <v>95</v>
      </c>
      <c r="P131" s="60"/>
      <c r="Q131" s="61"/>
    </row>
    <row r="132" spans="2:17" ht="33.6" customHeight="1" x14ac:dyDescent="0.3">
      <c r="B132" s="46" t="s">
        <v>115</v>
      </c>
      <c r="C132" s="50">
        <v>232</v>
      </c>
      <c r="D132" s="82" t="s">
        <v>164</v>
      </c>
      <c r="E132" s="82">
        <v>14237325</v>
      </c>
      <c r="F132" s="82" t="s">
        <v>165</v>
      </c>
      <c r="G132" s="82" t="s">
        <v>160</v>
      </c>
      <c r="H132" s="165">
        <v>33655</v>
      </c>
      <c r="I132" s="38" t="s">
        <v>123</v>
      </c>
      <c r="J132" s="120" t="s">
        <v>166</v>
      </c>
      <c r="K132" s="121" t="s">
        <v>168</v>
      </c>
      <c r="L132" s="121" t="s">
        <v>167</v>
      </c>
      <c r="M132" s="183" t="s">
        <v>95</v>
      </c>
      <c r="N132" s="183" t="s">
        <v>95</v>
      </c>
      <c r="O132" s="183" t="s">
        <v>95</v>
      </c>
      <c r="P132" s="60"/>
      <c r="Q132" s="61"/>
    </row>
    <row r="135" spans="2:17" ht="15" thickBot="1" x14ac:dyDescent="0.35"/>
    <row r="136" spans="2:17" ht="54" customHeight="1" x14ac:dyDescent="0.3">
      <c r="B136" s="84" t="s">
        <v>32</v>
      </c>
      <c r="C136" s="84" t="s">
        <v>48</v>
      </c>
      <c r="D136" s="180" t="s">
        <v>49</v>
      </c>
      <c r="E136" s="84" t="s">
        <v>50</v>
      </c>
      <c r="F136" s="52" t="s">
        <v>55</v>
      </c>
      <c r="G136" s="55"/>
    </row>
    <row r="137" spans="2:17" ht="120.75" customHeight="1" x14ac:dyDescent="0.2">
      <c r="B137" s="197" t="s">
        <v>52</v>
      </c>
      <c r="C137" s="5" t="s">
        <v>91</v>
      </c>
      <c r="D137" s="183">
        <v>25</v>
      </c>
      <c r="E137" s="183">
        <v>25</v>
      </c>
      <c r="F137" s="198">
        <f>+E137+E138+E139</f>
        <v>60</v>
      </c>
      <c r="G137" s="56"/>
    </row>
    <row r="138" spans="2:17" ht="76.2" customHeight="1" x14ac:dyDescent="0.2">
      <c r="B138" s="197"/>
      <c r="C138" s="5" t="s">
        <v>92</v>
      </c>
      <c r="D138" s="50">
        <v>25</v>
      </c>
      <c r="E138" s="183">
        <v>25</v>
      </c>
      <c r="F138" s="199"/>
      <c r="G138" s="56"/>
    </row>
    <row r="139" spans="2:17" ht="69" customHeight="1" x14ac:dyDescent="0.2">
      <c r="B139" s="197"/>
      <c r="C139" s="5" t="s">
        <v>93</v>
      </c>
      <c r="D139" s="183">
        <v>10</v>
      </c>
      <c r="E139" s="183">
        <v>10</v>
      </c>
      <c r="F139" s="200"/>
      <c r="G139" s="56"/>
    </row>
    <row r="140" spans="2:17" x14ac:dyDescent="0.3">
      <c r="C140" s="67"/>
    </row>
    <row r="143" spans="2:17" x14ac:dyDescent="0.3">
      <c r="B143" s="83" t="s">
        <v>56</v>
      </c>
    </row>
    <row r="146" spans="2:5" x14ac:dyDescent="0.3">
      <c r="B146" s="85" t="s">
        <v>32</v>
      </c>
      <c r="C146" s="85" t="s">
        <v>57</v>
      </c>
      <c r="D146" s="84" t="s">
        <v>50</v>
      </c>
      <c r="E146" s="84" t="s">
        <v>16</v>
      </c>
    </row>
    <row r="147" spans="2:5" ht="53.25" customHeight="1" x14ac:dyDescent="0.3">
      <c r="B147" s="68" t="s">
        <v>58</v>
      </c>
      <c r="C147" s="69">
        <v>40</v>
      </c>
      <c r="D147" s="183">
        <f>+E121</f>
        <v>0</v>
      </c>
      <c r="E147" s="186">
        <f>+D147+D148</f>
        <v>60</v>
      </c>
    </row>
    <row r="148" spans="2:5" ht="65.25" customHeight="1" x14ac:dyDescent="0.3">
      <c r="B148" s="68" t="s">
        <v>59</v>
      </c>
      <c r="C148" s="69">
        <v>60</v>
      </c>
      <c r="D148" s="183">
        <f>+F137</f>
        <v>60</v>
      </c>
      <c r="E148" s="187"/>
    </row>
  </sheetData>
  <mergeCells count="64">
    <mergeCell ref="B93:N93"/>
    <mergeCell ref="D96:E96"/>
    <mergeCell ref="D97:E97"/>
    <mergeCell ref="B103:N103"/>
    <mergeCell ref="H128:H129"/>
    <mergeCell ref="I128:I129"/>
    <mergeCell ref="B128:B129"/>
    <mergeCell ref="C128:C129"/>
    <mergeCell ref="P71:Q71"/>
    <mergeCell ref="P72:Q72"/>
    <mergeCell ref="P73:Q73"/>
    <mergeCell ref="O128:O129"/>
    <mergeCell ref="P128:Q129"/>
    <mergeCell ref="C87:C88"/>
    <mergeCell ref="D87:D88"/>
    <mergeCell ref="E87:E88"/>
    <mergeCell ref="F87:F88"/>
    <mergeCell ref="G128:G129"/>
    <mergeCell ref="D60:E60"/>
    <mergeCell ref="M46:N46"/>
    <mergeCell ref="B60:B61"/>
    <mergeCell ref="C60:C61"/>
    <mergeCell ref="D128:D129"/>
    <mergeCell ref="E128:E129"/>
    <mergeCell ref="F128:F129"/>
    <mergeCell ref="B100:P100"/>
    <mergeCell ref="B126:N126"/>
    <mergeCell ref="E121:E123"/>
    <mergeCell ref="C10:N10"/>
    <mergeCell ref="C11:E11"/>
    <mergeCell ref="B137:B139"/>
    <mergeCell ref="F137:F139"/>
    <mergeCell ref="B87:B88"/>
    <mergeCell ref="E41:E42"/>
    <mergeCell ref="M128:M129"/>
    <mergeCell ref="N128:N129"/>
    <mergeCell ref="B66:N66"/>
    <mergeCell ref="C64:N64"/>
    <mergeCell ref="I87:I88"/>
    <mergeCell ref="M87:M88"/>
    <mergeCell ref="N87:N88"/>
    <mergeCell ref="B82:N82"/>
    <mergeCell ref="O87:O88"/>
    <mergeCell ref="P87:Q88"/>
    <mergeCell ref="E147:E148"/>
    <mergeCell ref="P74:Q74"/>
    <mergeCell ref="P75:Q75"/>
    <mergeCell ref="P76:Q76"/>
    <mergeCell ref="J128:L128"/>
    <mergeCell ref="J87:L87"/>
    <mergeCell ref="P89:Q89"/>
    <mergeCell ref="P90:Q90"/>
    <mergeCell ref="G87:G88"/>
    <mergeCell ref="H87:H88"/>
    <mergeCell ref="B2:P2"/>
    <mergeCell ref="A5:L5"/>
    <mergeCell ref="B15:C22"/>
    <mergeCell ref="P70:Q70"/>
    <mergeCell ref="P69:Q69"/>
    <mergeCell ref="B4:P4"/>
    <mergeCell ref="B23:C23"/>
    <mergeCell ref="C7:N7"/>
    <mergeCell ref="C8:N8"/>
    <mergeCell ref="C9:N9"/>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abSelected="1" topLeftCell="A91" zoomScale="40" zoomScaleNormal="40" workbookViewId="0">
      <selection activeCell="I108" sqref="I108"/>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554687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554687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554687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554687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554687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554687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554687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554687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554687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554687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554687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554687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554687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554687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554687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554687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554687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554687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554687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554687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554687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554687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554687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554687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554687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554687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554687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554687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554687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554687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554687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554687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554687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554687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554687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554687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554687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554687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554687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554687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554687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554687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554687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554687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554687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554687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554687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554687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554687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554687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554687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554687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554687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554687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554687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554687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554687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554687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554687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554687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554687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554687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554687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5546875" style="6"/>
    <col min="16372" max="16384" width="11.44140625" style="6" customWidth="1"/>
  </cols>
  <sheetData>
    <row r="2" spans="1:16" ht="25.8" x14ac:dyDescent="0.3">
      <c r="B2" s="207" t="s">
        <v>61</v>
      </c>
      <c r="C2" s="208"/>
      <c r="D2" s="208"/>
      <c r="E2" s="208"/>
      <c r="F2" s="208"/>
      <c r="G2" s="208"/>
      <c r="H2" s="208"/>
      <c r="I2" s="208"/>
      <c r="J2" s="208"/>
      <c r="K2" s="208"/>
      <c r="L2" s="208"/>
      <c r="M2" s="208"/>
      <c r="N2" s="208"/>
      <c r="O2" s="208"/>
      <c r="P2" s="208"/>
    </row>
    <row r="4" spans="1:16" ht="25.8" x14ac:dyDescent="0.3">
      <c r="B4" s="232" t="s">
        <v>47</v>
      </c>
      <c r="C4" s="232"/>
      <c r="D4" s="232"/>
      <c r="E4" s="232"/>
      <c r="F4" s="232"/>
      <c r="G4" s="232"/>
      <c r="H4" s="232"/>
      <c r="I4" s="232"/>
      <c r="J4" s="232"/>
      <c r="K4" s="232"/>
      <c r="L4" s="232"/>
      <c r="M4" s="232"/>
      <c r="N4" s="232"/>
      <c r="O4" s="232"/>
      <c r="P4" s="232"/>
    </row>
    <row r="5" spans="1:16" s="67" customFormat="1" ht="39.75" customHeight="1" x14ac:dyDescent="0.4">
      <c r="A5" s="233" t="s">
        <v>116</v>
      </c>
      <c r="B5" s="233"/>
      <c r="C5" s="233"/>
      <c r="D5" s="233"/>
      <c r="E5" s="233"/>
      <c r="F5" s="233"/>
      <c r="G5" s="233"/>
      <c r="H5" s="233"/>
      <c r="I5" s="233"/>
      <c r="J5" s="233"/>
      <c r="K5" s="233"/>
      <c r="L5" s="233"/>
    </row>
    <row r="6" spans="1:16" ht="15" thickBot="1" x14ac:dyDescent="0.35"/>
    <row r="7" spans="1:16" ht="21.6" thickBot="1" x14ac:dyDescent="0.35">
      <c r="B7" s="8" t="s">
        <v>4</v>
      </c>
      <c r="C7" s="230" t="s">
        <v>117</v>
      </c>
      <c r="D7" s="230"/>
      <c r="E7" s="230"/>
      <c r="F7" s="230"/>
      <c r="G7" s="230"/>
      <c r="H7" s="230"/>
      <c r="I7" s="230"/>
      <c r="J7" s="230"/>
      <c r="K7" s="230"/>
      <c r="L7" s="230"/>
      <c r="M7" s="230"/>
      <c r="N7" s="231"/>
    </row>
    <row r="8" spans="1:16" ht="16.2" thickBot="1" x14ac:dyDescent="0.35">
      <c r="B8" s="9" t="s">
        <v>5</v>
      </c>
      <c r="C8" s="230"/>
      <c r="D8" s="230"/>
      <c r="E8" s="230"/>
      <c r="F8" s="230"/>
      <c r="G8" s="230"/>
      <c r="H8" s="230"/>
      <c r="I8" s="230"/>
      <c r="J8" s="230"/>
      <c r="K8" s="230"/>
      <c r="L8" s="230"/>
      <c r="M8" s="230"/>
      <c r="N8" s="231"/>
    </row>
    <row r="9" spans="1:16" ht="16.2" thickBot="1" x14ac:dyDescent="0.35">
      <c r="B9" s="9" t="s">
        <v>6</v>
      </c>
      <c r="C9" s="230"/>
      <c r="D9" s="230"/>
      <c r="E9" s="230"/>
      <c r="F9" s="230"/>
      <c r="G9" s="230"/>
      <c r="H9" s="230"/>
      <c r="I9" s="230"/>
      <c r="J9" s="230"/>
      <c r="K9" s="230"/>
      <c r="L9" s="230"/>
      <c r="M9" s="230"/>
      <c r="N9" s="231"/>
    </row>
    <row r="10" spans="1:16" ht="16.2" thickBot="1" x14ac:dyDescent="0.35">
      <c r="B10" s="9" t="s">
        <v>7</v>
      </c>
      <c r="C10" s="230"/>
      <c r="D10" s="230"/>
      <c r="E10" s="230"/>
      <c r="F10" s="230"/>
      <c r="G10" s="230"/>
      <c r="H10" s="230"/>
      <c r="I10" s="230"/>
      <c r="J10" s="230"/>
      <c r="K10" s="230"/>
      <c r="L10" s="230"/>
      <c r="M10" s="230"/>
      <c r="N10" s="231"/>
    </row>
    <row r="11" spans="1:16" ht="16.2" thickBot="1" x14ac:dyDescent="0.35">
      <c r="B11" s="9" t="s">
        <v>8</v>
      </c>
      <c r="C11" s="215">
        <v>30</v>
      </c>
      <c r="D11" s="215"/>
      <c r="E11" s="216"/>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0"/>
      <c r="J13" s="70"/>
      <c r="K13" s="70"/>
      <c r="L13" s="70"/>
      <c r="M13" s="70"/>
      <c r="N13" s="16"/>
    </row>
    <row r="14" spans="1:16" x14ac:dyDescent="0.3">
      <c r="I14" s="70"/>
      <c r="J14" s="70"/>
      <c r="K14" s="70"/>
      <c r="L14" s="70"/>
      <c r="M14" s="70"/>
      <c r="N14" s="71"/>
    </row>
    <row r="15" spans="1:16" ht="45.75" customHeight="1" x14ac:dyDescent="0.3">
      <c r="B15" s="217" t="s">
        <v>122</v>
      </c>
      <c r="C15" s="217"/>
      <c r="D15" s="178" t="s">
        <v>12</v>
      </c>
      <c r="E15" s="178" t="s">
        <v>13</v>
      </c>
      <c r="F15" s="178" t="s">
        <v>28</v>
      </c>
      <c r="G15" s="117"/>
      <c r="I15" s="27"/>
      <c r="J15" s="27"/>
      <c r="K15" s="27"/>
      <c r="L15" s="27"/>
      <c r="M15" s="27"/>
      <c r="N15" s="71"/>
    </row>
    <row r="16" spans="1:16" x14ac:dyDescent="0.3">
      <c r="B16" s="217"/>
      <c r="C16" s="217"/>
      <c r="D16" s="178">
        <v>30</v>
      </c>
      <c r="E16" s="91">
        <v>837987304</v>
      </c>
      <c r="F16" s="90">
        <v>308</v>
      </c>
      <c r="G16" s="118"/>
      <c r="I16" s="28"/>
      <c r="J16" s="28"/>
      <c r="K16" s="28"/>
      <c r="L16" s="28"/>
      <c r="M16" s="28"/>
      <c r="N16" s="71"/>
    </row>
    <row r="17" spans="1:14" x14ac:dyDescent="0.3">
      <c r="B17" s="217"/>
      <c r="C17" s="217"/>
      <c r="D17" s="178"/>
      <c r="E17" s="90"/>
      <c r="F17" s="90"/>
      <c r="G17" s="118"/>
      <c r="I17" s="28"/>
      <c r="J17" s="28"/>
      <c r="K17" s="28"/>
      <c r="L17" s="28"/>
      <c r="M17" s="28"/>
      <c r="N17" s="71"/>
    </row>
    <row r="18" spans="1:14" x14ac:dyDescent="0.3">
      <c r="B18" s="217"/>
      <c r="C18" s="217"/>
      <c r="D18" s="178"/>
      <c r="E18" s="91"/>
      <c r="F18" s="90"/>
      <c r="G18" s="118"/>
      <c r="I18" s="28"/>
      <c r="J18" s="28"/>
      <c r="K18" s="28"/>
      <c r="L18" s="28"/>
      <c r="M18" s="28"/>
      <c r="N18" s="71"/>
    </row>
    <row r="19" spans="1:14" x14ac:dyDescent="0.3">
      <c r="B19" s="217"/>
      <c r="C19" s="217"/>
      <c r="D19" s="178"/>
      <c r="E19" s="91"/>
      <c r="F19" s="90"/>
      <c r="G19" s="118"/>
      <c r="H19" s="18"/>
      <c r="I19" s="28"/>
      <c r="J19" s="28"/>
      <c r="K19" s="28"/>
      <c r="L19" s="28"/>
      <c r="M19" s="28"/>
      <c r="N19" s="17"/>
    </row>
    <row r="20" spans="1:14" x14ac:dyDescent="0.3">
      <c r="B20" s="217"/>
      <c r="C20" s="217"/>
      <c r="D20" s="178"/>
      <c r="E20" s="91"/>
      <c r="F20" s="90"/>
      <c r="G20" s="118"/>
      <c r="H20" s="18"/>
      <c r="I20" s="30"/>
      <c r="J20" s="30"/>
      <c r="K20" s="30"/>
      <c r="L20" s="30"/>
      <c r="M20" s="30"/>
      <c r="N20" s="17"/>
    </row>
    <row r="21" spans="1:14" x14ac:dyDescent="0.3">
      <c r="B21" s="217"/>
      <c r="C21" s="217"/>
      <c r="D21" s="178"/>
      <c r="E21" s="91"/>
      <c r="F21" s="90"/>
      <c r="G21" s="118"/>
      <c r="H21" s="18"/>
      <c r="I21" s="70"/>
      <c r="J21" s="70"/>
      <c r="K21" s="70"/>
      <c r="L21" s="70"/>
      <c r="M21" s="70"/>
      <c r="N21" s="17"/>
    </row>
    <row r="22" spans="1:14" x14ac:dyDescent="0.3">
      <c r="B22" s="217"/>
      <c r="C22" s="217"/>
      <c r="D22" s="178"/>
      <c r="E22" s="91"/>
      <c r="F22" s="90"/>
      <c r="G22" s="118"/>
      <c r="H22" s="18"/>
      <c r="I22" s="70"/>
      <c r="J22" s="70"/>
      <c r="K22" s="70"/>
      <c r="L22" s="70"/>
      <c r="M22" s="70"/>
      <c r="N22" s="17"/>
    </row>
    <row r="23" spans="1:14" ht="15" thickBot="1" x14ac:dyDescent="0.35">
      <c r="B23" s="218" t="s">
        <v>14</v>
      </c>
      <c r="C23" s="219"/>
      <c r="D23" s="178"/>
      <c r="E23" s="92">
        <f>SUM(E16:E22)</f>
        <v>837987304</v>
      </c>
      <c r="F23" s="90">
        <f>SUM(F16:F22)</f>
        <v>308</v>
      </c>
      <c r="G23" s="118"/>
      <c r="H23" s="18"/>
      <c r="I23" s="70"/>
      <c r="J23" s="70"/>
      <c r="K23" s="70"/>
      <c r="L23" s="70"/>
      <c r="M23" s="70"/>
      <c r="N23" s="17"/>
    </row>
    <row r="24" spans="1:14" ht="29.4" thickBot="1" x14ac:dyDescent="0.35">
      <c r="A24" s="32"/>
      <c r="B24" s="37" t="s">
        <v>15</v>
      </c>
      <c r="C24" s="37" t="s">
        <v>63</v>
      </c>
      <c r="E24" s="27"/>
      <c r="F24" s="27"/>
      <c r="G24" s="27"/>
      <c r="H24" s="27"/>
      <c r="I24" s="7"/>
      <c r="J24" s="7"/>
      <c r="K24" s="7"/>
      <c r="L24" s="7"/>
      <c r="M24" s="7"/>
    </row>
    <row r="25" spans="1:14" ht="15" thickBot="1" x14ac:dyDescent="0.35">
      <c r="A25" s="33">
        <v>1</v>
      </c>
      <c r="C25" s="35">
        <f>+F23*80%</f>
        <v>246.4</v>
      </c>
      <c r="D25" s="31"/>
      <c r="E25" s="34">
        <f>E23</f>
        <v>837987304</v>
      </c>
      <c r="F25" s="29"/>
      <c r="G25" s="29"/>
      <c r="H25" s="29"/>
      <c r="I25" s="19"/>
      <c r="J25" s="19"/>
      <c r="K25" s="19"/>
      <c r="L25" s="19"/>
      <c r="M25" s="19"/>
    </row>
    <row r="26" spans="1:14" x14ac:dyDescent="0.3">
      <c r="A26" s="62"/>
      <c r="C26" s="63"/>
      <c r="D26" s="28"/>
      <c r="E26" s="64"/>
      <c r="F26" s="29"/>
      <c r="G26" s="29"/>
      <c r="H26" s="29"/>
      <c r="I26" s="19"/>
      <c r="J26" s="19"/>
      <c r="K26" s="19"/>
      <c r="L26" s="19"/>
      <c r="M26" s="19"/>
    </row>
    <row r="27" spans="1:14" x14ac:dyDescent="0.3">
      <c r="A27" s="62"/>
      <c r="C27" s="63"/>
      <c r="D27" s="28"/>
      <c r="E27" s="64"/>
      <c r="F27" s="29"/>
      <c r="G27" s="29"/>
      <c r="H27" s="29"/>
      <c r="I27" s="19"/>
      <c r="J27" s="19"/>
      <c r="K27" s="19"/>
      <c r="L27" s="19"/>
      <c r="M27" s="19"/>
    </row>
    <row r="28" spans="1:14" x14ac:dyDescent="0.3">
      <c r="A28" s="62"/>
      <c r="B28" s="83" t="s">
        <v>94</v>
      </c>
      <c r="C28" s="67"/>
      <c r="D28" s="67"/>
      <c r="E28" s="67"/>
      <c r="F28" s="67"/>
      <c r="G28" s="67"/>
      <c r="H28" s="67"/>
      <c r="I28" s="70"/>
      <c r="J28" s="70"/>
      <c r="K28" s="70"/>
      <c r="L28" s="70"/>
      <c r="M28" s="70"/>
      <c r="N28" s="71"/>
    </row>
    <row r="29" spans="1:14" x14ac:dyDescent="0.3">
      <c r="A29" s="62"/>
      <c r="B29" s="67"/>
      <c r="C29" s="67"/>
      <c r="D29" s="67"/>
      <c r="E29" s="67"/>
      <c r="F29" s="67"/>
      <c r="G29" s="67"/>
      <c r="H29" s="67"/>
      <c r="I29" s="70"/>
      <c r="J29" s="70"/>
      <c r="K29" s="70"/>
      <c r="L29" s="70"/>
      <c r="M29" s="70"/>
      <c r="N29" s="71"/>
    </row>
    <row r="30" spans="1:14" x14ac:dyDescent="0.3">
      <c r="A30" s="62"/>
      <c r="B30" s="85" t="s">
        <v>32</v>
      </c>
      <c r="C30" s="85" t="s">
        <v>95</v>
      </c>
      <c r="D30" s="85" t="s">
        <v>96</v>
      </c>
      <c r="E30" s="67"/>
      <c r="F30" s="67"/>
      <c r="G30" s="67"/>
      <c r="H30" s="67"/>
      <c r="I30" s="70"/>
      <c r="J30" s="70"/>
      <c r="K30" s="70"/>
      <c r="L30" s="70"/>
      <c r="M30" s="70"/>
      <c r="N30" s="71"/>
    </row>
    <row r="31" spans="1:14" x14ac:dyDescent="0.3">
      <c r="A31" s="62"/>
      <c r="B31" s="82" t="s">
        <v>97</v>
      </c>
      <c r="C31" s="183" t="s">
        <v>137</v>
      </c>
      <c r="D31" s="39"/>
      <c r="E31" s="151"/>
      <c r="F31" s="67"/>
      <c r="G31" s="67"/>
      <c r="H31" s="67"/>
      <c r="I31" s="70"/>
      <c r="J31" s="70"/>
      <c r="K31" s="70"/>
      <c r="L31" s="70"/>
      <c r="M31" s="70"/>
      <c r="N31" s="71"/>
    </row>
    <row r="32" spans="1:14" x14ac:dyDescent="0.3">
      <c r="A32" s="62"/>
      <c r="B32" s="82" t="s">
        <v>98</v>
      </c>
      <c r="C32" s="183" t="s">
        <v>137</v>
      </c>
      <c r="D32" s="82"/>
      <c r="E32" s="67"/>
      <c r="F32" s="67"/>
      <c r="G32" s="67"/>
      <c r="H32" s="67"/>
      <c r="I32" s="70"/>
      <c r="J32" s="70"/>
      <c r="K32" s="70"/>
      <c r="L32" s="70"/>
      <c r="M32" s="70"/>
      <c r="N32" s="71"/>
    </row>
    <row r="33" spans="1:14" x14ac:dyDescent="0.3">
      <c r="A33" s="62"/>
      <c r="B33" s="82" t="s">
        <v>99</v>
      </c>
      <c r="C33" s="183" t="s">
        <v>137</v>
      </c>
      <c r="D33" s="82"/>
      <c r="E33" s="67"/>
      <c r="F33" s="67"/>
      <c r="G33" s="67"/>
      <c r="H33" s="67"/>
      <c r="I33" s="70"/>
      <c r="J33" s="70"/>
      <c r="K33" s="70"/>
      <c r="L33" s="70"/>
      <c r="M33" s="70"/>
      <c r="N33" s="71"/>
    </row>
    <row r="34" spans="1:14" x14ac:dyDescent="0.3">
      <c r="A34" s="62"/>
      <c r="B34" s="82" t="s">
        <v>100</v>
      </c>
      <c r="C34" s="183" t="s">
        <v>137</v>
      </c>
      <c r="D34" s="82"/>
      <c r="E34" s="67"/>
      <c r="F34" s="67"/>
      <c r="G34" s="67"/>
      <c r="H34" s="67"/>
      <c r="I34" s="70"/>
      <c r="J34" s="70"/>
      <c r="K34" s="70"/>
      <c r="L34" s="70"/>
      <c r="M34" s="70"/>
      <c r="N34" s="71"/>
    </row>
    <row r="35" spans="1:14" x14ac:dyDescent="0.3">
      <c r="A35" s="62"/>
      <c r="B35" s="67"/>
      <c r="C35" s="67"/>
      <c r="D35" s="67"/>
      <c r="E35" s="67"/>
      <c r="F35" s="67"/>
      <c r="G35" s="67"/>
      <c r="H35" s="67"/>
      <c r="I35" s="70"/>
      <c r="J35" s="70"/>
      <c r="K35" s="70"/>
      <c r="L35" s="70"/>
      <c r="M35" s="70"/>
      <c r="N35" s="71"/>
    </row>
    <row r="36" spans="1:14" x14ac:dyDescent="0.3">
      <c r="A36" s="62"/>
      <c r="B36" s="67"/>
      <c r="C36" s="67"/>
      <c r="D36" s="67"/>
      <c r="E36" s="67"/>
      <c r="F36" s="67"/>
      <c r="G36" s="67"/>
      <c r="H36" s="67"/>
      <c r="I36" s="70"/>
      <c r="J36" s="70"/>
      <c r="K36" s="70"/>
      <c r="L36" s="70"/>
      <c r="M36" s="70"/>
      <c r="N36" s="71"/>
    </row>
    <row r="37" spans="1:14" x14ac:dyDescent="0.3">
      <c r="A37" s="62"/>
      <c r="B37" s="83" t="s">
        <v>101</v>
      </c>
      <c r="C37" s="67"/>
      <c r="D37" s="67"/>
      <c r="E37" s="67"/>
      <c r="F37" s="67"/>
      <c r="G37" s="67"/>
      <c r="H37" s="67"/>
      <c r="I37" s="70"/>
      <c r="J37" s="70"/>
      <c r="K37" s="70"/>
      <c r="L37" s="70"/>
      <c r="M37" s="70"/>
      <c r="N37" s="71"/>
    </row>
    <row r="38" spans="1:14" x14ac:dyDescent="0.3">
      <c r="A38" s="62"/>
      <c r="B38" s="67"/>
      <c r="C38" s="67"/>
      <c r="D38" s="67"/>
      <c r="E38" s="67"/>
      <c r="F38" s="67"/>
      <c r="G38" s="67"/>
      <c r="H38" s="67"/>
      <c r="I38" s="70"/>
      <c r="J38" s="70"/>
      <c r="K38" s="70"/>
      <c r="L38" s="70"/>
      <c r="M38" s="70"/>
      <c r="N38" s="71"/>
    </row>
    <row r="39" spans="1:14" x14ac:dyDescent="0.3">
      <c r="A39" s="62"/>
      <c r="B39" s="67"/>
      <c r="C39" s="67"/>
      <c r="D39" s="67"/>
      <c r="E39" s="67"/>
      <c r="F39" s="67"/>
      <c r="G39" s="67"/>
      <c r="H39" s="67"/>
      <c r="I39" s="70"/>
      <c r="J39" s="70"/>
      <c r="K39" s="70"/>
      <c r="L39" s="70"/>
      <c r="M39" s="70"/>
      <c r="N39" s="71"/>
    </row>
    <row r="40" spans="1:14" x14ac:dyDescent="0.3">
      <c r="A40" s="62"/>
      <c r="B40" s="85" t="s">
        <v>32</v>
      </c>
      <c r="C40" s="85" t="s">
        <v>57</v>
      </c>
      <c r="D40" s="84" t="s">
        <v>50</v>
      </c>
      <c r="E40" s="84" t="s">
        <v>16</v>
      </c>
      <c r="F40" s="67"/>
      <c r="G40" s="67"/>
      <c r="H40" s="67"/>
      <c r="I40" s="70"/>
      <c r="J40" s="70"/>
      <c r="K40" s="70"/>
      <c r="L40" s="70"/>
      <c r="M40" s="70"/>
      <c r="N40" s="71"/>
    </row>
    <row r="41" spans="1:14" ht="27.6" x14ac:dyDescent="0.3">
      <c r="A41" s="62"/>
      <c r="B41" s="68" t="s">
        <v>102</v>
      </c>
      <c r="C41" s="69">
        <v>40</v>
      </c>
      <c r="D41" s="183">
        <v>0</v>
      </c>
      <c r="E41" s="186">
        <f>+D41+D42</f>
        <v>60</v>
      </c>
      <c r="F41" s="67"/>
      <c r="G41" s="67"/>
      <c r="H41" s="67"/>
      <c r="I41" s="70"/>
      <c r="J41" s="70"/>
      <c r="K41" s="70"/>
      <c r="L41" s="70"/>
      <c r="M41" s="70"/>
      <c r="N41" s="71"/>
    </row>
    <row r="42" spans="1:14" ht="55.2" x14ac:dyDescent="0.3">
      <c r="A42" s="62"/>
      <c r="B42" s="68" t="s">
        <v>103</v>
      </c>
      <c r="C42" s="69">
        <v>60</v>
      </c>
      <c r="D42" s="183">
        <v>60</v>
      </c>
      <c r="E42" s="187"/>
      <c r="F42" s="67"/>
      <c r="G42" s="67"/>
      <c r="H42" s="67"/>
      <c r="I42" s="70"/>
      <c r="J42" s="70"/>
      <c r="K42" s="70"/>
      <c r="L42" s="70"/>
      <c r="M42" s="70"/>
      <c r="N42" s="71"/>
    </row>
    <row r="43" spans="1:14" x14ac:dyDescent="0.3">
      <c r="A43" s="62"/>
      <c r="C43" s="63"/>
      <c r="D43" s="28"/>
      <c r="E43" s="64"/>
      <c r="F43" s="29"/>
      <c r="G43" s="29"/>
      <c r="H43" s="29"/>
      <c r="I43" s="19"/>
      <c r="J43" s="19"/>
      <c r="K43" s="19"/>
      <c r="L43" s="19"/>
      <c r="M43" s="19"/>
    </row>
    <row r="44" spans="1:14" x14ac:dyDescent="0.3">
      <c r="A44" s="62"/>
      <c r="C44" s="63"/>
      <c r="D44" s="28"/>
      <c r="E44" s="64"/>
      <c r="F44" s="29"/>
      <c r="G44" s="29"/>
      <c r="H44" s="29"/>
      <c r="I44" s="19"/>
      <c r="J44" s="19"/>
      <c r="K44" s="19"/>
      <c r="L44" s="19"/>
      <c r="M44" s="19"/>
    </row>
    <row r="45" spans="1:14" x14ac:dyDescent="0.3">
      <c r="A45" s="62"/>
      <c r="C45" s="63"/>
      <c r="D45" s="28"/>
      <c r="E45" s="64"/>
      <c r="F45" s="29"/>
      <c r="G45" s="29"/>
      <c r="H45" s="29"/>
      <c r="I45" s="19"/>
      <c r="J45" s="19"/>
      <c r="K45" s="19"/>
      <c r="L45" s="19"/>
      <c r="M45" s="19"/>
    </row>
    <row r="46" spans="1:14" ht="15" thickBot="1" x14ac:dyDescent="0.35">
      <c r="M46" s="220" t="s">
        <v>34</v>
      </c>
      <c r="N46" s="220"/>
    </row>
    <row r="47" spans="1:14" x14ac:dyDescent="0.3">
      <c r="B47" s="93" t="s">
        <v>29</v>
      </c>
      <c r="M47" s="43"/>
      <c r="N47" s="43"/>
    </row>
    <row r="48" spans="1:14" ht="15" thickBot="1" x14ac:dyDescent="0.35">
      <c r="M48" s="43"/>
      <c r="N48" s="43"/>
    </row>
    <row r="49" spans="1:26" s="70" customFormat="1" ht="109.5" customHeight="1" x14ac:dyDescent="0.3">
      <c r="B49" s="81" t="s">
        <v>104</v>
      </c>
      <c r="C49" s="81" t="s">
        <v>105</v>
      </c>
      <c r="D49" s="81" t="s">
        <v>106</v>
      </c>
      <c r="E49" s="81" t="s">
        <v>44</v>
      </c>
      <c r="F49" s="81" t="s">
        <v>22</v>
      </c>
      <c r="G49" s="81" t="s">
        <v>64</v>
      </c>
      <c r="H49" s="81" t="s">
        <v>17</v>
      </c>
      <c r="I49" s="81" t="s">
        <v>10</v>
      </c>
      <c r="J49" s="81" t="s">
        <v>30</v>
      </c>
      <c r="K49" s="148" t="s">
        <v>60</v>
      </c>
      <c r="L49" s="180" t="s">
        <v>20</v>
      </c>
      <c r="M49" s="149" t="s">
        <v>26</v>
      </c>
      <c r="N49" s="81" t="s">
        <v>107</v>
      </c>
      <c r="O49" s="81" t="s">
        <v>35</v>
      </c>
      <c r="P49" s="179" t="s">
        <v>11</v>
      </c>
      <c r="Q49" s="179" t="s">
        <v>19</v>
      </c>
    </row>
    <row r="50" spans="1:26" s="76" customFormat="1" ht="43.2" x14ac:dyDescent="0.3">
      <c r="A50" s="181">
        <v>1</v>
      </c>
      <c r="B50" s="77" t="s">
        <v>117</v>
      </c>
      <c r="C50" s="77" t="s">
        <v>117</v>
      </c>
      <c r="D50" s="77" t="s">
        <v>118</v>
      </c>
      <c r="E50" s="77" t="s">
        <v>133</v>
      </c>
      <c r="F50" s="73" t="s">
        <v>95</v>
      </c>
      <c r="G50" s="87">
        <v>0</v>
      </c>
      <c r="H50" s="97">
        <v>41246</v>
      </c>
      <c r="I50" s="97">
        <v>42003</v>
      </c>
      <c r="J50" s="74" t="s">
        <v>96</v>
      </c>
      <c r="K50" s="157">
        <v>22.2</v>
      </c>
      <c r="L50" s="182">
        <v>3.03</v>
      </c>
      <c r="M50" s="150">
        <v>446</v>
      </c>
      <c r="N50" s="65">
        <v>0</v>
      </c>
      <c r="O50" s="20">
        <v>2385434619</v>
      </c>
      <c r="P50" s="20">
        <v>245</v>
      </c>
      <c r="Q50" s="88" t="s">
        <v>196</v>
      </c>
      <c r="R50" s="75"/>
      <c r="S50" s="75"/>
      <c r="T50" s="75"/>
      <c r="U50" s="75"/>
      <c r="V50" s="75"/>
      <c r="W50" s="75"/>
      <c r="X50" s="75"/>
      <c r="Y50" s="75"/>
      <c r="Z50" s="75"/>
    </row>
    <row r="51" spans="1:26" s="76" customFormat="1" ht="43.2" x14ac:dyDescent="0.3">
      <c r="A51" s="181">
        <f>+A50+1</f>
        <v>2</v>
      </c>
      <c r="B51" s="77" t="s">
        <v>117</v>
      </c>
      <c r="C51" s="77" t="s">
        <v>117</v>
      </c>
      <c r="D51" s="77" t="s">
        <v>118</v>
      </c>
      <c r="E51" s="77" t="s">
        <v>134</v>
      </c>
      <c r="F51" s="73" t="s">
        <v>95</v>
      </c>
      <c r="G51" s="87">
        <v>0</v>
      </c>
      <c r="H51" s="97">
        <v>39833</v>
      </c>
      <c r="I51" s="97">
        <v>40178</v>
      </c>
      <c r="J51" s="74" t="s">
        <v>96</v>
      </c>
      <c r="K51" s="157">
        <v>0.87</v>
      </c>
      <c r="L51" s="182">
        <v>10.029999999999999</v>
      </c>
      <c r="M51" s="150">
        <v>672</v>
      </c>
      <c r="N51" s="65" t="s">
        <v>121</v>
      </c>
      <c r="O51" s="20">
        <v>502267388</v>
      </c>
      <c r="P51" s="20">
        <v>246</v>
      </c>
      <c r="Q51" s="88" t="s">
        <v>197</v>
      </c>
      <c r="R51" s="75"/>
      <c r="S51" s="75"/>
      <c r="T51" s="75"/>
      <c r="U51" s="75"/>
      <c r="V51" s="75"/>
      <c r="W51" s="75"/>
      <c r="X51" s="75"/>
      <c r="Y51" s="75"/>
      <c r="Z51" s="75"/>
    </row>
    <row r="52" spans="1:26" s="76" customFormat="1" ht="216" x14ac:dyDescent="0.3">
      <c r="A52" s="181">
        <f>+A51+1</f>
        <v>3</v>
      </c>
      <c r="B52" s="77" t="s">
        <v>117</v>
      </c>
      <c r="C52" s="77" t="s">
        <v>117</v>
      </c>
      <c r="D52" s="77" t="s">
        <v>118</v>
      </c>
      <c r="E52" s="182" t="s">
        <v>136</v>
      </c>
      <c r="F52" s="73" t="s">
        <v>95</v>
      </c>
      <c r="G52" s="87" t="s">
        <v>123</v>
      </c>
      <c r="H52" s="80">
        <v>41660</v>
      </c>
      <c r="I52" s="80">
        <v>42003</v>
      </c>
      <c r="J52" s="74" t="s">
        <v>96</v>
      </c>
      <c r="K52" s="155">
        <v>8.4</v>
      </c>
      <c r="L52" s="182">
        <v>3.03</v>
      </c>
      <c r="M52" s="65">
        <v>154</v>
      </c>
      <c r="N52" s="65" t="s">
        <v>123</v>
      </c>
      <c r="O52" s="20" t="s">
        <v>138</v>
      </c>
      <c r="P52" s="20">
        <v>349</v>
      </c>
      <c r="Q52" s="88" t="s">
        <v>221</v>
      </c>
      <c r="R52" s="75"/>
      <c r="S52" s="75"/>
      <c r="T52" s="75"/>
      <c r="U52" s="75"/>
      <c r="V52" s="75"/>
      <c r="W52" s="75"/>
      <c r="X52" s="75"/>
      <c r="Y52" s="75"/>
      <c r="Z52" s="75"/>
    </row>
    <row r="53" spans="1:26" s="76" customFormat="1" x14ac:dyDescent="0.3">
      <c r="A53" s="181">
        <f>+A52+1</f>
        <v>4</v>
      </c>
      <c r="B53" s="77"/>
      <c r="C53" s="78"/>
      <c r="D53" s="77"/>
      <c r="E53" s="72"/>
      <c r="F53" s="73"/>
      <c r="G53" s="73"/>
      <c r="H53" s="97"/>
      <c r="I53" s="97"/>
      <c r="J53" s="74"/>
      <c r="K53" s="74"/>
      <c r="L53" s="74"/>
      <c r="M53" s="65"/>
      <c r="N53" s="65"/>
      <c r="O53" s="20"/>
      <c r="P53" s="20"/>
      <c r="Q53" s="88"/>
      <c r="R53" s="75"/>
      <c r="S53" s="75"/>
      <c r="T53" s="75"/>
      <c r="U53" s="75"/>
      <c r="V53" s="75"/>
      <c r="W53" s="75"/>
      <c r="X53" s="75"/>
      <c r="Y53" s="75"/>
      <c r="Z53" s="75"/>
    </row>
    <row r="54" spans="1:26" s="76" customFormat="1" x14ac:dyDescent="0.3">
      <c r="A54" s="181">
        <f>+A53+1</f>
        <v>5</v>
      </c>
      <c r="B54" s="77"/>
      <c r="C54" s="78"/>
      <c r="D54" s="77"/>
      <c r="E54" s="72"/>
      <c r="F54" s="73"/>
      <c r="G54" s="73"/>
      <c r="H54" s="97"/>
      <c r="I54" s="97"/>
      <c r="J54" s="74"/>
      <c r="K54" s="74"/>
      <c r="L54" s="74"/>
      <c r="M54" s="65"/>
      <c r="N54" s="65"/>
      <c r="O54" s="20"/>
      <c r="P54" s="20"/>
      <c r="Q54" s="88"/>
      <c r="R54" s="75"/>
      <c r="S54" s="75"/>
      <c r="T54" s="75"/>
      <c r="U54" s="75"/>
      <c r="V54" s="75"/>
      <c r="W54" s="75"/>
      <c r="X54" s="75"/>
      <c r="Y54" s="75"/>
      <c r="Z54" s="75"/>
    </row>
    <row r="55" spans="1:26" s="76" customFormat="1" x14ac:dyDescent="0.3">
      <c r="A55" s="181">
        <f>+A54+1</f>
        <v>6</v>
      </c>
      <c r="B55" s="77"/>
      <c r="C55" s="78"/>
      <c r="D55" s="77"/>
      <c r="E55" s="72"/>
      <c r="F55" s="73"/>
      <c r="G55" s="73"/>
      <c r="H55" s="97"/>
      <c r="I55" s="97"/>
      <c r="J55" s="74"/>
      <c r="K55" s="74"/>
      <c r="L55" s="74"/>
      <c r="M55" s="65"/>
      <c r="N55" s="65"/>
      <c r="O55" s="20"/>
      <c r="P55" s="20"/>
      <c r="Q55" s="88"/>
      <c r="R55" s="75"/>
      <c r="S55" s="75"/>
      <c r="T55" s="75"/>
      <c r="U55" s="75"/>
      <c r="V55" s="75"/>
      <c r="W55" s="75"/>
      <c r="X55" s="75"/>
      <c r="Y55" s="75"/>
      <c r="Z55" s="75"/>
    </row>
    <row r="56" spans="1:26" s="76" customFormat="1" x14ac:dyDescent="0.3">
      <c r="A56" s="181">
        <f>+A55+1</f>
        <v>7</v>
      </c>
      <c r="B56" s="77"/>
      <c r="C56" s="78"/>
      <c r="D56" s="77"/>
      <c r="E56" s="72"/>
      <c r="F56" s="73"/>
      <c r="G56" s="73"/>
      <c r="H56" s="97"/>
      <c r="I56" s="97"/>
      <c r="J56" s="74"/>
      <c r="K56" s="74"/>
      <c r="L56" s="74"/>
      <c r="M56" s="65"/>
      <c r="N56" s="65"/>
      <c r="O56" s="20"/>
      <c r="P56" s="20"/>
      <c r="Q56" s="88"/>
      <c r="R56" s="75"/>
      <c r="S56" s="75"/>
      <c r="T56" s="75"/>
      <c r="U56" s="75"/>
      <c r="V56" s="75"/>
      <c r="W56" s="75"/>
      <c r="X56" s="75"/>
      <c r="Y56" s="75"/>
      <c r="Z56" s="75"/>
    </row>
    <row r="57" spans="1:26" s="76" customFormat="1" x14ac:dyDescent="0.3">
      <c r="A57" s="181">
        <f>+A56+1</f>
        <v>8</v>
      </c>
      <c r="B57" s="77"/>
      <c r="C57" s="78"/>
      <c r="D57" s="77"/>
      <c r="E57" s="72"/>
      <c r="F57" s="73"/>
      <c r="G57" s="73"/>
      <c r="H57" s="97"/>
      <c r="I57" s="97"/>
      <c r="J57" s="74"/>
      <c r="K57" s="74"/>
      <c r="L57" s="74"/>
      <c r="M57" s="65"/>
      <c r="N57" s="65"/>
      <c r="O57" s="20"/>
      <c r="P57" s="20"/>
      <c r="Q57" s="88"/>
      <c r="R57" s="75"/>
      <c r="S57" s="75"/>
      <c r="T57" s="75"/>
      <c r="U57" s="75"/>
      <c r="V57" s="75"/>
      <c r="W57" s="75"/>
      <c r="X57" s="75"/>
      <c r="Y57" s="75"/>
      <c r="Z57" s="75"/>
    </row>
    <row r="58" spans="1:26" s="76" customFormat="1" x14ac:dyDescent="0.3">
      <c r="A58" s="181"/>
      <c r="B58" s="36" t="s">
        <v>16</v>
      </c>
      <c r="C58" s="78"/>
      <c r="D58" s="77"/>
      <c r="E58" s="72"/>
      <c r="F58" s="73"/>
      <c r="G58" s="73"/>
      <c r="H58" s="73"/>
      <c r="I58" s="74"/>
      <c r="J58" s="74"/>
      <c r="K58" s="107">
        <f>SUM(K50:K57)</f>
        <v>31.47</v>
      </c>
      <c r="L58" s="107">
        <f>SUM(L50:L57)</f>
        <v>16.09</v>
      </c>
      <c r="M58" s="86">
        <v>672</v>
      </c>
      <c r="N58" s="79">
        <f>SUM(N50:N57)</f>
        <v>0</v>
      </c>
      <c r="O58" s="20"/>
      <c r="P58" s="20"/>
      <c r="Q58" s="89"/>
    </row>
    <row r="59" spans="1:26" s="21" customFormat="1" x14ac:dyDescent="0.3">
      <c r="E59" s="22"/>
      <c r="K59" s="98"/>
    </row>
    <row r="60" spans="1:26" s="21" customFormat="1" x14ac:dyDescent="0.3">
      <c r="B60" s="221" t="s">
        <v>27</v>
      </c>
      <c r="C60" s="221" t="s">
        <v>109</v>
      </c>
      <c r="D60" s="223" t="s">
        <v>33</v>
      </c>
      <c r="E60" s="223"/>
      <c r="H60" s="110"/>
      <c r="I60" s="147"/>
    </row>
    <row r="61" spans="1:26" s="21" customFormat="1" x14ac:dyDescent="0.3">
      <c r="B61" s="222"/>
      <c r="C61" s="222"/>
      <c r="D61" s="177" t="s">
        <v>23</v>
      </c>
      <c r="E61" s="42" t="s">
        <v>24</v>
      </c>
      <c r="H61" s="110"/>
      <c r="I61" s="67"/>
    </row>
    <row r="62" spans="1:26" s="21" customFormat="1" ht="30.6" customHeight="1" x14ac:dyDescent="0.3">
      <c r="B62" s="40" t="s">
        <v>21</v>
      </c>
      <c r="C62" s="41">
        <f>+K58</f>
        <v>31.47</v>
      </c>
      <c r="D62" s="38" t="s">
        <v>137</v>
      </c>
      <c r="E62" s="39"/>
      <c r="F62" s="23"/>
      <c r="G62" s="23"/>
      <c r="H62" s="108"/>
      <c r="I62" s="108"/>
      <c r="J62" s="109"/>
      <c r="K62" s="111"/>
      <c r="L62" s="23"/>
      <c r="M62" s="23"/>
    </row>
    <row r="63" spans="1:26" s="21" customFormat="1" ht="30" customHeight="1" x14ac:dyDescent="0.3">
      <c r="B63" s="40" t="s">
        <v>25</v>
      </c>
      <c r="C63" s="41">
        <f>+M58</f>
        <v>672</v>
      </c>
      <c r="D63" s="38" t="s">
        <v>137</v>
      </c>
      <c r="E63" s="39"/>
    </row>
    <row r="64" spans="1:26" s="21" customFormat="1" x14ac:dyDescent="0.3">
      <c r="B64" s="24"/>
      <c r="C64" s="224"/>
      <c r="D64" s="224"/>
      <c r="E64" s="224"/>
      <c r="F64" s="224"/>
      <c r="G64" s="224"/>
      <c r="H64" s="224"/>
      <c r="I64" s="224"/>
      <c r="J64" s="224"/>
      <c r="K64" s="224"/>
      <c r="L64" s="224"/>
      <c r="M64" s="224"/>
      <c r="N64" s="224"/>
    </row>
    <row r="65" spans="2:18" ht="28.2" customHeight="1" thickBot="1" x14ac:dyDescent="0.35"/>
    <row r="66" spans="2:18" ht="26.4" thickBot="1" x14ac:dyDescent="0.35">
      <c r="B66" s="225" t="s">
        <v>65</v>
      </c>
      <c r="C66" s="225"/>
      <c r="D66" s="225"/>
      <c r="E66" s="225"/>
      <c r="F66" s="225"/>
      <c r="G66" s="225"/>
      <c r="H66" s="225"/>
      <c r="I66" s="225"/>
      <c r="J66" s="225"/>
      <c r="K66" s="225"/>
      <c r="L66" s="225"/>
      <c r="M66" s="225"/>
      <c r="N66" s="225"/>
    </row>
    <row r="69" spans="2:18" ht="109.5" customHeight="1" x14ac:dyDescent="0.3">
      <c r="B69" s="180" t="s">
        <v>108</v>
      </c>
      <c r="C69" s="45" t="s">
        <v>2</v>
      </c>
      <c r="D69" s="45" t="s">
        <v>67</v>
      </c>
      <c r="E69" s="45" t="s">
        <v>66</v>
      </c>
      <c r="F69" s="45" t="s">
        <v>68</v>
      </c>
      <c r="G69" s="45" t="s">
        <v>69</v>
      </c>
      <c r="H69" s="45" t="s">
        <v>70</v>
      </c>
      <c r="I69" s="180" t="s">
        <v>110</v>
      </c>
      <c r="J69" s="45" t="s">
        <v>71</v>
      </c>
      <c r="K69" s="45" t="s">
        <v>72</v>
      </c>
      <c r="L69" s="45" t="s">
        <v>73</v>
      </c>
      <c r="M69" s="45" t="s">
        <v>74</v>
      </c>
      <c r="N69" s="57" t="s">
        <v>75</v>
      </c>
      <c r="O69" s="57" t="s">
        <v>76</v>
      </c>
      <c r="P69" s="188" t="s">
        <v>3</v>
      </c>
      <c r="Q69" s="190"/>
      <c r="R69" s="45" t="s">
        <v>18</v>
      </c>
    </row>
    <row r="70" spans="2:18" ht="93" customHeight="1" x14ac:dyDescent="0.3">
      <c r="B70" s="135" t="s">
        <v>171</v>
      </c>
      <c r="C70" s="135" t="s">
        <v>171</v>
      </c>
      <c r="D70" s="130" t="s">
        <v>182</v>
      </c>
      <c r="E70" s="181">
        <v>196</v>
      </c>
      <c r="F70" s="181" t="s">
        <v>123</v>
      </c>
      <c r="G70" s="129" t="s">
        <v>123</v>
      </c>
      <c r="H70" s="181" t="s">
        <v>112</v>
      </c>
      <c r="I70" s="181" t="s">
        <v>123</v>
      </c>
      <c r="J70" s="181" t="s">
        <v>123</v>
      </c>
      <c r="K70" s="181" t="s">
        <v>95</v>
      </c>
      <c r="L70" s="126" t="s">
        <v>95</v>
      </c>
      <c r="M70" s="126" t="s">
        <v>95</v>
      </c>
      <c r="N70" s="126" t="s">
        <v>95</v>
      </c>
      <c r="O70" s="124" t="s">
        <v>123</v>
      </c>
      <c r="P70" s="226"/>
      <c r="Q70" s="227"/>
      <c r="R70" s="126" t="s">
        <v>95</v>
      </c>
    </row>
    <row r="71" spans="2:18" ht="43.2" x14ac:dyDescent="0.3">
      <c r="B71" s="135" t="s">
        <v>171</v>
      </c>
      <c r="C71" s="135" t="s">
        <v>171</v>
      </c>
      <c r="D71" s="130" t="s">
        <v>183</v>
      </c>
      <c r="E71" s="134">
        <v>112</v>
      </c>
      <c r="F71" s="181" t="s">
        <v>123</v>
      </c>
      <c r="G71" s="129" t="s">
        <v>123</v>
      </c>
      <c r="H71" s="181" t="s">
        <v>112</v>
      </c>
      <c r="I71" s="181" t="s">
        <v>123</v>
      </c>
      <c r="J71" s="181" t="s">
        <v>123</v>
      </c>
      <c r="K71" s="181" t="s">
        <v>95</v>
      </c>
      <c r="L71" s="126" t="s">
        <v>95</v>
      </c>
      <c r="M71" s="126" t="s">
        <v>95</v>
      </c>
      <c r="N71" s="126" t="s">
        <v>95</v>
      </c>
      <c r="O71" s="124" t="s">
        <v>123</v>
      </c>
      <c r="P71" s="228"/>
      <c r="Q71" s="229"/>
      <c r="R71" s="126" t="s">
        <v>95</v>
      </c>
    </row>
    <row r="72" spans="2:18" x14ac:dyDescent="0.3">
      <c r="B72" s="2"/>
      <c r="C72" s="2"/>
      <c r="D72" s="4"/>
      <c r="E72" s="4"/>
      <c r="F72" s="3"/>
      <c r="G72" s="100"/>
      <c r="H72" s="3"/>
      <c r="I72" s="82"/>
      <c r="J72" s="58"/>
      <c r="K72" s="58"/>
      <c r="L72" s="82"/>
      <c r="M72" s="82"/>
      <c r="N72" s="82"/>
      <c r="O72" s="82"/>
      <c r="P72" s="213"/>
      <c r="Q72" s="214"/>
      <c r="R72" s="82"/>
    </row>
    <row r="73" spans="2:18" x14ac:dyDescent="0.3">
      <c r="B73" s="2"/>
      <c r="C73" s="2"/>
      <c r="D73" s="4"/>
      <c r="E73" s="4"/>
      <c r="F73" s="3"/>
      <c r="G73" s="100"/>
      <c r="H73" s="3"/>
      <c r="I73" s="82"/>
      <c r="J73" s="58"/>
      <c r="K73" s="58"/>
      <c r="L73" s="82"/>
      <c r="M73" s="82"/>
      <c r="N73" s="82"/>
      <c r="O73" s="82"/>
      <c r="P73" s="213"/>
      <c r="Q73" s="214"/>
      <c r="R73" s="82"/>
    </row>
    <row r="74" spans="2:18" x14ac:dyDescent="0.3">
      <c r="B74" s="2"/>
      <c r="C74" s="2"/>
      <c r="D74" s="4"/>
      <c r="E74" s="4"/>
      <c r="F74" s="3"/>
      <c r="G74" s="100"/>
      <c r="H74" s="3"/>
      <c r="I74" s="82"/>
      <c r="J74" s="58"/>
      <c r="K74" s="58"/>
      <c r="L74" s="82"/>
      <c r="M74" s="82"/>
      <c r="N74" s="82"/>
      <c r="O74" s="82"/>
      <c r="P74" s="213"/>
      <c r="Q74" s="214"/>
      <c r="R74" s="82"/>
    </row>
    <row r="75" spans="2:18" x14ac:dyDescent="0.3">
      <c r="B75" s="2"/>
      <c r="C75" s="2"/>
      <c r="D75" s="4"/>
      <c r="E75" s="4"/>
      <c r="F75" s="3"/>
      <c r="G75" s="100"/>
      <c r="H75" s="3"/>
      <c r="I75" s="82"/>
      <c r="J75" s="58"/>
      <c r="K75" s="58"/>
      <c r="L75" s="82"/>
      <c r="M75" s="82"/>
      <c r="N75" s="82"/>
      <c r="O75" s="82"/>
      <c r="P75" s="213"/>
      <c r="Q75" s="214"/>
      <c r="R75" s="82"/>
    </row>
    <row r="76" spans="2:18" x14ac:dyDescent="0.3">
      <c r="B76" s="82"/>
      <c r="C76" s="82"/>
      <c r="D76" s="82"/>
      <c r="E76" s="82"/>
      <c r="F76" s="82"/>
      <c r="G76" s="101"/>
      <c r="H76" s="82"/>
      <c r="I76" s="82"/>
      <c r="J76" s="82"/>
      <c r="K76" s="82"/>
      <c r="L76" s="82"/>
      <c r="M76" s="82"/>
      <c r="N76" s="82"/>
      <c r="O76" s="82"/>
      <c r="P76" s="213"/>
      <c r="Q76" s="214"/>
      <c r="R76" s="82"/>
    </row>
    <row r="77" spans="2:18" x14ac:dyDescent="0.3">
      <c r="B77" s="6" t="s">
        <v>1</v>
      </c>
      <c r="H77" s="82"/>
      <c r="I77" s="82"/>
    </row>
    <row r="78" spans="2:18" x14ac:dyDescent="0.3">
      <c r="B78" s="6" t="s">
        <v>36</v>
      </c>
    </row>
    <row r="79" spans="2:18" x14ac:dyDescent="0.3">
      <c r="B79" s="6" t="s">
        <v>111</v>
      </c>
    </row>
    <row r="81" spans="2:18" ht="15" thickBot="1" x14ac:dyDescent="0.35"/>
    <row r="82" spans="2:18" ht="26.4" thickBot="1" x14ac:dyDescent="0.35">
      <c r="B82" s="204" t="s">
        <v>37</v>
      </c>
      <c r="C82" s="205"/>
      <c r="D82" s="205"/>
      <c r="E82" s="205"/>
      <c r="F82" s="205"/>
      <c r="G82" s="205"/>
      <c r="H82" s="205"/>
      <c r="I82" s="205"/>
      <c r="J82" s="205"/>
      <c r="K82" s="205"/>
      <c r="L82" s="205"/>
      <c r="M82" s="205"/>
      <c r="N82" s="206"/>
    </row>
    <row r="87" spans="2:18" ht="43.5" customHeight="1" x14ac:dyDescent="0.3">
      <c r="B87" s="191" t="s">
        <v>0</v>
      </c>
      <c r="C87" s="209" t="s">
        <v>38</v>
      </c>
      <c r="D87" s="209" t="s">
        <v>39</v>
      </c>
      <c r="E87" s="209" t="s">
        <v>77</v>
      </c>
      <c r="F87" s="209" t="s">
        <v>79</v>
      </c>
      <c r="G87" s="209" t="s">
        <v>80</v>
      </c>
      <c r="H87" s="209" t="s">
        <v>81</v>
      </c>
      <c r="I87" s="209" t="s">
        <v>78</v>
      </c>
      <c r="J87" s="209" t="s">
        <v>82</v>
      </c>
      <c r="K87" s="209"/>
      <c r="L87" s="209"/>
      <c r="M87" s="209" t="s">
        <v>86</v>
      </c>
      <c r="N87" s="209" t="s">
        <v>40</v>
      </c>
      <c r="O87" s="209" t="s">
        <v>41</v>
      </c>
      <c r="P87" s="209" t="s">
        <v>3</v>
      </c>
      <c r="Q87" s="209"/>
    </row>
    <row r="88" spans="2:18" ht="31.5" customHeight="1" x14ac:dyDescent="0.3">
      <c r="B88" s="192"/>
      <c r="C88" s="209"/>
      <c r="D88" s="209"/>
      <c r="E88" s="209"/>
      <c r="F88" s="209"/>
      <c r="G88" s="209"/>
      <c r="H88" s="209"/>
      <c r="I88" s="209"/>
      <c r="J88" s="102" t="s">
        <v>83</v>
      </c>
      <c r="K88" s="103" t="s">
        <v>84</v>
      </c>
      <c r="L88" s="104" t="s">
        <v>85</v>
      </c>
      <c r="M88" s="209"/>
      <c r="N88" s="209"/>
      <c r="O88" s="209"/>
      <c r="P88" s="209"/>
      <c r="Q88" s="209"/>
    </row>
    <row r="89" spans="2:18" ht="73.5" customHeight="1" x14ac:dyDescent="0.3">
      <c r="B89" s="137" t="s">
        <v>42</v>
      </c>
      <c r="C89" s="126">
        <f>308/2</f>
        <v>154</v>
      </c>
      <c r="D89" s="124" t="s">
        <v>184</v>
      </c>
      <c r="E89" s="124">
        <v>14316051</v>
      </c>
      <c r="F89" s="124" t="s">
        <v>140</v>
      </c>
      <c r="G89" s="124" t="s">
        <v>141</v>
      </c>
      <c r="H89" s="125">
        <v>39794</v>
      </c>
      <c r="I89" s="128" t="s">
        <v>123</v>
      </c>
      <c r="J89" s="124" t="s">
        <v>117</v>
      </c>
      <c r="K89" s="128" t="s">
        <v>201</v>
      </c>
      <c r="L89" s="128" t="s">
        <v>202</v>
      </c>
      <c r="M89" s="181" t="s">
        <v>95</v>
      </c>
      <c r="N89" s="181" t="s">
        <v>95</v>
      </c>
      <c r="O89" s="181" t="s">
        <v>95</v>
      </c>
      <c r="P89" s="210"/>
      <c r="Q89" s="210"/>
      <c r="R89" s="21"/>
    </row>
    <row r="90" spans="2:18" ht="60.75" customHeight="1" x14ac:dyDescent="0.3">
      <c r="B90" s="137" t="s">
        <v>42</v>
      </c>
      <c r="C90" s="126">
        <f>308/2</f>
        <v>154</v>
      </c>
      <c r="D90" s="124" t="s">
        <v>185</v>
      </c>
      <c r="E90" s="124">
        <v>64758498</v>
      </c>
      <c r="F90" s="124" t="s">
        <v>187</v>
      </c>
      <c r="G90" s="124" t="s">
        <v>186</v>
      </c>
      <c r="H90" s="125">
        <v>36707</v>
      </c>
      <c r="I90" s="128" t="s">
        <v>123</v>
      </c>
      <c r="J90" s="124" t="s">
        <v>117</v>
      </c>
      <c r="K90" s="124" t="s">
        <v>199</v>
      </c>
      <c r="L90" s="124" t="s">
        <v>188</v>
      </c>
      <c r="M90" s="181" t="s">
        <v>95</v>
      </c>
      <c r="N90" s="181" t="s">
        <v>95</v>
      </c>
      <c r="O90" s="181" t="s">
        <v>95</v>
      </c>
      <c r="P90" s="210"/>
      <c r="Q90" s="210"/>
    </row>
    <row r="91" spans="2:18" ht="33.6" customHeight="1" x14ac:dyDescent="0.3">
      <c r="B91" s="137" t="s">
        <v>43</v>
      </c>
      <c r="C91" s="137">
        <v>154</v>
      </c>
      <c r="D91" s="142" t="s">
        <v>189</v>
      </c>
      <c r="E91" s="142">
        <v>65732265</v>
      </c>
      <c r="F91" s="142" t="s">
        <v>145</v>
      </c>
      <c r="G91" s="142" t="s">
        <v>178</v>
      </c>
      <c r="H91" s="143">
        <v>36615</v>
      </c>
      <c r="I91" s="132" t="s">
        <v>123</v>
      </c>
      <c r="J91" s="137" t="s">
        <v>190</v>
      </c>
      <c r="K91" s="146" t="s">
        <v>191</v>
      </c>
      <c r="L91" s="146" t="s">
        <v>192</v>
      </c>
      <c r="M91" s="181" t="s">
        <v>95</v>
      </c>
      <c r="N91" s="181" t="s">
        <v>95</v>
      </c>
      <c r="O91" s="181" t="s">
        <v>95</v>
      </c>
      <c r="P91" s="211"/>
      <c r="Q91" s="211"/>
    </row>
    <row r="92" spans="2:18" ht="57.6" x14ac:dyDescent="0.3">
      <c r="B92" s="137" t="s">
        <v>43</v>
      </c>
      <c r="C92" s="137">
        <v>154</v>
      </c>
      <c r="D92" s="142" t="s">
        <v>193</v>
      </c>
      <c r="E92" s="142">
        <v>65752377</v>
      </c>
      <c r="F92" s="142" t="s">
        <v>145</v>
      </c>
      <c r="G92" s="142" t="s">
        <v>178</v>
      </c>
      <c r="H92" s="143">
        <v>40445</v>
      </c>
      <c r="I92" s="132" t="s">
        <v>123</v>
      </c>
      <c r="J92" s="144" t="s">
        <v>194</v>
      </c>
      <c r="K92" s="146" t="s">
        <v>200</v>
      </c>
      <c r="L92" s="152" t="s">
        <v>195</v>
      </c>
      <c r="M92" s="181" t="s">
        <v>95</v>
      </c>
      <c r="N92" s="181" t="s">
        <v>95</v>
      </c>
      <c r="O92" s="181" t="s">
        <v>95</v>
      </c>
      <c r="P92" s="211"/>
      <c r="Q92" s="211"/>
    </row>
    <row r="93" spans="2:18" ht="15" thickBot="1" x14ac:dyDescent="0.35"/>
    <row r="94" spans="2:18" ht="26.4" thickBot="1" x14ac:dyDescent="0.35">
      <c r="B94" s="204" t="s">
        <v>45</v>
      </c>
      <c r="C94" s="205"/>
      <c r="D94" s="205"/>
      <c r="E94" s="205"/>
      <c r="F94" s="205"/>
      <c r="G94" s="205"/>
      <c r="H94" s="205"/>
      <c r="I94" s="205"/>
      <c r="J94" s="205"/>
      <c r="K94" s="205"/>
      <c r="L94" s="205"/>
      <c r="M94" s="205"/>
      <c r="N94" s="206"/>
    </row>
    <row r="96" spans="2:18" x14ac:dyDescent="0.3">
      <c r="K96" s="141"/>
      <c r="L96" s="141"/>
    </row>
    <row r="97" spans="1:26" ht="46.2" customHeight="1" x14ac:dyDescent="0.3">
      <c r="B97" s="45" t="s">
        <v>32</v>
      </c>
      <c r="C97" s="45" t="s">
        <v>46</v>
      </c>
      <c r="D97" s="188" t="s">
        <v>3</v>
      </c>
      <c r="E97" s="190"/>
      <c r="L97" s="145"/>
      <c r="M97" s="145"/>
    </row>
    <row r="98" spans="1:26" ht="46.95" customHeight="1" x14ac:dyDescent="0.3">
      <c r="B98" s="46" t="s">
        <v>87</v>
      </c>
      <c r="C98" s="183" t="s">
        <v>95</v>
      </c>
      <c r="D98" s="212"/>
      <c r="E98" s="212"/>
    </row>
    <row r="101" spans="1:26" ht="25.8" x14ac:dyDescent="0.3">
      <c r="B101" s="207" t="s">
        <v>62</v>
      </c>
      <c r="C101" s="208"/>
      <c r="D101" s="208"/>
      <c r="E101" s="208"/>
      <c r="F101" s="208"/>
      <c r="G101" s="208"/>
      <c r="H101" s="208"/>
      <c r="I101" s="208"/>
      <c r="J101" s="208"/>
      <c r="K101" s="208"/>
      <c r="L101" s="208"/>
      <c r="M101" s="208"/>
      <c r="N101" s="208"/>
      <c r="O101" s="208"/>
      <c r="P101" s="208"/>
    </row>
    <row r="103" spans="1:26" ht="15" thickBot="1" x14ac:dyDescent="0.35"/>
    <row r="104" spans="1:26" ht="26.4" thickBot="1" x14ac:dyDescent="0.35">
      <c r="B104" s="204" t="s">
        <v>53</v>
      </c>
      <c r="C104" s="205"/>
      <c r="D104" s="205"/>
      <c r="E104" s="205"/>
      <c r="F104" s="205"/>
      <c r="G104" s="205"/>
      <c r="H104" s="205"/>
      <c r="I104" s="205"/>
      <c r="J104" s="205"/>
      <c r="K104" s="205"/>
      <c r="L104" s="205"/>
      <c r="M104" s="205"/>
      <c r="N104" s="206"/>
    </row>
    <row r="106" spans="1:26" ht="15" thickBot="1" x14ac:dyDescent="0.35">
      <c r="M106" s="43"/>
      <c r="N106" s="43"/>
    </row>
    <row r="107" spans="1:26" s="70" customFormat="1" ht="109.5" customHeight="1" x14ac:dyDescent="0.3">
      <c r="B107" s="81" t="s">
        <v>104</v>
      </c>
      <c r="C107" s="81" t="s">
        <v>105</v>
      </c>
      <c r="D107" s="81" t="s">
        <v>106</v>
      </c>
      <c r="E107" s="81" t="s">
        <v>44</v>
      </c>
      <c r="F107" s="81" t="s">
        <v>22</v>
      </c>
      <c r="G107" s="81" t="s">
        <v>64</v>
      </c>
      <c r="H107" s="81" t="s">
        <v>17</v>
      </c>
      <c r="I107" s="81" t="s">
        <v>10</v>
      </c>
      <c r="J107" s="81" t="s">
        <v>30</v>
      </c>
      <c r="K107" s="81" t="s">
        <v>60</v>
      </c>
      <c r="L107" s="81" t="s">
        <v>20</v>
      </c>
      <c r="M107" s="66" t="s">
        <v>26</v>
      </c>
      <c r="N107" s="81" t="s">
        <v>107</v>
      </c>
      <c r="O107" s="81" t="s">
        <v>35</v>
      </c>
      <c r="P107" s="179" t="s">
        <v>11</v>
      </c>
      <c r="Q107" s="179" t="s">
        <v>19</v>
      </c>
    </row>
    <row r="108" spans="1:26" s="76" customFormat="1" ht="172.8" x14ac:dyDescent="0.3">
      <c r="A108" s="181">
        <v>1</v>
      </c>
      <c r="B108" s="77" t="s">
        <v>117</v>
      </c>
      <c r="C108" s="77" t="s">
        <v>117</v>
      </c>
      <c r="D108" s="77" t="s">
        <v>118</v>
      </c>
      <c r="E108" s="182" t="s">
        <v>136</v>
      </c>
      <c r="F108" s="73" t="s">
        <v>95</v>
      </c>
      <c r="G108" s="87" t="s">
        <v>123</v>
      </c>
      <c r="H108" s="80">
        <v>41660</v>
      </c>
      <c r="I108" s="80">
        <v>42003</v>
      </c>
      <c r="J108" s="74" t="s">
        <v>96</v>
      </c>
      <c r="K108" s="155">
        <v>0</v>
      </c>
      <c r="L108" s="182">
        <v>0</v>
      </c>
      <c r="M108" s="65">
        <v>154</v>
      </c>
      <c r="N108" s="65" t="s">
        <v>123</v>
      </c>
      <c r="O108" s="20" t="s">
        <v>138</v>
      </c>
      <c r="P108" s="20">
        <v>349</v>
      </c>
      <c r="Q108" s="88" t="s">
        <v>223</v>
      </c>
      <c r="R108" s="75"/>
      <c r="S108" s="75"/>
      <c r="T108" s="75"/>
      <c r="U108" s="75"/>
      <c r="V108" s="75"/>
      <c r="W108" s="75"/>
      <c r="X108" s="75"/>
      <c r="Y108" s="75"/>
      <c r="Z108" s="75"/>
    </row>
    <row r="109" spans="1:26" s="76" customFormat="1" x14ac:dyDescent="0.3">
      <c r="A109" s="181">
        <f>+A108+1</f>
        <v>2</v>
      </c>
      <c r="B109" s="77"/>
      <c r="C109" s="78"/>
      <c r="D109" s="77"/>
      <c r="E109" s="72"/>
      <c r="F109" s="73"/>
      <c r="G109" s="73"/>
      <c r="H109" s="73"/>
      <c r="I109" s="74"/>
      <c r="J109" s="74"/>
      <c r="K109" s="74"/>
      <c r="L109" s="74"/>
      <c r="M109" s="65"/>
      <c r="N109" s="65"/>
      <c r="O109" s="20"/>
      <c r="P109" s="20"/>
      <c r="Q109" s="88"/>
      <c r="R109" s="75"/>
      <c r="S109" s="75"/>
      <c r="T109" s="75"/>
      <c r="U109" s="75"/>
      <c r="V109" s="75"/>
      <c r="W109" s="75"/>
      <c r="X109" s="75"/>
      <c r="Y109" s="75"/>
      <c r="Z109" s="75"/>
    </row>
    <row r="110" spans="1:26" s="76" customFormat="1" x14ac:dyDescent="0.3">
      <c r="A110" s="181">
        <f>+A109+1</f>
        <v>3</v>
      </c>
      <c r="B110" s="77"/>
      <c r="C110" s="78"/>
      <c r="D110" s="77"/>
      <c r="E110" s="72"/>
      <c r="F110" s="73"/>
      <c r="G110" s="73"/>
      <c r="H110" s="73"/>
      <c r="I110" s="67"/>
      <c r="J110" s="74"/>
      <c r="K110" s="74"/>
      <c r="L110" s="74"/>
      <c r="M110" s="65"/>
      <c r="N110" s="65"/>
      <c r="O110" s="20"/>
      <c r="P110" s="20"/>
      <c r="Q110" s="88"/>
      <c r="R110" s="75"/>
      <c r="S110" s="75"/>
      <c r="T110" s="75"/>
      <c r="U110" s="75"/>
      <c r="V110" s="75"/>
      <c r="W110" s="75"/>
      <c r="X110" s="75"/>
      <c r="Y110" s="75"/>
      <c r="Z110" s="75"/>
    </row>
    <row r="111" spans="1:26" s="76" customFormat="1" x14ac:dyDescent="0.3">
      <c r="A111" s="181">
        <f>+A110+1</f>
        <v>4</v>
      </c>
      <c r="B111" s="77"/>
      <c r="C111" s="78"/>
      <c r="D111" s="77"/>
      <c r="E111" s="72"/>
      <c r="F111" s="73"/>
      <c r="G111" s="73"/>
      <c r="H111" s="73"/>
      <c r="I111" s="74"/>
      <c r="J111" s="74"/>
      <c r="K111" s="74"/>
      <c r="L111" s="74"/>
      <c r="M111" s="65"/>
      <c r="N111" s="65"/>
      <c r="O111" s="20"/>
      <c r="P111" s="20"/>
      <c r="Q111" s="88"/>
      <c r="R111" s="75"/>
      <c r="S111" s="75"/>
      <c r="T111" s="75"/>
      <c r="U111" s="75"/>
      <c r="V111" s="75"/>
      <c r="W111" s="75"/>
      <c r="X111" s="75"/>
      <c r="Y111" s="75"/>
      <c r="Z111" s="75"/>
    </row>
    <row r="112" spans="1:26" s="76" customFormat="1" x14ac:dyDescent="0.3">
      <c r="A112" s="181">
        <f>+A111+1</f>
        <v>5</v>
      </c>
      <c r="B112" s="77"/>
      <c r="C112" s="78"/>
      <c r="D112" s="77"/>
      <c r="E112" s="72"/>
      <c r="F112" s="73"/>
      <c r="G112" s="73"/>
      <c r="H112" s="73"/>
      <c r="I112" s="74"/>
      <c r="J112" s="74"/>
      <c r="K112" s="74"/>
      <c r="L112" s="74"/>
      <c r="M112" s="65"/>
      <c r="N112" s="65"/>
      <c r="O112" s="20"/>
      <c r="P112" s="20"/>
      <c r="Q112" s="88"/>
      <c r="R112" s="75"/>
      <c r="S112" s="75"/>
      <c r="T112" s="75"/>
      <c r="U112" s="75"/>
      <c r="V112" s="75"/>
      <c r="W112" s="75"/>
      <c r="X112" s="75"/>
      <c r="Y112" s="75"/>
      <c r="Z112" s="75"/>
    </row>
    <row r="113" spans="1:26" s="76" customFormat="1" x14ac:dyDescent="0.3">
      <c r="A113" s="181">
        <f>+A112+1</f>
        <v>6</v>
      </c>
      <c r="B113" s="77"/>
      <c r="C113" s="78"/>
      <c r="D113" s="77"/>
      <c r="E113" s="72"/>
      <c r="F113" s="73"/>
      <c r="G113" s="73"/>
      <c r="H113" s="73"/>
      <c r="I113" s="74"/>
      <c r="J113" s="74"/>
      <c r="K113" s="74"/>
      <c r="L113" s="74"/>
      <c r="M113" s="65"/>
      <c r="N113" s="65"/>
      <c r="O113" s="20"/>
      <c r="P113" s="20"/>
      <c r="Q113" s="88"/>
      <c r="R113" s="75"/>
      <c r="S113" s="75"/>
      <c r="T113" s="75"/>
      <c r="U113" s="75"/>
      <c r="V113" s="75"/>
      <c r="W113" s="75"/>
      <c r="X113" s="75"/>
      <c r="Y113" s="75"/>
      <c r="Z113" s="75"/>
    </row>
    <row r="114" spans="1:26" s="76" customFormat="1" x14ac:dyDescent="0.3">
      <c r="A114" s="181">
        <f>+A113+1</f>
        <v>7</v>
      </c>
      <c r="B114" s="77"/>
      <c r="C114" s="78"/>
      <c r="D114" s="77"/>
      <c r="E114" s="72"/>
      <c r="F114" s="73"/>
      <c r="G114" s="73"/>
      <c r="H114" s="73"/>
      <c r="I114" s="74"/>
      <c r="J114" s="74"/>
      <c r="K114" s="74"/>
      <c r="L114" s="74"/>
      <c r="M114" s="65"/>
      <c r="N114" s="65"/>
      <c r="O114" s="20"/>
      <c r="P114" s="20"/>
      <c r="Q114" s="88"/>
      <c r="R114" s="75"/>
      <c r="S114" s="75"/>
      <c r="T114" s="75"/>
      <c r="U114" s="75"/>
      <c r="V114" s="75"/>
      <c r="W114" s="75"/>
      <c r="X114" s="75"/>
      <c r="Y114" s="75"/>
      <c r="Z114" s="75"/>
    </row>
    <row r="115" spans="1:26" s="76" customFormat="1" x14ac:dyDescent="0.3">
      <c r="A115" s="181">
        <f>+A114+1</f>
        <v>8</v>
      </c>
      <c r="B115" s="77"/>
      <c r="C115" s="78"/>
      <c r="D115" s="77"/>
      <c r="E115" s="72"/>
      <c r="F115" s="73"/>
      <c r="G115" s="73"/>
      <c r="H115" s="73"/>
      <c r="I115" s="74"/>
      <c r="J115" s="74"/>
      <c r="K115" s="74"/>
      <c r="L115" s="74"/>
      <c r="M115" s="65"/>
      <c r="N115" s="65"/>
      <c r="O115" s="20"/>
      <c r="P115" s="20"/>
      <c r="Q115" s="88"/>
      <c r="R115" s="75"/>
      <c r="S115" s="75"/>
      <c r="T115" s="75"/>
      <c r="U115" s="75"/>
      <c r="V115" s="75"/>
      <c r="W115" s="75"/>
      <c r="X115" s="75"/>
      <c r="Y115" s="75"/>
      <c r="Z115" s="75"/>
    </row>
    <row r="116" spans="1:26" s="76" customFormat="1" x14ac:dyDescent="0.3">
      <c r="A116" s="181"/>
      <c r="B116" s="36" t="s">
        <v>16</v>
      </c>
      <c r="C116" s="78"/>
      <c r="D116" s="77"/>
      <c r="E116" s="72"/>
      <c r="F116" s="73"/>
      <c r="G116" s="73"/>
      <c r="H116" s="73"/>
      <c r="I116" s="74"/>
      <c r="J116" s="74"/>
      <c r="K116" s="112">
        <v>0</v>
      </c>
      <c r="L116" s="79">
        <f>SUM(L108:L115)</f>
        <v>0</v>
      </c>
      <c r="M116" s="86">
        <f>SUM(M108:M115)</f>
        <v>154</v>
      </c>
      <c r="N116" s="79">
        <f>SUM(N108:N115)</f>
        <v>0</v>
      </c>
      <c r="O116" s="20"/>
      <c r="P116" s="20"/>
      <c r="Q116" s="89"/>
    </row>
    <row r="117" spans="1:26" x14ac:dyDescent="0.3">
      <c r="B117" s="21"/>
      <c r="C117" s="21"/>
      <c r="D117" s="21"/>
      <c r="E117" s="22"/>
      <c r="F117" s="21"/>
      <c r="G117" s="21"/>
      <c r="H117" s="21"/>
      <c r="I117" s="21"/>
      <c r="J117" s="21"/>
      <c r="K117" s="21"/>
      <c r="L117" s="21"/>
      <c r="M117" s="21"/>
      <c r="N117" s="21"/>
      <c r="O117" s="21"/>
      <c r="P117" s="21"/>
    </row>
    <row r="118" spans="1:26" ht="18" x14ac:dyDescent="0.3">
      <c r="B118" s="40" t="s">
        <v>31</v>
      </c>
      <c r="C118" s="49" t="s">
        <v>222</v>
      </c>
      <c r="H118" s="23"/>
      <c r="I118" s="23"/>
      <c r="J118" s="23"/>
      <c r="K118" s="23"/>
      <c r="L118" s="23"/>
      <c r="M118" s="23"/>
      <c r="N118" s="21"/>
      <c r="O118" s="21"/>
      <c r="P118" s="21"/>
    </row>
    <row r="120" spans="1:26" ht="15" thickBot="1" x14ac:dyDescent="0.35"/>
    <row r="121" spans="1:26" ht="37.200000000000003" customHeight="1" thickBot="1" x14ac:dyDescent="0.35">
      <c r="B121" s="51" t="s">
        <v>48</v>
      </c>
      <c r="C121" s="52" t="s">
        <v>49</v>
      </c>
      <c r="D121" s="51" t="s">
        <v>50</v>
      </c>
      <c r="E121" s="52" t="s">
        <v>54</v>
      </c>
    </row>
    <row r="122" spans="1:26" ht="41.4" customHeight="1" x14ac:dyDescent="0.3">
      <c r="B122" s="44" t="s">
        <v>88</v>
      </c>
      <c r="C122" s="47">
        <v>20</v>
      </c>
      <c r="D122" s="47">
        <v>0</v>
      </c>
      <c r="E122" s="201">
        <f>+D122+D123+D124</f>
        <v>0</v>
      </c>
    </row>
    <row r="123" spans="1:26" x14ac:dyDescent="0.3">
      <c r="B123" s="44" t="s">
        <v>89</v>
      </c>
      <c r="C123" s="38">
        <v>30</v>
      </c>
      <c r="D123" s="183">
        <v>0</v>
      </c>
      <c r="E123" s="202"/>
    </row>
    <row r="124" spans="1:26" ht="15" thickBot="1" x14ac:dyDescent="0.35">
      <c r="B124" s="44" t="s">
        <v>90</v>
      </c>
      <c r="C124" s="48">
        <v>40</v>
      </c>
      <c r="D124" s="48">
        <v>0</v>
      </c>
      <c r="E124" s="203"/>
    </row>
    <row r="126" spans="1:26" ht="15" thickBot="1" x14ac:dyDescent="0.35"/>
    <row r="127" spans="1:26" ht="26.4" thickBot="1" x14ac:dyDescent="0.35">
      <c r="B127" s="204" t="s">
        <v>51</v>
      </c>
      <c r="C127" s="205"/>
      <c r="D127" s="205"/>
      <c r="E127" s="205"/>
      <c r="F127" s="205"/>
      <c r="G127" s="205"/>
      <c r="H127" s="205"/>
      <c r="I127" s="205"/>
      <c r="J127" s="205"/>
      <c r="K127" s="205"/>
      <c r="L127" s="205"/>
      <c r="M127" s="205"/>
      <c r="N127" s="206"/>
    </row>
    <row r="129" spans="2:17" ht="33" customHeight="1" x14ac:dyDescent="0.3">
      <c r="B129" s="191" t="s">
        <v>0</v>
      </c>
      <c r="C129" s="191" t="s">
        <v>38</v>
      </c>
      <c r="D129" s="191" t="s">
        <v>39</v>
      </c>
      <c r="E129" s="191" t="s">
        <v>77</v>
      </c>
      <c r="F129" s="191" t="s">
        <v>79</v>
      </c>
      <c r="G129" s="191" t="s">
        <v>80</v>
      </c>
      <c r="H129" s="191" t="s">
        <v>81</v>
      </c>
      <c r="I129" s="191" t="s">
        <v>78</v>
      </c>
      <c r="J129" s="188" t="s">
        <v>82</v>
      </c>
      <c r="K129" s="189"/>
      <c r="L129" s="190"/>
      <c r="M129" s="191" t="s">
        <v>86</v>
      </c>
      <c r="N129" s="191" t="s">
        <v>40</v>
      </c>
      <c r="O129" s="191" t="s">
        <v>41</v>
      </c>
      <c r="P129" s="193" t="s">
        <v>3</v>
      </c>
      <c r="Q129" s="194"/>
    </row>
    <row r="130" spans="2:17" ht="72" customHeight="1" x14ac:dyDescent="0.3">
      <c r="B130" s="192"/>
      <c r="C130" s="192"/>
      <c r="D130" s="192"/>
      <c r="E130" s="192"/>
      <c r="F130" s="192"/>
      <c r="G130" s="192"/>
      <c r="H130" s="192"/>
      <c r="I130" s="192"/>
      <c r="J130" s="180" t="s">
        <v>83</v>
      </c>
      <c r="K130" s="180" t="s">
        <v>84</v>
      </c>
      <c r="L130" s="180" t="s">
        <v>85</v>
      </c>
      <c r="M130" s="192"/>
      <c r="N130" s="192"/>
      <c r="O130" s="192"/>
      <c r="P130" s="195"/>
      <c r="Q130" s="196"/>
    </row>
    <row r="131" spans="2:17" ht="60.75" customHeight="1" x14ac:dyDescent="0.3">
      <c r="B131" s="124" t="s">
        <v>203</v>
      </c>
      <c r="C131" s="181">
        <v>931</v>
      </c>
      <c r="D131" s="124" t="s">
        <v>152</v>
      </c>
      <c r="E131" s="124">
        <v>38235468</v>
      </c>
      <c r="F131" s="124" t="s">
        <v>153</v>
      </c>
      <c r="G131" s="124" t="s">
        <v>154</v>
      </c>
      <c r="H131" s="125">
        <v>36707</v>
      </c>
      <c r="I131" s="153" t="s">
        <v>123</v>
      </c>
      <c r="J131" s="46" t="s">
        <v>117</v>
      </c>
      <c r="K131" s="46" t="s">
        <v>156</v>
      </c>
      <c r="L131" s="46" t="s">
        <v>157</v>
      </c>
      <c r="M131" s="183" t="s">
        <v>95</v>
      </c>
      <c r="N131" s="183" t="s">
        <v>95</v>
      </c>
      <c r="O131" s="183" t="s">
        <v>95</v>
      </c>
      <c r="P131" s="60"/>
      <c r="Q131" s="61"/>
    </row>
    <row r="132" spans="2:17" ht="60.75" customHeight="1" x14ac:dyDescent="0.3">
      <c r="B132" s="124" t="s">
        <v>204</v>
      </c>
      <c r="C132" s="126">
        <v>931</v>
      </c>
      <c r="D132" s="135" t="s">
        <v>158</v>
      </c>
      <c r="E132" s="135">
        <v>65762069</v>
      </c>
      <c r="F132" s="135" t="s">
        <v>159</v>
      </c>
      <c r="G132" s="135" t="s">
        <v>160</v>
      </c>
      <c r="H132" s="154">
        <v>36980</v>
      </c>
      <c r="I132" s="153" t="s">
        <v>123</v>
      </c>
      <c r="J132" s="82" t="s">
        <v>161</v>
      </c>
      <c r="K132" s="59" t="s">
        <v>162</v>
      </c>
      <c r="L132" s="59" t="s">
        <v>163</v>
      </c>
      <c r="M132" s="183" t="s">
        <v>95</v>
      </c>
      <c r="N132" s="183" t="s">
        <v>95</v>
      </c>
      <c r="O132" s="183" t="s">
        <v>95</v>
      </c>
      <c r="P132" s="60"/>
      <c r="Q132" s="61"/>
    </row>
    <row r="133" spans="2:17" ht="33.6" customHeight="1" x14ac:dyDescent="0.3">
      <c r="B133" s="124" t="s">
        <v>205</v>
      </c>
      <c r="C133" s="126">
        <v>931</v>
      </c>
      <c r="D133" s="135" t="s">
        <v>164</v>
      </c>
      <c r="E133" s="135">
        <v>14237325</v>
      </c>
      <c r="F133" s="135" t="s">
        <v>165</v>
      </c>
      <c r="G133" s="135" t="s">
        <v>160</v>
      </c>
      <c r="H133" s="154">
        <v>33655</v>
      </c>
      <c r="I133" s="153" t="s">
        <v>123</v>
      </c>
      <c r="J133" s="82" t="s">
        <v>166</v>
      </c>
      <c r="K133" s="39" t="s">
        <v>168</v>
      </c>
      <c r="L133" s="39" t="s">
        <v>167</v>
      </c>
      <c r="M133" s="183" t="s">
        <v>95</v>
      </c>
      <c r="N133" s="183" t="s">
        <v>95</v>
      </c>
      <c r="O133" s="183" t="s">
        <v>95</v>
      </c>
      <c r="P133" s="60"/>
      <c r="Q133" s="61"/>
    </row>
    <row r="136" spans="2:17" ht="15" thickBot="1" x14ac:dyDescent="0.35"/>
    <row r="137" spans="2:17" ht="54" customHeight="1" x14ac:dyDescent="0.3">
      <c r="B137" s="84" t="s">
        <v>32</v>
      </c>
      <c r="C137" s="84" t="s">
        <v>48</v>
      </c>
      <c r="D137" s="180" t="s">
        <v>49</v>
      </c>
      <c r="E137" s="84" t="s">
        <v>50</v>
      </c>
      <c r="F137" s="52" t="s">
        <v>55</v>
      </c>
      <c r="G137" s="55"/>
    </row>
    <row r="138" spans="2:17" ht="120.75" customHeight="1" x14ac:dyDescent="0.2">
      <c r="B138" s="197" t="s">
        <v>52</v>
      </c>
      <c r="C138" s="5" t="s">
        <v>91</v>
      </c>
      <c r="D138" s="183">
        <v>25</v>
      </c>
      <c r="E138" s="183">
        <v>25</v>
      </c>
      <c r="F138" s="198">
        <f>+E138+E139+E140</f>
        <v>60</v>
      </c>
      <c r="G138" s="56"/>
    </row>
    <row r="139" spans="2:17" ht="76.2" customHeight="1" x14ac:dyDescent="0.2">
      <c r="B139" s="197"/>
      <c r="C139" s="5" t="s">
        <v>92</v>
      </c>
      <c r="D139" s="50">
        <v>25</v>
      </c>
      <c r="E139" s="183">
        <v>25</v>
      </c>
      <c r="F139" s="199"/>
      <c r="G139" s="56"/>
    </row>
    <row r="140" spans="2:17" ht="69" customHeight="1" x14ac:dyDescent="0.2">
      <c r="B140" s="197"/>
      <c r="C140" s="5" t="s">
        <v>93</v>
      </c>
      <c r="D140" s="183">
        <v>10</v>
      </c>
      <c r="E140" s="183">
        <v>10</v>
      </c>
      <c r="F140" s="200"/>
      <c r="G140" s="56"/>
    </row>
    <row r="141" spans="2:17" x14ac:dyDescent="0.3">
      <c r="C141" s="67"/>
    </row>
    <row r="144" spans="2:17" x14ac:dyDescent="0.3">
      <c r="B144" s="83" t="s">
        <v>56</v>
      </c>
    </row>
    <row r="147" spans="2:5" x14ac:dyDescent="0.3">
      <c r="B147" s="85" t="s">
        <v>32</v>
      </c>
      <c r="C147" s="85" t="s">
        <v>57</v>
      </c>
      <c r="D147" s="84" t="s">
        <v>50</v>
      </c>
      <c r="E147" s="84" t="s">
        <v>16</v>
      </c>
    </row>
    <row r="148" spans="2:5" ht="53.25" customHeight="1" x14ac:dyDescent="0.3">
      <c r="B148" s="68" t="s">
        <v>58</v>
      </c>
      <c r="C148" s="69">
        <v>40</v>
      </c>
      <c r="D148" s="183">
        <f>+E122</f>
        <v>0</v>
      </c>
      <c r="E148" s="186">
        <f>+D148+D149</f>
        <v>60</v>
      </c>
    </row>
    <row r="149" spans="2:5" ht="65.25" customHeight="1" x14ac:dyDescent="0.3">
      <c r="B149" s="68" t="s">
        <v>59</v>
      </c>
      <c r="C149" s="69">
        <v>60</v>
      </c>
      <c r="D149" s="183">
        <f>+F138</f>
        <v>60</v>
      </c>
      <c r="E149" s="187"/>
    </row>
  </sheetData>
  <mergeCells count="66">
    <mergeCell ref="C9:N9"/>
    <mergeCell ref="C10:N10"/>
    <mergeCell ref="B2:P2"/>
    <mergeCell ref="B4:P4"/>
    <mergeCell ref="A5:L5"/>
    <mergeCell ref="C7:N7"/>
    <mergeCell ref="C8:N8"/>
    <mergeCell ref="B66:N66"/>
    <mergeCell ref="P74:Q74"/>
    <mergeCell ref="P69:Q69"/>
    <mergeCell ref="P70:Q70"/>
    <mergeCell ref="P71:Q71"/>
    <mergeCell ref="P72:Q72"/>
    <mergeCell ref="P73:Q73"/>
    <mergeCell ref="C11:E11"/>
    <mergeCell ref="B15:C22"/>
    <mergeCell ref="B23:C23"/>
    <mergeCell ref="E41:E42"/>
    <mergeCell ref="M46:N46"/>
    <mergeCell ref="P75:Q75"/>
    <mergeCell ref="B60:B61"/>
    <mergeCell ref="C60:C61"/>
    <mergeCell ref="D60:E60"/>
    <mergeCell ref="C64:N64"/>
    <mergeCell ref="P76:Q76"/>
    <mergeCell ref="B82:N82"/>
    <mergeCell ref="B87:B88"/>
    <mergeCell ref="C87:C88"/>
    <mergeCell ref="D87:D88"/>
    <mergeCell ref="E87:E88"/>
    <mergeCell ref="F87:F88"/>
    <mergeCell ref="G87:G88"/>
    <mergeCell ref="P92:Q92"/>
    <mergeCell ref="O87:O88"/>
    <mergeCell ref="P91:Q91"/>
    <mergeCell ref="B94:N94"/>
    <mergeCell ref="D97:E97"/>
    <mergeCell ref="D98:E98"/>
    <mergeCell ref="B101:P101"/>
    <mergeCell ref="H87:H88"/>
    <mergeCell ref="I87:I88"/>
    <mergeCell ref="B104:N104"/>
    <mergeCell ref="J87:L87"/>
    <mergeCell ref="M87:M88"/>
    <mergeCell ref="N87:N88"/>
    <mergeCell ref="P87:Q88"/>
    <mergeCell ref="P89:Q89"/>
    <mergeCell ref="P90:Q90"/>
    <mergeCell ref="I129:I130"/>
    <mergeCell ref="E122:E124"/>
    <mergeCell ref="B127:N127"/>
    <mergeCell ref="B129:B130"/>
    <mergeCell ref="C129:C130"/>
    <mergeCell ref="D129:D130"/>
    <mergeCell ref="E129:E130"/>
    <mergeCell ref="F129:F130"/>
    <mergeCell ref="E148:E149"/>
    <mergeCell ref="J129:L129"/>
    <mergeCell ref="M129:M130"/>
    <mergeCell ref="P129:Q130"/>
    <mergeCell ref="B138:B140"/>
    <mergeCell ref="F138:F140"/>
    <mergeCell ref="N129:N130"/>
    <mergeCell ref="O129:O130"/>
    <mergeCell ref="G129:G130"/>
    <mergeCell ref="H129:H130"/>
  </mergeCells>
  <dataValidations count="2">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A112" zoomScale="50" zoomScaleNormal="50" workbookViewId="0">
      <selection activeCell="C133" sqref="C133"/>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554687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554687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554687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554687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554687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554687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554687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554687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554687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554687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554687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554687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554687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554687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554687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554687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554687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554687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554687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554687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554687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554687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554687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554687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554687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554687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554687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554687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554687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554687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554687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554687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554687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554687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554687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554687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554687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554687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554687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554687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554687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554687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554687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554687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554687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554687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554687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554687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554687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554687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554687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554687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554687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554687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554687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554687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554687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554687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554687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554687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554687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554687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554687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5546875" style="6"/>
    <col min="16372" max="16384" width="11.44140625" style="6" customWidth="1"/>
  </cols>
  <sheetData>
    <row r="2" spans="1:16" ht="25.8" x14ac:dyDescent="0.3">
      <c r="B2" s="207" t="s">
        <v>61</v>
      </c>
      <c r="C2" s="208"/>
      <c r="D2" s="208"/>
      <c r="E2" s="208"/>
      <c r="F2" s="208"/>
      <c r="G2" s="208"/>
      <c r="H2" s="208"/>
      <c r="I2" s="208"/>
      <c r="J2" s="208"/>
      <c r="K2" s="208"/>
      <c r="L2" s="208"/>
      <c r="M2" s="208"/>
      <c r="N2" s="208"/>
      <c r="O2" s="208"/>
      <c r="P2" s="208"/>
    </row>
    <row r="4" spans="1:16" ht="25.8" x14ac:dyDescent="0.3">
      <c r="B4" s="232" t="s">
        <v>47</v>
      </c>
      <c r="C4" s="232"/>
      <c r="D4" s="232"/>
      <c r="E4" s="232"/>
      <c r="F4" s="232"/>
      <c r="G4" s="232"/>
      <c r="H4" s="232"/>
      <c r="I4" s="232"/>
      <c r="J4" s="232"/>
      <c r="K4" s="232"/>
      <c r="L4" s="232"/>
      <c r="M4" s="232"/>
      <c r="N4" s="232"/>
      <c r="O4" s="232"/>
      <c r="P4" s="232"/>
    </row>
    <row r="5" spans="1:16" s="67" customFormat="1" ht="39.75" customHeight="1" x14ac:dyDescent="0.4">
      <c r="A5" s="233" t="s">
        <v>116</v>
      </c>
      <c r="B5" s="233"/>
      <c r="C5" s="233"/>
      <c r="D5" s="233"/>
      <c r="E5" s="233"/>
      <c r="F5" s="233"/>
      <c r="G5" s="233"/>
      <c r="H5" s="233"/>
      <c r="I5" s="233"/>
      <c r="J5" s="233"/>
      <c r="K5" s="233"/>
      <c r="L5" s="233"/>
    </row>
    <row r="6" spans="1:16" ht="15" thickBot="1" x14ac:dyDescent="0.35"/>
    <row r="7" spans="1:16" ht="21.6" thickBot="1" x14ac:dyDescent="0.35">
      <c r="B7" s="8" t="s">
        <v>4</v>
      </c>
      <c r="C7" s="230" t="s">
        <v>117</v>
      </c>
      <c r="D7" s="230"/>
      <c r="E7" s="230"/>
      <c r="F7" s="230"/>
      <c r="G7" s="230"/>
      <c r="H7" s="230"/>
      <c r="I7" s="230"/>
      <c r="J7" s="230"/>
      <c r="K7" s="230"/>
      <c r="L7" s="230"/>
      <c r="M7" s="230"/>
      <c r="N7" s="231"/>
    </row>
    <row r="8" spans="1:16" ht="16.2" thickBot="1" x14ac:dyDescent="0.35">
      <c r="B8" s="9" t="s">
        <v>5</v>
      </c>
      <c r="C8" s="230"/>
      <c r="D8" s="230"/>
      <c r="E8" s="230"/>
      <c r="F8" s="230"/>
      <c r="G8" s="230"/>
      <c r="H8" s="230"/>
      <c r="I8" s="230"/>
      <c r="J8" s="230"/>
      <c r="K8" s="230"/>
      <c r="L8" s="230"/>
      <c r="M8" s="230"/>
      <c r="N8" s="231"/>
    </row>
    <row r="9" spans="1:16" ht="16.2" thickBot="1" x14ac:dyDescent="0.35">
      <c r="B9" s="9" t="s">
        <v>6</v>
      </c>
      <c r="C9" s="230"/>
      <c r="D9" s="230"/>
      <c r="E9" s="230"/>
      <c r="F9" s="230"/>
      <c r="G9" s="230"/>
      <c r="H9" s="230"/>
      <c r="I9" s="230"/>
      <c r="J9" s="230"/>
      <c r="K9" s="230"/>
      <c r="L9" s="230"/>
      <c r="M9" s="230"/>
      <c r="N9" s="231"/>
    </row>
    <row r="10" spans="1:16" ht="16.2" thickBot="1" x14ac:dyDescent="0.35">
      <c r="B10" s="9" t="s">
        <v>7</v>
      </c>
      <c r="C10" s="230"/>
      <c r="D10" s="230"/>
      <c r="E10" s="230"/>
      <c r="F10" s="230"/>
      <c r="G10" s="230"/>
      <c r="H10" s="230"/>
      <c r="I10" s="230"/>
      <c r="J10" s="230"/>
      <c r="K10" s="230"/>
      <c r="L10" s="230"/>
      <c r="M10" s="230"/>
      <c r="N10" s="231"/>
    </row>
    <row r="11" spans="1:16" ht="16.2" thickBot="1" x14ac:dyDescent="0.35">
      <c r="B11" s="9" t="s">
        <v>8</v>
      </c>
      <c r="C11" s="215">
        <v>28</v>
      </c>
      <c r="D11" s="215"/>
      <c r="E11" s="216"/>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0"/>
      <c r="J13" s="70"/>
      <c r="K13" s="70"/>
      <c r="L13" s="70"/>
      <c r="M13" s="70"/>
      <c r="N13" s="16"/>
    </row>
    <row r="14" spans="1:16" x14ac:dyDescent="0.3">
      <c r="I14" s="70"/>
      <c r="J14" s="70"/>
      <c r="K14" s="70"/>
      <c r="L14" s="70"/>
      <c r="M14" s="70"/>
      <c r="N14" s="71"/>
    </row>
    <row r="15" spans="1:16" ht="45.75" customHeight="1" x14ac:dyDescent="0.3">
      <c r="B15" s="217" t="s">
        <v>122</v>
      </c>
      <c r="C15" s="217"/>
      <c r="D15" s="158" t="s">
        <v>12</v>
      </c>
      <c r="E15" s="158" t="s">
        <v>13</v>
      </c>
      <c r="F15" s="158" t="s">
        <v>28</v>
      </c>
      <c r="G15" s="53"/>
      <c r="I15" s="27"/>
      <c r="J15" s="27"/>
      <c r="K15" s="27"/>
      <c r="L15" s="27"/>
      <c r="M15" s="27"/>
      <c r="N15" s="71"/>
    </row>
    <row r="16" spans="1:16" x14ac:dyDescent="0.3">
      <c r="B16" s="217"/>
      <c r="C16" s="217"/>
      <c r="D16" s="158">
        <v>28</v>
      </c>
      <c r="E16" s="90">
        <v>421714390</v>
      </c>
      <c r="F16" s="90">
        <v>155</v>
      </c>
      <c r="G16" s="54"/>
      <c r="I16" s="28"/>
      <c r="J16" s="28"/>
      <c r="K16" s="28"/>
      <c r="L16" s="28"/>
      <c r="M16" s="28"/>
      <c r="N16" s="71"/>
    </row>
    <row r="17" spans="1:14" x14ac:dyDescent="0.3">
      <c r="B17" s="217"/>
      <c r="C17" s="217"/>
      <c r="D17" s="158"/>
      <c r="E17" s="90"/>
      <c r="F17" s="90"/>
      <c r="G17" s="54"/>
      <c r="I17" s="28"/>
      <c r="J17" s="28"/>
      <c r="K17" s="28"/>
      <c r="L17" s="28"/>
      <c r="M17" s="28"/>
      <c r="N17" s="71"/>
    </row>
    <row r="18" spans="1:14" x14ac:dyDescent="0.3">
      <c r="B18" s="217"/>
      <c r="C18" s="217"/>
      <c r="D18" s="158"/>
      <c r="E18" s="91"/>
      <c r="F18" s="90"/>
      <c r="G18" s="54"/>
      <c r="I18" s="28"/>
      <c r="J18" s="28"/>
      <c r="K18" s="28"/>
      <c r="L18" s="28"/>
      <c r="M18" s="28"/>
      <c r="N18" s="71"/>
    </row>
    <row r="19" spans="1:14" x14ac:dyDescent="0.3">
      <c r="B19" s="217"/>
      <c r="C19" s="217"/>
      <c r="D19" s="158"/>
      <c r="E19" s="91"/>
      <c r="F19" s="90"/>
      <c r="G19" s="54"/>
      <c r="H19" s="18"/>
      <c r="I19" s="28"/>
      <c r="J19" s="28"/>
      <c r="K19" s="28"/>
      <c r="L19" s="28"/>
      <c r="M19" s="28"/>
      <c r="N19" s="17"/>
    </row>
    <row r="20" spans="1:14" x14ac:dyDescent="0.3">
      <c r="B20" s="217"/>
      <c r="C20" s="217"/>
      <c r="D20" s="158"/>
      <c r="E20" s="91"/>
      <c r="F20" s="90"/>
      <c r="G20" s="54"/>
      <c r="H20" s="18"/>
      <c r="I20" s="30"/>
      <c r="J20" s="30"/>
      <c r="K20" s="30"/>
      <c r="L20" s="30"/>
      <c r="M20" s="30"/>
      <c r="N20" s="17"/>
    </row>
    <row r="21" spans="1:14" x14ac:dyDescent="0.3">
      <c r="B21" s="217"/>
      <c r="C21" s="217"/>
      <c r="D21" s="158"/>
      <c r="E21" s="91"/>
      <c r="F21" s="90"/>
      <c r="G21" s="54"/>
      <c r="H21" s="18"/>
      <c r="I21" s="70"/>
      <c r="J21" s="70"/>
      <c r="K21" s="70"/>
      <c r="L21" s="70"/>
      <c r="M21" s="70"/>
      <c r="N21" s="17"/>
    </row>
    <row r="22" spans="1:14" x14ac:dyDescent="0.3">
      <c r="B22" s="217"/>
      <c r="C22" s="217"/>
      <c r="D22" s="158"/>
      <c r="E22" s="91"/>
      <c r="F22" s="90"/>
      <c r="G22" s="54"/>
      <c r="H22" s="18"/>
      <c r="I22" s="70"/>
      <c r="J22" s="70"/>
      <c r="K22" s="70"/>
      <c r="L22" s="70"/>
      <c r="M22" s="70"/>
      <c r="N22" s="17"/>
    </row>
    <row r="23" spans="1:14" ht="15" thickBot="1" x14ac:dyDescent="0.35">
      <c r="B23" s="218" t="s">
        <v>14</v>
      </c>
      <c r="C23" s="219"/>
      <c r="D23" s="158"/>
      <c r="E23" s="92">
        <f>SUM(E16:E22)</f>
        <v>421714390</v>
      </c>
      <c r="F23" s="90">
        <f>SUM(F16:F22)</f>
        <v>155</v>
      </c>
      <c r="G23" s="54"/>
      <c r="H23" s="18"/>
      <c r="I23" s="70"/>
      <c r="J23" s="70"/>
      <c r="K23" s="70"/>
      <c r="L23" s="70"/>
      <c r="M23" s="70"/>
      <c r="N23" s="17"/>
    </row>
    <row r="24" spans="1:14" ht="29.4" thickBot="1" x14ac:dyDescent="0.35">
      <c r="A24" s="32"/>
      <c r="B24" s="37" t="s">
        <v>15</v>
      </c>
      <c r="C24" s="37" t="s">
        <v>63</v>
      </c>
      <c r="E24" s="27"/>
      <c r="F24" s="27"/>
      <c r="G24" s="27"/>
      <c r="H24" s="27"/>
      <c r="I24" s="7"/>
      <c r="J24" s="7"/>
      <c r="K24" s="7"/>
      <c r="L24" s="7"/>
      <c r="M24" s="7"/>
    </row>
    <row r="25" spans="1:14" ht="15" thickBot="1" x14ac:dyDescent="0.35">
      <c r="A25" s="33">
        <v>1</v>
      </c>
      <c r="C25" s="35">
        <f>+F23*80%</f>
        <v>124</v>
      </c>
      <c r="D25" s="31"/>
      <c r="E25" s="34">
        <f>E23</f>
        <v>421714390</v>
      </c>
      <c r="F25" s="29"/>
      <c r="G25" s="29"/>
      <c r="H25" s="29"/>
      <c r="I25" s="19"/>
      <c r="J25" s="19"/>
      <c r="K25" s="19"/>
      <c r="L25" s="19"/>
      <c r="M25" s="19"/>
    </row>
    <row r="26" spans="1:14" x14ac:dyDescent="0.3">
      <c r="A26" s="62"/>
      <c r="C26" s="63"/>
      <c r="D26" s="28"/>
      <c r="E26" s="64"/>
      <c r="F26" s="29"/>
      <c r="G26" s="29"/>
      <c r="H26" s="29"/>
      <c r="I26" s="19"/>
      <c r="J26" s="19"/>
      <c r="K26" s="19"/>
      <c r="L26" s="19"/>
      <c r="M26" s="19"/>
    </row>
    <row r="27" spans="1:14" x14ac:dyDescent="0.3">
      <c r="A27" s="62"/>
      <c r="C27" s="63"/>
      <c r="D27" s="28"/>
      <c r="E27" s="64"/>
      <c r="F27" s="29"/>
      <c r="G27" s="29"/>
      <c r="H27" s="29"/>
      <c r="I27" s="19"/>
      <c r="J27" s="19"/>
      <c r="K27" s="19"/>
      <c r="L27" s="19"/>
      <c r="M27" s="19"/>
    </row>
    <row r="28" spans="1:14" x14ac:dyDescent="0.3">
      <c r="A28" s="62"/>
      <c r="B28" s="83" t="s">
        <v>94</v>
      </c>
      <c r="C28" s="67"/>
      <c r="D28" s="67"/>
      <c r="E28" s="67"/>
      <c r="F28" s="67"/>
      <c r="G28" s="67"/>
      <c r="H28" s="67"/>
      <c r="I28" s="70"/>
      <c r="J28" s="70"/>
      <c r="K28" s="70"/>
      <c r="L28" s="70"/>
      <c r="M28" s="70"/>
      <c r="N28" s="71"/>
    </row>
    <row r="29" spans="1:14" x14ac:dyDescent="0.3">
      <c r="A29" s="62"/>
      <c r="B29" s="67"/>
      <c r="C29" s="67"/>
      <c r="D29" s="67"/>
      <c r="E29" s="67"/>
      <c r="F29" s="67"/>
      <c r="G29" s="67"/>
      <c r="H29" s="67"/>
      <c r="I29" s="70"/>
      <c r="J29" s="70"/>
      <c r="K29" s="70"/>
      <c r="L29" s="70"/>
      <c r="M29" s="70"/>
      <c r="N29" s="71"/>
    </row>
    <row r="30" spans="1:14" x14ac:dyDescent="0.3">
      <c r="A30" s="62"/>
      <c r="B30" s="85" t="s">
        <v>32</v>
      </c>
      <c r="C30" s="85" t="s">
        <v>95</v>
      </c>
      <c r="D30" s="85" t="s">
        <v>96</v>
      </c>
      <c r="E30" s="67"/>
      <c r="F30" s="67"/>
      <c r="G30" s="67"/>
      <c r="H30" s="67"/>
      <c r="I30" s="70"/>
      <c r="J30" s="70"/>
      <c r="K30" s="70"/>
      <c r="L30" s="70"/>
      <c r="M30" s="70"/>
      <c r="N30" s="71"/>
    </row>
    <row r="31" spans="1:14" x14ac:dyDescent="0.3">
      <c r="A31" s="62"/>
      <c r="B31" s="82" t="s">
        <v>97</v>
      </c>
      <c r="C31" s="162" t="s">
        <v>137</v>
      </c>
      <c r="D31" s="82"/>
      <c r="E31" s="67"/>
      <c r="F31" s="67"/>
      <c r="G31" s="67"/>
      <c r="H31" s="67"/>
      <c r="I31" s="70"/>
      <c r="J31" s="70"/>
      <c r="K31" s="70"/>
      <c r="L31" s="70"/>
      <c r="M31" s="70"/>
      <c r="N31" s="71"/>
    </row>
    <row r="32" spans="1:14" x14ac:dyDescent="0.3">
      <c r="A32" s="62"/>
      <c r="B32" s="82" t="s">
        <v>98</v>
      </c>
      <c r="C32" s="162" t="s">
        <v>137</v>
      </c>
      <c r="D32" s="82"/>
      <c r="E32" s="67"/>
      <c r="F32" s="67"/>
      <c r="G32" s="67"/>
      <c r="H32" s="67"/>
      <c r="I32" s="70"/>
      <c r="J32" s="70"/>
      <c r="K32" s="70"/>
      <c r="L32" s="70"/>
      <c r="M32" s="70"/>
      <c r="N32" s="71"/>
    </row>
    <row r="33" spans="1:14" x14ac:dyDescent="0.3">
      <c r="A33" s="62"/>
      <c r="B33" s="82" t="s">
        <v>99</v>
      </c>
      <c r="C33" s="162" t="s">
        <v>137</v>
      </c>
      <c r="D33" s="82"/>
      <c r="E33" s="67"/>
      <c r="F33" s="67"/>
      <c r="G33" s="67"/>
      <c r="H33" s="67"/>
      <c r="I33" s="70"/>
      <c r="J33" s="70"/>
      <c r="K33" s="70"/>
      <c r="L33" s="70"/>
      <c r="M33" s="70"/>
      <c r="N33" s="71"/>
    </row>
    <row r="34" spans="1:14" x14ac:dyDescent="0.3">
      <c r="A34" s="62"/>
      <c r="B34" s="82" t="s">
        <v>100</v>
      </c>
      <c r="C34" s="162" t="s">
        <v>137</v>
      </c>
      <c r="D34" s="82"/>
      <c r="E34" s="67"/>
      <c r="F34" s="67"/>
      <c r="G34" s="67"/>
      <c r="H34" s="67"/>
      <c r="I34" s="70"/>
      <c r="J34" s="70"/>
      <c r="K34" s="70"/>
      <c r="L34" s="70"/>
      <c r="M34" s="70"/>
      <c r="N34" s="71"/>
    </row>
    <row r="35" spans="1:14" x14ac:dyDescent="0.3">
      <c r="A35" s="62"/>
      <c r="B35" s="67"/>
      <c r="C35" s="67"/>
      <c r="D35" s="67"/>
      <c r="E35" s="67"/>
      <c r="F35" s="67"/>
      <c r="G35" s="67"/>
      <c r="H35" s="67"/>
      <c r="I35" s="70"/>
      <c r="J35" s="70"/>
      <c r="K35" s="70"/>
      <c r="L35" s="70"/>
      <c r="M35" s="70"/>
      <c r="N35" s="71"/>
    </row>
    <row r="36" spans="1:14" x14ac:dyDescent="0.3">
      <c r="A36" s="62"/>
      <c r="B36" s="67"/>
      <c r="C36" s="67"/>
      <c r="D36" s="67"/>
      <c r="E36" s="67"/>
      <c r="F36" s="67"/>
      <c r="G36" s="67"/>
      <c r="H36" s="67"/>
      <c r="I36" s="70"/>
      <c r="J36" s="70"/>
      <c r="K36" s="70"/>
      <c r="L36" s="70"/>
      <c r="M36" s="70"/>
      <c r="N36" s="71"/>
    </row>
    <row r="37" spans="1:14" x14ac:dyDescent="0.3">
      <c r="A37" s="62"/>
      <c r="B37" s="83" t="s">
        <v>101</v>
      </c>
      <c r="C37" s="67"/>
      <c r="D37" s="67"/>
      <c r="E37" s="67"/>
      <c r="F37" s="67"/>
      <c r="G37" s="67"/>
      <c r="H37" s="67"/>
      <c r="I37" s="70"/>
      <c r="J37" s="70"/>
      <c r="K37" s="70"/>
      <c r="L37" s="70"/>
      <c r="M37" s="70"/>
      <c r="N37" s="71"/>
    </row>
    <row r="38" spans="1:14" x14ac:dyDescent="0.3">
      <c r="A38" s="62"/>
      <c r="B38" s="67"/>
      <c r="C38" s="67"/>
      <c r="D38" s="67"/>
      <c r="E38" s="67"/>
      <c r="F38" s="67"/>
      <c r="G38" s="67"/>
      <c r="H38" s="67"/>
      <c r="I38" s="70"/>
      <c r="J38" s="70"/>
      <c r="K38" s="70"/>
      <c r="L38" s="70"/>
      <c r="M38" s="70"/>
      <c r="N38" s="71"/>
    </row>
    <row r="39" spans="1:14" x14ac:dyDescent="0.3">
      <c r="A39" s="62"/>
      <c r="B39" s="67"/>
      <c r="C39" s="67"/>
      <c r="D39" s="67"/>
      <c r="E39" s="67"/>
      <c r="F39" s="67"/>
      <c r="G39" s="67"/>
      <c r="H39" s="67"/>
      <c r="I39" s="70"/>
      <c r="J39" s="70"/>
      <c r="K39" s="70"/>
      <c r="L39" s="70"/>
      <c r="M39" s="70"/>
      <c r="N39" s="71"/>
    </row>
    <row r="40" spans="1:14" x14ac:dyDescent="0.3">
      <c r="A40" s="62"/>
      <c r="B40" s="85" t="s">
        <v>32</v>
      </c>
      <c r="C40" s="85" t="s">
        <v>57</v>
      </c>
      <c r="D40" s="84" t="s">
        <v>50</v>
      </c>
      <c r="E40" s="84" t="s">
        <v>16</v>
      </c>
      <c r="F40" s="67"/>
      <c r="G40" s="67"/>
      <c r="H40" s="67"/>
      <c r="I40" s="70"/>
      <c r="J40" s="70"/>
      <c r="K40" s="70"/>
      <c r="L40" s="70"/>
      <c r="M40" s="70"/>
      <c r="N40" s="71"/>
    </row>
    <row r="41" spans="1:14" ht="27.6" x14ac:dyDescent="0.3">
      <c r="A41" s="62"/>
      <c r="B41" s="68" t="s">
        <v>102</v>
      </c>
      <c r="C41" s="69">
        <v>40</v>
      </c>
      <c r="D41" s="162">
        <v>0</v>
      </c>
      <c r="E41" s="186">
        <f>+D41+D42</f>
        <v>60</v>
      </c>
      <c r="F41" s="67"/>
      <c r="G41" s="67"/>
      <c r="H41" s="67"/>
      <c r="I41" s="70"/>
      <c r="J41" s="70"/>
      <c r="K41" s="70"/>
      <c r="L41" s="70"/>
      <c r="M41" s="70"/>
      <c r="N41" s="71"/>
    </row>
    <row r="42" spans="1:14" ht="55.2" x14ac:dyDescent="0.3">
      <c r="A42" s="62"/>
      <c r="B42" s="68" t="s">
        <v>103</v>
      </c>
      <c r="C42" s="69">
        <v>60</v>
      </c>
      <c r="D42" s="162">
        <v>60</v>
      </c>
      <c r="E42" s="187"/>
      <c r="F42" s="67"/>
      <c r="G42" s="67"/>
      <c r="H42" s="67"/>
      <c r="I42" s="70"/>
      <c r="J42" s="70"/>
      <c r="K42" s="70"/>
      <c r="L42" s="70"/>
      <c r="M42" s="70"/>
      <c r="N42" s="71"/>
    </row>
    <row r="43" spans="1:14" x14ac:dyDescent="0.3">
      <c r="A43" s="62"/>
      <c r="C43" s="63"/>
      <c r="D43" s="28"/>
      <c r="E43" s="64"/>
      <c r="F43" s="29"/>
      <c r="G43" s="29"/>
      <c r="H43" s="29"/>
      <c r="I43" s="19"/>
      <c r="J43" s="19"/>
      <c r="K43" s="19"/>
      <c r="L43" s="19"/>
      <c r="M43" s="19"/>
    </row>
    <row r="44" spans="1:14" x14ac:dyDescent="0.3">
      <c r="A44" s="62"/>
      <c r="C44" s="63"/>
      <c r="D44" s="28"/>
      <c r="E44" s="64"/>
      <c r="F44" s="29"/>
      <c r="G44" s="29"/>
      <c r="H44" s="29"/>
      <c r="I44" s="19"/>
      <c r="J44" s="19"/>
      <c r="K44" s="19"/>
      <c r="L44" s="19"/>
      <c r="M44" s="19"/>
    </row>
    <row r="45" spans="1:14" x14ac:dyDescent="0.3">
      <c r="A45" s="62"/>
      <c r="C45" s="63"/>
      <c r="D45" s="28"/>
      <c r="E45" s="64"/>
      <c r="F45" s="29"/>
      <c r="G45" s="29"/>
      <c r="H45" s="29"/>
      <c r="I45" s="19"/>
      <c r="J45" s="19"/>
      <c r="K45" s="19"/>
      <c r="L45" s="19"/>
      <c r="M45" s="19"/>
    </row>
    <row r="46" spans="1:14" ht="15" thickBot="1" x14ac:dyDescent="0.35">
      <c r="M46" s="220" t="s">
        <v>34</v>
      </c>
      <c r="N46" s="220"/>
    </row>
    <row r="47" spans="1:14" x14ac:dyDescent="0.3">
      <c r="B47" s="93" t="s">
        <v>29</v>
      </c>
      <c r="M47" s="43"/>
      <c r="N47" s="43"/>
    </row>
    <row r="48" spans="1:14" ht="15" thickBot="1" x14ac:dyDescent="0.35">
      <c r="M48" s="43"/>
      <c r="N48" s="43"/>
    </row>
    <row r="49" spans="1:26" s="70" customFormat="1" ht="109.5" customHeight="1" x14ac:dyDescent="0.3">
      <c r="B49" s="81" t="s">
        <v>104</v>
      </c>
      <c r="C49" s="81" t="s">
        <v>105</v>
      </c>
      <c r="D49" s="81" t="s">
        <v>106</v>
      </c>
      <c r="E49" s="81" t="s">
        <v>44</v>
      </c>
      <c r="F49" s="81" t="s">
        <v>22</v>
      </c>
      <c r="G49" s="81" t="s">
        <v>64</v>
      </c>
      <c r="H49" s="81" t="s">
        <v>17</v>
      </c>
      <c r="I49" s="81" t="s">
        <v>10</v>
      </c>
      <c r="J49" s="81" t="s">
        <v>30</v>
      </c>
      <c r="K49" s="81" t="s">
        <v>60</v>
      </c>
      <c r="L49" s="81" t="s">
        <v>20</v>
      </c>
      <c r="M49" s="66" t="s">
        <v>26</v>
      </c>
      <c r="N49" s="81" t="s">
        <v>107</v>
      </c>
      <c r="O49" s="81" t="s">
        <v>35</v>
      </c>
      <c r="P49" s="161" t="s">
        <v>11</v>
      </c>
      <c r="Q49" s="161" t="s">
        <v>19</v>
      </c>
    </row>
    <row r="50" spans="1:26" s="76" customFormat="1" ht="43.2" x14ac:dyDescent="0.3">
      <c r="A50" s="163">
        <v>1</v>
      </c>
      <c r="B50" s="77" t="s">
        <v>117</v>
      </c>
      <c r="C50" s="77" t="s">
        <v>117</v>
      </c>
      <c r="D50" s="77" t="s">
        <v>118</v>
      </c>
      <c r="E50" s="77" t="s">
        <v>130</v>
      </c>
      <c r="F50" s="73" t="s">
        <v>95</v>
      </c>
      <c r="G50" s="87">
        <v>0</v>
      </c>
      <c r="H50" s="97">
        <v>40556</v>
      </c>
      <c r="I50" s="97">
        <v>40908</v>
      </c>
      <c r="J50" s="74" t="s">
        <v>96</v>
      </c>
      <c r="K50" s="155">
        <f>(I50-H50)/30</f>
        <v>11.733333333333333</v>
      </c>
      <c r="L50" s="74" t="s">
        <v>96</v>
      </c>
      <c r="M50" s="99">
        <v>920</v>
      </c>
      <c r="N50" s="65">
        <v>0</v>
      </c>
      <c r="O50" s="20">
        <v>707931405</v>
      </c>
      <c r="P50" s="20">
        <v>187</v>
      </c>
      <c r="Q50" s="88"/>
      <c r="R50" s="75"/>
      <c r="S50" s="75"/>
      <c r="T50" s="75"/>
      <c r="U50" s="75"/>
      <c r="V50" s="75"/>
      <c r="W50" s="75"/>
      <c r="X50" s="75"/>
      <c r="Y50" s="75"/>
      <c r="Z50" s="75"/>
    </row>
    <row r="51" spans="1:26" s="76" customFormat="1" ht="43.2" x14ac:dyDescent="0.3">
      <c r="A51" s="163">
        <f t="shared" ref="A51:A57" si="0">+A50+1</f>
        <v>2</v>
      </c>
      <c r="B51" s="77" t="s">
        <v>117</v>
      </c>
      <c r="C51" s="77" t="s">
        <v>117</v>
      </c>
      <c r="D51" s="77" t="s">
        <v>118</v>
      </c>
      <c r="E51" s="105" t="s">
        <v>131</v>
      </c>
      <c r="F51" s="73" t="s">
        <v>95</v>
      </c>
      <c r="G51" s="73">
        <v>0</v>
      </c>
      <c r="H51" s="97">
        <v>40182</v>
      </c>
      <c r="I51" s="97">
        <v>40543</v>
      </c>
      <c r="J51" s="74" t="s">
        <v>96</v>
      </c>
      <c r="K51" s="155">
        <f>(I51-H51)/30</f>
        <v>12.033333333333333</v>
      </c>
      <c r="L51" s="74" t="s">
        <v>96</v>
      </c>
      <c r="M51" s="99">
        <v>84</v>
      </c>
      <c r="N51" s="65" t="s">
        <v>121</v>
      </c>
      <c r="O51" s="20">
        <v>146384090</v>
      </c>
      <c r="P51" s="20">
        <v>186</v>
      </c>
      <c r="Q51" s="88"/>
      <c r="R51" s="75"/>
      <c r="S51" s="75"/>
      <c r="T51" s="75"/>
      <c r="U51" s="75"/>
      <c r="V51" s="75"/>
      <c r="W51" s="75"/>
      <c r="X51" s="75"/>
      <c r="Y51" s="75"/>
      <c r="Z51" s="75"/>
    </row>
    <row r="52" spans="1:26" s="76" customFormat="1" ht="43.2" x14ac:dyDescent="0.3">
      <c r="A52" s="163">
        <f t="shared" si="0"/>
        <v>3</v>
      </c>
      <c r="B52" s="77" t="s">
        <v>117</v>
      </c>
      <c r="C52" s="77" t="s">
        <v>117</v>
      </c>
      <c r="D52" s="77" t="s">
        <v>118</v>
      </c>
      <c r="E52" s="105" t="s">
        <v>132</v>
      </c>
      <c r="F52" s="73" t="s">
        <v>95</v>
      </c>
      <c r="G52" s="73">
        <v>0</v>
      </c>
      <c r="H52" s="97">
        <v>40920</v>
      </c>
      <c r="I52" s="97">
        <v>41090</v>
      </c>
      <c r="J52" s="74" t="s">
        <v>96</v>
      </c>
      <c r="K52" s="155">
        <f>(I52-H52)/30</f>
        <v>5.666666666666667</v>
      </c>
      <c r="L52" s="74" t="s">
        <v>96</v>
      </c>
      <c r="M52" s="65">
        <v>84</v>
      </c>
      <c r="N52" s="65">
        <v>0</v>
      </c>
      <c r="O52" s="20">
        <v>78085456</v>
      </c>
      <c r="P52" s="20">
        <v>84</v>
      </c>
      <c r="Q52" s="88"/>
      <c r="R52" s="75"/>
      <c r="S52" s="75"/>
      <c r="T52" s="75"/>
      <c r="U52" s="75"/>
      <c r="V52" s="75"/>
      <c r="W52" s="75"/>
      <c r="X52" s="75"/>
      <c r="Y52" s="75"/>
      <c r="Z52" s="75"/>
    </row>
    <row r="53" spans="1:26" s="76" customFormat="1" x14ac:dyDescent="0.3">
      <c r="A53" s="163">
        <f t="shared" si="0"/>
        <v>4</v>
      </c>
      <c r="B53" s="77"/>
      <c r="C53" s="78"/>
      <c r="D53" s="77"/>
      <c r="E53" s="72"/>
      <c r="F53" s="73"/>
      <c r="G53" s="73"/>
      <c r="H53" s="97"/>
      <c r="I53" s="97"/>
      <c r="J53" s="74"/>
      <c r="K53" s="74"/>
      <c r="L53" s="74"/>
      <c r="M53" s="65"/>
      <c r="N53" s="65"/>
      <c r="O53" s="20"/>
      <c r="P53" s="20"/>
      <c r="Q53" s="88"/>
      <c r="R53" s="75"/>
      <c r="S53" s="75"/>
      <c r="T53" s="75"/>
      <c r="U53" s="75"/>
      <c r="V53" s="75"/>
      <c r="W53" s="75"/>
      <c r="X53" s="75"/>
      <c r="Y53" s="75"/>
      <c r="Z53" s="75"/>
    </row>
    <row r="54" spans="1:26" s="76" customFormat="1" x14ac:dyDescent="0.3">
      <c r="A54" s="163">
        <f t="shared" si="0"/>
        <v>5</v>
      </c>
      <c r="B54" s="77"/>
      <c r="C54" s="78"/>
      <c r="D54" s="77"/>
      <c r="E54" s="72"/>
      <c r="F54" s="73"/>
      <c r="G54" s="73"/>
      <c r="H54" s="97"/>
      <c r="I54" s="97"/>
      <c r="J54" s="74"/>
      <c r="K54" s="74"/>
      <c r="L54" s="74"/>
      <c r="M54" s="65"/>
      <c r="N54" s="65"/>
      <c r="O54" s="20"/>
      <c r="P54" s="20"/>
      <c r="Q54" s="88"/>
      <c r="R54" s="75"/>
      <c r="S54" s="75"/>
      <c r="T54" s="75"/>
      <c r="U54" s="75"/>
      <c r="V54" s="75"/>
      <c r="W54" s="75"/>
      <c r="X54" s="75"/>
      <c r="Y54" s="75"/>
      <c r="Z54" s="75"/>
    </row>
    <row r="55" spans="1:26" s="76" customFormat="1" x14ac:dyDescent="0.3">
      <c r="A55" s="163">
        <f t="shared" si="0"/>
        <v>6</v>
      </c>
      <c r="B55" s="77"/>
      <c r="C55" s="78"/>
      <c r="D55" s="77"/>
      <c r="E55" s="72"/>
      <c r="F55" s="73"/>
      <c r="G55" s="73"/>
      <c r="H55" s="97"/>
      <c r="I55" s="97"/>
      <c r="J55" s="74"/>
      <c r="K55" s="74"/>
      <c r="L55" s="74"/>
      <c r="M55" s="65"/>
      <c r="N55" s="65"/>
      <c r="O55" s="20"/>
      <c r="P55" s="20"/>
      <c r="Q55" s="88"/>
      <c r="R55" s="75"/>
      <c r="S55" s="75"/>
      <c r="T55" s="75"/>
      <c r="U55" s="75"/>
      <c r="V55" s="75"/>
      <c r="W55" s="75"/>
      <c r="X55" s="75"/>
      <c r="Y55" s="75"/>
      <c r="Z55" s="75"/>
    </row>
    <row r="56" spans="1:26" s="76" customFormat="1" x14ac:dyDescent="0.3">
      <c r="A56" s="163">
        <f t="shared" si="0"/>
        <v>7</v>
      </c>
      <c r="B56" s="77"/>
      <c r="C56" s="78"/>
      <c r="D56" s="77"/>
      <c r="E56" s="72"/>
      <c r="F56" s="73"/>
      <c r="G56" s="73"/>
      <c r="H56" s="97"/>
      <c r="I56" s="97"/>
      <c r="J56" s="74"/>
      <c r="K56" s="74"/>
      <c r="L56" s="74"/>
      <c r="M56" s="65"/>
      <c r="N56" s="65"/>
      <c r="O56" s="20"/>
      <c r="P56" s="20"/>
      <c r="Q56" s="88"/>
      <c r="R56" s="75"/>
      <c r="S56" s="75"/>
      <c r="T56" s="75"/>
      <c r="U56" s="75"/>
      <c r="V56" s="75"/>
      <c r="W56" s="75"/>
      <c r="X56" s="75"/>
      <c r="Y56" s="75"/>
      <c r="Z56" s="75"/>
    </row>
    <row r="57" spans="1:26" s="76" customFormat="1" x14ac:dyDescent="0.3">
      <c r="A57" s="163">
        <f t="shared" si="0"/>
        <v>8</v>
      </c>
      <c r="B57" s="77"/>
      <c r="C57" s="78"/>
      <c r="D57" s="77"/>
      <c r="E57" s="72"/>
      <c r="F57" s="73"/>
      <c r="G57" s="73"/>
      <c r="H57" s="97"/>
      <c r="I57" s="97"/>
      <c r="J57" s="74"/>
      <c r="K57" s="74"/>
      <c r="L57" s="74"/>
      <c r="M57" s="65"/>
      <c r="N57" s="65"/>
      <c r="O57" s="20"/>
      <c r="P57" s="20"/>
      <c r="Q57" s="88"/>
      <c r="R57" s="75"/>
      <c r="S57" s="75"/>
      <c r="T57" s="75"/>
      <c r="U57" s="75"/>
      <c r="V57" s="75"/>
      <c r="W57" s="75"/>
      <c r="X57" s="75"/>
      <c r="Y57" s="75"/>
      <c r="Z57" s="75"/>
    </row>
    <row r="58" spans="1:26" s="76" customFormat="1" x14ac:dyDescent="0.3">
      <c r="A58" s="163"/>
      <c r="B58" s="36" t="s">
        <v>16</v>
      </c>
      <c r="C58" s="78"/>
      <c r="D58" s="77"/>
      <c r="E58" s="72"/>
      <c r="F58" s="73"/>
      <c r="G58" s="73"/>
      <c r="H58" s="73"/>
      <c r="I58" s="74"/>
      <c r="J58" s="74"/>
      <c r="K58" s="107">
        <f>SUM(K50:K57)</f>
        <v>29.433333333333334</v>
      </c>
      <c r="L58" s="79"/>
      <c r="M58" s="86">
        <v>920</v>
      </c>
      <c r="N58" s="79">
        <f>SUM(N50:N57)</f>
        <v>0</v>
      </c>
      <c r="O58" s="20"/>
      <c r="P58" s="20"/>
      <c r="Q58" s="89"/>
    </row>
    <row r="59" spans="1:26" s="21" customFormat="1" x14ac:dyDescent="0.3">
      <c r="E59" s="22"/>
      <c r="K59" s="98"/>
    </row>
    <row r="60" spans="1:26" s="21" customFormat="1" x14ac:dyDescent="0.3">
      <c r="B60" s="221" t="s">
        <v>27</v>
      </c>
      <c r="C60" s="221" t="s">
        <v>109</v>
      </c>
      <c r="D60" s="223" t="s">
        <v>33</v>
      </c>
      <c r="E60" s="223"/>
    </row>
    <row r="61" spans="1:26" s="21" customFormat="1" x14ac:dyDescent="0.3">
      <c r="B61" s="222"/>
      <c r="C61" s="222"/>
      <c r="D61" s="159" t="s">
        <v>23</v>
      </c>
      <c r="E61" s="42" t="s">
        <v>24</v>
      </c>
    </row>
    <row r="62" spans="1:26" s="21" customFormat="1" ht="30.6" customHeight="1" x14ac:dyDescent="0.3">
      <c r="B62" s="40" t="s">
        <v>21</v>
      </c>
      <c r="C62" s="113">
        <f>+K58</f>
        <v>29.433333333333334</v>
      </c>
      <c r="D62" s="38" t="s">
        <v>137</v>
      </c>
      <c r="E62" s="39"/>
      <c r="F62" s="23"/>
      <c r="G62" s="23"/>
      <c r="H62" s="23"/>
      <c r="I62" s="23"/>
      <c r="J62" s="23"/>
      <c r="K62" s="23"/>
      <c r="L62" s="23"/>
      <c r="M62" s="23"/>
    </row>
    <row r="63" spans="1:26" s="21" customFormat="1" ht="30" customHeight="1" x14ac:dyDescent="0.3">
      <c r="B63" s="40" t="s">
        <v>25</v>
      </c>
      <c r="C63" s="41">
        <f>+M58</f>
        <v>920</v>
      </c>
      <c r="D63" s="38" t="s">
        <v>137</v>
      </c>
      <c r="E63" s="39"/>
    </row>
    <row r="64" spans="1:26" s="21" customFormat="1" x14ac:dyDescent="0.3">
      <c r="B64" s="24"/>
      <c r="C64" s="224"/>
      <c r="D64" s="224"/>
      <c r="E64" s="224"/>
      <c r="F64" s="224"/>
      <c r="G64" s="224"/>
      <c r="H64" s="224"/>
      <c r="I64" s="224"/>
      <c r="J64" s="224"/>
      <c r="K64" s="224"/>
      <c r="L64" s="224"/>
      <c r="M64" s="224"/>
      <c r="N64" s="224"/>
    </row>
    <row r="65" spans="2:18" ht="28.2" customHeight="1" thickBot="1" x14ac:dyDescent="0.35"/>
    <row r="66" spans="2:18" ht="26.4" thickBot="1" x14ac:dyDescent="0.35">
      <c r="B66" s="225" t="s">
        <v>65</v>
      </c>
      <c r="C66" s="225"/>
      <c r="D66" s="225"/>
      <c r="E66" s="225"/>
      <c r="F66" s="225"/>
      <c r="G66" s="225"/>
      <c r="H66" s="225"/>
      <c r="I66" s="225"/>
      <c r="J66" s="225"/>
      <c r="K66" s="225"/>
      <c r="L66" s="225"/>
      <c r="M66" s="225"/>
      <c r="N66" s="225"/>
    </row>
    <row r="69" spans="2:18" ht="109.5" customHeight="1" x14ac:dyDescent="0.3">
      <c r="B69" s="160" t="s">
        <v>108</v>
      </c>
      <c r="C69" s="45" t="s">
        <v>2</v>
      </c>
      <c r="D69" s="45" t="s">
        <v>67</v>
      </c>
      <c r="E69" s="45" t="s">
        <v>66</v>
      </c>
      <c r="F69" s="45" t="s">
        <v>68</v>
      </c>
      <c r="G69" s="45" t="s">
        <v>69</v>
      </c>
      <c r="H69" s="45" t="s">
        <v>70</v>
      </c>
      <c r="I69" s="160" t="s">
        <v>110</v>
      </c>
      <c r="J69" s="45" t="s">
        <v>71</v>
      </c>
      <c r="K69" s="45" t="s">
        <v>72</v>
      </c>
      <c r="L69" s="45" t="s">
        <v>73</v>
      </c>
      <c r="M69" s="45" t="s">
        <v>74</v>
      </c>
      <c r="N69" s="57" t="s">
        <v>75</v>
      </c>
      <c r="O69" s="57" t="s">
        <v>76</v>
      </c>
      <c r="P69" s="188" t="s">
        <v>3</v>
      </c>
      <c r="Q69" s="190"/>
      <c r="R69" s="45" t="s">
        <v>18</v>
      </c>
    </row>
    <row r="70" spans="2:18" ht="150" customHeight="1" x14ac:dyDescent="0.3">
      <c r="B70" s="135" t="s">
        <v>171</v>
      </c>
      <c r="C70" s="135" t="s">
        <v>171</v>
      </c>
      <c r="D70" s="130" t="s">
        <v>169</v>
      </c>
      <c r="E70" s="128">
        <v>70</v>
      </c>
      <c r="F70" s="163" t="s">
        <v>123</v>
      </c>
      <c r="G70" s="163" t="s">
        <v>123</v>
      </c>
      <c r="H70" s="163" t="s">
        <v>123</v>
      </c>
      <c r="I70" s="163" t="s">
        <v>123</v>
      </c>
      <c r="J70" s="163" t="s">
        <v>123</v>
      </c>
      <c r="K70" s="163" t="s">
        <v>95</v>
      </c>
      <c r="L70" s="126" t="s">
        <v>95</v>
      </c>
      <c r="M70" s="126" t="s">
        <v>95</v>
      </c>
      <c r="N70" s="126" t="s">
        <v>95</v>
      </c>
      <c r="O70" s="124" t="s">
        <v>123</v>
      </c>
      <c r="P70" s="226" t="s">
        <v>172</v>
      </c>
      <c r="Q70" s="227"/>
      <c r="R70" s="131" t="s">
        <v>95</v>
      </c>
    </row>
    <row r="71" spans="2:18" ht="49.5" customHeight="1" x14ac:dyDescent="0.3">
      <c r="B71" s="135" t="s">
        <v>171</v>
      </c>
      <c r="C71" s="135" t="s">
        <v>171</v>
      </c>
      <c r="D71" s="130" t="s">
        <v>170</v>
      </c>
      <c r="E71" s="132">
        <v>85</v>
      </c>
      <c r="F71" s="163" t="s">
        <v>123</v>
      </c>
      <c r="G71" s="133" t="s">
        <v>123</v>
      </c>
      <c r="H71" s="134" t="s">
        <v>95</v>
      </c>
      <c r="I71" s="163" t="s">
        <v>123</v>
      </c>
      <c r="J71" s="163" t="s">
        <v>123</v>
      </c>
      <c r="K71" s="163" t="s">
        <v>95</v>
      </c>
      <c r="L71" s="126" t="s">
        <v>95</v>
      </c>
      <c r="M71" s="126" t="s">
        <v>95</v>
      </c>
      <c r="N71" s="126" t="s">
        <v>95</v>
      </c>
      <c r="O71" s="124" t="s">
        <v>123</v>
      </c>
      <c r="P71" s="226" t="s">
        <v>173</v>
      </c>
      <c r="Q71" s="227"/>
      <c r="R71" s="164" t="s">
        <v>95</v>
      </c>
    </row>
    <row r="72" spans="2:18" x14ac:dyDescent="0.3">
      <c r="B72" s="2"/>
      <c r="C72" s="2"/>
      <c r="D72" s="132"/>
      <c r="E72" s="132"/>
      <c r="F72" s="134"/>
      <c r="G72" s="133"/>
      <c r="H72" s="134"/>
      <c r="I72" s="135"/>
      <c r="J72" s="136"/>
      <c r="K72" s="136"/>
      <c r="L72" s="135"/>
      <c r="M72" s="135"/>
      <c r="N72" s="135"/>
      <c r="O72" s="135"/>
      <c r="P72" s="228"/>
      <c r="Q72" s="229"/>
      <c r="R72" s="135"/>
    </row>
    <row r="73" spans="2:18" x14ac:dyDescent="0.3">
      <c r="B73" s="2"/>
      <c r="C73" s="2"/>
      <c r="D73" s="132"/>
      <c r="E73" s="132"/>
      <c r="F73" s="134"/>
      <c r="G73" s="133"/>
      <c r="H73" s="134"/>
      <c r="I73" s="135"/>
      <c r="J73" s="136"/>
      <c r="K73" s="136"/>
      <c r="L73" s="135"/>
      <c r="M73" s="135"/>
      <c r="N73" s="135"/>
      <c r="O73" s="135"/>
      <c r="P73" s="228"/>
      <c r="Q73" s="229"/>
      <c r="R73" s="135"/>
    </row>
    <row r="74" spans="2:18" x14ac:dyDescent="0.3">
      <c r="B74" s="2"/>
      <c r="C74" s="2"/>
      <c r="D74" s="132"/>
      <c r="E74" s="132"/>
      <c r="F74" s="134"/>
      <c r="G74" s="133"/>
      <c r="H74" s="134"/>
      <c r="I74" s="135"/>
      <c r="J74" s="136"/>
      <c r="K74" s="136"/>
      <c r="L74" s="135"/>
      <c r="M74" s="135"/>
      <c r="N74" s="135"/>
      <c r="O74" s="135"/>
      <c r="P74" s="228"/>
      <c r="Q74" s="229"/>
      <c r="R74" s="135"/>
    </row>
    <row r="75" spans="2:18" x14ac:dyDescent="0.3">
      <c r="B75" s="2"/>
      <c r="C75" s="2"/>
      <c r="D75" s="4"/>
      <c r="E75" s="4"/>
      <c r="F75" s="3"/>
      <c r="G75" s="100"/>
      <c r="H75" s="3"/>
      <c r="I75" s="82"/>
      <c r="J75" s="58"/>
      <c r="K75" s="58"/>
      <c r="L75" s="82"/>
      <c r="M75" s="82"/>
      <c r="N75" s="82"/>
      <c r="O75" s="82"/>
      <c r="P75" s="213"/>
      <c r="Q75" s="214"/>
      <c r="R75" s="82"/>
    </row>
    <row r="76" spans="2:18" x14ac:dyDescent="0.3">
      <c r="B76" s="82"/>
      <c r="C76" s="82"/>
      <c r="D76" s="82"/>
      <c r="E76" s="82"/>
      <c r="F76" s="82"/>
      <c r="G76" s="101"/>
      <c r="H76" s="82"/>
      <c r="I76" s="82"/>
      <c r="J76" s="82"/>
      <c r="K76" s="82"/>
      <c r="L76" s="82"/>
      <c r="M76" s="82"/>
      <c r="N76" s="82"/>
      <c r="O76" s="82"/>
      <c r="P76" s="213"/>
      <c r="Q76" s="214"/>
      <c r="R76" s="82"/>
    </row>
    <row r="77" spans="2:18" x14ac:dyDescent="0.3">
      <c r="B77" s="6" t="s">
        <v>1</v>
      </c>
      <c r="H77" s="82"/>
      <c r="I77" s="82"/>
    </row>
    <row r="78" spans="2:18" x14ac:dyDescent="0.3">
      <c r="B78" s="6" t="s">
        <v>36</v>
      </c>
    </row>
    <row r="79" spans="2:18" x14ac:dyDescent="0.3">
      <c r="B79" s="6" t="s">
        <v>111</v>
      </c>
    </row>
    <row r="81" spans="2:17" ht="15" thickBot="1" x14ac:dyDescent="0.35"/>
    <row r="82" spans="2:17" ht="26.4" thickBot="1" x14ac:dyDescent="0.35">
      <c r="B82" s="204" t="s">
        <v>37</v>
      </c>
      <c r="C82" s="205"/>
      <c r="D82" s="205"/>
      <c r="E82" s="205"/>
      <c r="F82" s="205"/>
      <c r="G82" s="205"/>
      <c r="H82" s="205"/>
      <c r="I82" s="205"/>
      <c r="J82" s="205"/>
      <c r="K82" s="205"/>
      <c r="L82" s="205"/>
      <c r="M82" s="205"/>
      <c r="N82" s="206"/>
    </row>
    <row r="87" spans="2:17" ht="43.5" customHeight="1" x14ac:dyDescent="0.3">
      <c r="B87" s="191" t="s">
        <v>0</v>
      </c>
      <c r="C87" s="209" t="s">
        <v>38</v>
      </c>
      <c r="D87" s="209" t="s">
        <v>39</v>
      </c>
      <c r="E87" s="209" t="s">
        <v>77</v>
      </c>
      <c r="F87" s="209" t="s">
        <v>79</v>
      </c>
      <c r="G87" s="209" t="s">
        <v>80</v>
      </c>
      <c r="H87" s="209" t="s">
        <v>81</v>
      </c>
      <c r="I87" s="209" t="s">
        <v>78</v>
      </c>
      <c r="J87" s="209" t="s">
        <v>82</v>
      </c>
      <c r="K87" s="209"/>
      <c r="L87" s="209"/>
      <c r="M87" s="209" t="s">
        <v>86</v>
      </c>
      <c r="N87" s="209" t="s">
        <v>40</v>
      </c>
      <c r="O87" s="209" t="s">
        <v>41</v>
      </c>
      <c r="P87" s="209" t="s">
        <v>3</v>
      </c>
      <c r="Q87" s="209"/>
    </row>
    <row r="88" spans="2:17" ht="31.5" customHeight="1" x14ac:dyDescent="0.3">
      <c r="B88" s="192"/>
      <c r="C88" s="209"/>
      <c r="D88" s="209"/>
      <c r="E88" s="209"/>
      <c r="F88" s="209"/>
      <c r="G88" s="209"/>
      <c r="H88" s="209"/>
      <c r="I88" s="209"/>
      <c r="J88" s="102" t="s">
        <v>83</v>
      </c>
      <c r="K88" s="103" t="s">
        <v>84</v>
      </c>
      <c r="L88" s="104" t="s">
        <v>85</v>
      </c>
      <c r="M88" s="209"/>
      <c r="N88" s="209"/>
      <c r="O88" s="209"/>
      <c r="P88" s="209"/>
      <c r="Q88" s="209"/>
    </row>
    <row r="89" spans="2:17" ht="107.25" customHeight="1" x14ac:dyDescent="0.3">
      <c r="B89" s="138" t="s">
        <v>42</v>
      </c>
      <c r="C89" s="50">
        <v>200</v>
      </c>
      <c r="D89" s="123" t="s">
        <v>174</v>
      </c>
      <c r="E89" s="123">
        <v>38142915</v>
      </c>
      <c r="F89" s="123" t="s">
        <v>175</v>
      </c>
      <c r="G89" s="123" t="s">
        <v>141</v>
      </c>
      <c r="H89" s="139">
        <v>37883</v>
      </c>
      <c r="I89" s="89" t="s">
        <v>123</v>
      </c>
      <c r="J89" s="123" t="s">
        <v>117</v>
      </c>
      <c r="K89" s="123" t="s">
        <v>198</v>
      </c>
      <c r="L89" s="123" t="s">
        <v>176</v>
      </c>
      <c r="M89" s="124" t="s">
        <v>95</v>
      </c>
      <c r="N89" s="124" t="s">
        <v>95</v>
      </c>
      <c r="O89" s="124" t="s">
        <v>95</v>
      </c>
      <c r="P89" s="210"/>
      <c r="Q89" s="210"/>
    </row>
    <row r="90" spans="2:17" ht="33.6" customHeight="1" x14ac:dyDescent="0.3">
      <c r="B90" s="116" t="s">
        <v>43</v>
      </c>
      <c r="C90" s="50">
        <v>200</v>
      </c>
      <c r="D90" s="119" t="s">
        <v>177</v>
      </c>
      <c r="E90" s="120">
        <v>65770892</v>
      </c>
      <c r="F90" s="120" t="s">
        <v>145</v>
      </c>
      <c r="G90" s="120" t="s">
        <v>178</v>
      </c>
      <c r="H90" s="140">
        <v>36615</v>
      </c>
      <c r="I90" s="121" t="s">
        <v>123</v>
      </c>
      <c r="J90" s="120" t="s">
        <v>179</v>
      </c>
      <c r="K90" s="121" t="s">
        <v>180</v>
      </c>
      <c r="L90" s="121" t="s">
        <v>181</v>
      </c>
      <c r="M90" s="124" t="s">
        <v>95</v>
      </c>
      <c r="N90" s="124" t="s">
        <v>95</v>
      </c>
      <c r="O90" s="124" t="s">
        <v>95</v>
      </c>
      <c r="P90" s="212"/>
      <c r="Q90" s="212"/>
    </row>
    <row r="92" spans="2:17" ht="15" thickBot="1" x14ac:dyDescent="0.35"/>
    <row r="93" spans="2:17" ht="26.4" thickBot="1" x14ac:dyDescent="0.35">
      <c r="B93" s="204" t="s">
        <v>45</v>
      </c>
      <c r="C93" s="205"/>
      <c r="D93" s="205"/>
      <c r="E93" s="205"/>
      <c r="F93" s="205"/>
      <c r="G93" s="205"/>
      <c r="H93" s="205"/>
      <c r="I93" s="205"/>
      <c r="J93" s="205"/>
      <c r="K93" s="205"/>
      <c r="L93" s="205"/>
      <c r="M93" s="205"/>
      <c r="N93" s="206"/>
    </row>
    <row r="96" spans="2:17" ht="46.2" customHeight="1" x14ac:dyDescent="0.3">
      <c r="B96" s="45" t="s">
        <v>32</v>
      </c>
      <c r="C96" s="45" t="s">
        <v>46</v>
      </c>
      <c r="D96" s="188" t="s">
        <v>3</v>
      </c>
      <c r="E96" s="190"/>
    </row>
    <row r="97" spans="1:26" ht="46.95" customHeight="1" x14ac:dyDescent="0.3">
      <c r="B97" s="46" t="s">
        <v>87</v>
      </c>
      <c r="C97" s="162" t="s">
        <v>95</v>
      </c>
      <c r="D97" s="212"/>
      <c r="E97" s="212"/>
      <c r="J97" s="6">
        <v>1</v>
      </c>
    </row>
    <row r="100" spans="1:26" ht="25.8" x14ac:dyDescent="0.3">
      <c r="B100" s="207" t="s">
        <v>62</v>
      </c>
      <c r="C100" s="208"/>
      <c r="D100" s="208"/>
      <c r="E100" s="208"/>
      <c r="F100" s="208"/>
      <c r="G100" s="208"/>
      <c r="H100" s="208"/>
      <c r="I100" s="208"/>
      <c r="J100" s="208"/>
      <c r="K100" s="208"/>
      <c r="L100" s="208"/>
      <c r="M100" s="208"/>
      <c r="N100" s="208"/>
      <c r="O100" s="208"/>
      <c r="P100" s="208"/>
    </row>
    <row r="102" spans="1:26" ht="15" thickBot="1" x14ac:dyDescent="0.35"/>
    <row r="103" spans="1:26" ht="26.4" thickBot="1" x14ac:dyDescent="0.35">
      <c r="B103" s="204" t="s">
        <v>53</v>
      </c>
      <c r="C103" s="205"/>
      <c r="D103" s="205"/>
      <c r="E103" s="205"/>
      <c r="F103" s="205"/>
      <c r="G103" s="205"/>
      <c r="H103" s="205"/>
      <c r="I103" s="205"/>
      <c r="J103" s="205"/>
      <c r="K103" s="205"/>
      <c r="L103" s="205"/>
      <c r="M103" s="205"/>
      <c r="N103" s="206"/>
    </row>
    <row r="105" spans="1:26" ht="15" thickBot="1" x14ac:dyDescent="0.35">
      <c r="M105" s="43"/>
      <c r="N105" s="43"/>
    </row>
    <row r="106" spans="1:26" s="70" customFormat="1" ht="109.5" customHeight="1" x14ac:dyDescent="0.3">
      <c r="B106" s="81" t="s">
        <v>104</v>
      </c>
      <c r="C106" s="81" t="s">
        <v>105</v>
      </c>
      <c r="D106" s="81" t="s">
        <v>106</v>
      </c>
      <c r="E106" s="81" t="s">
        <v>44</v>
      </c>
      <c r="F106" s="81" t="s">
        <v>22</v>
      </c>
      <c r="G106" s="81" t="s">
        <v>64</v>
      </c>
      <c r="H106" s="81" t="s">
        <v>17</v>
      </c>
      <c r="I106" s="81" t="s">
        <v>10</v>
      </c>
      <c r="J106" s="81" t="s">
        <v>30</v>
      </c>
      <c r="K106" s="81" t="s">
        <v>60</v>
      </c>
      <c r="L106" s="81" t="s">
        <v>20</v>
      </c>
      <c r="M106" s="66" t="s">
        <v>26</v>
      </c>
      <c r="N106" s="81" t="s">
        <v>107</v>
      </c>
      <c r="O106" s="81" t="s">
        <v>35</v>
      </c>
      <c r="P106" s="161" t="s">
        <v>11</v>
      </c>
      <c r="Q106" s="161" t="s">
        <v>19</v>
      </c>
    </row>
    <row r="107" spans="1:26" s="76" customFormat="1" x14ac:dyDescent="0.3">
      <c r="A107" s="163">
        <v>1</v>
      </c>
      <c r="B107" s="77"/>
      <c r="C107" s="78"/>
      <c r="D107" s="77"/>
      <c r="E107" s="72"/>
      <c r="F107" s="73"/>
      <c r="G107" s="87"/>
      <c r="H107" s="80"/>
      <c r="I107" s="74"/>
      <c r="J107" s="74"/>
      <c r="K107" s="74"/>
      <c r="L107" s="74"/>
      <c r="M107" s="65"/>
      <c r="N107" s="65"/>
      <c r="O107" s="20"/>
      <c r="P107" s="20"/>
      <c r="Q107" s="88"/>
      <c r="R107" s="75"/>
      <c r="S107" s="75"/>
      <c r="T107" s="75"/>
      <c r="U107" s="75"/>
      <c r="V107" s="75"/>
      <c r="W107" s="75"/>
      <c r="X107" s="75"/>
      <c r="Y107" s="75"/>
      <c r="Z107" s="75"/>
    </row>
    <row r="108" spans="1:26" s="76" customFormat="1" x14ac:dyDescent="0.3">
      <c r="A108" s="163">
        <f t="shared" ref="A108:A114" si="1">+A107+1</f>
        <v>2</v>
      </c>
      <c r="B108" s="77"/>
      <c r="C108" s="78"/>
      <c r="D108" s="77"/>
      <c r="E108" s="72"/>
      <c r="F108" s="73"/>
      <c r="G108" s="73"/>
      <c r="H108" s="73"/>
      <c r="I108" s="74"/>
      <c r="J108" s="74"/>
      <c r="K108" s="74"/>
      <c r="L108" s="74"/>
      <c r="M108" s="65"/>
      <c r="N108" s="65"/>
      <c r="O108" s="20"/>
      <c r="P108" s="20"/>
      <c r="Q108" s="88"/>
      <c r="R108" s="75"/>
      <c r="S108" s="75"/>
      <c r="T108" s="75"/>
      <c r="U108" s="75"/>
      <c r="V108" s="75"/>
      <c r="W108" s="75"/>
      <c r="X108" s="75"/>
      <c r="Y108" s="75"/>
      <c r="Z108" s="75"/>
    </row>
    <row r="109" spans="1:26" s="76" customFormat="1" x14ac:dyDescent="0.3">
      <c r="A109" s="163">
        <f t="shared" si="1"/>
        <v>3</v>
      </c>
      <c r="B109" s="77"/>
      <c r="C109" s="78"/>
      <c r="D109" s="77"/>
      <c r="E109" s="72"/>
      <c r="F109" s="73"/>
      <c r="G109" s="73"/>
      <c r="H109" s="73"/>
      <c r="I109" s="74"/>
      <c r="J109" s="74"/>
      <c r="K109" s="74"/>
      <c r="L109" s="74"/>
      <c r="M109" s="65"/>
      <c r="N109" s="65"/>
      <c r="O109" s="20"/>
      <c r="P109" s="20"/>
      <c r="Q109" s="88"/>
      <c r="R109" s="75"/>
      <c r="S109" s="75"/>
      <c r="T109" s="75"/>
      <c r="U109" s="75"/>
      <c r="V109" s="75"/>
      <c r="W109" s="75"/>
      <c r="X109" s="75"/>
      <c r="Y109" s="75"/>
      <c r="Z109" s="75"/>
    </row>
    <row r="110" spans="1:26" s="76" customFormat="1" x14ac:dyDescent="0.3">
      <c r="A110" s="163">
        <f t="shared" si="1"/>
        <v>4</v>
      </c>
      <c r="B110" s="77"/>
      <c r="C110" s="78"/>
      <c r="D110" s="77"/>
      <c r="E110" s="72"/>
      <c r="F110" s="73"/>
      <c r="G110" s="73"/>
      <c r="H110" s="73"/>
      <c r="I110" s="74"/>
      <c r="J110" s="74"/>
      <c r="K110" s="74"/>
      <c r="L110" s="74"/>
      <c r="M110" s="65"/>
      <c r="N110" s="65"/>
      <c r="O110" s="20"/>
      <c r="P110" s="20"/>
      <c r="Q110" s="88"/>
      <c r="R110" s="75"/>
      <c r="S110" s="75"/>
      <c r="T110" s="75"/>
      <c r="U110" s="75"/>
      <c r="V110" s="75"/>
      <c r="W110" s="75"/>
      <c r="X110" s="75"/>
      <c r="Y110" s="75"/>
      <c r="Z110" s="75"/>
    </row>
    <row r="111" spans="1:26" s="76" customFormat="1" x14ac:dyDescent="0.3">
      <c r="A111" s="163">
        <f t="shared" si="1"/>
        <v>5</v>
      </c>
      <c r="B111" s="77"/>
      <c r="C111" s="78"/>
      <c r="D111" s="77"/>
      <c r="E111" s="72"/>
      <c r="F111" s="73"/>
      <c r="G111" s="73"/>
      <c r="H111" s="73"/>
      <c r="I111" s="74"/>
      <c r="J111" s="74"/>
      <c r="K111" s="74"/>
      <c r="L111" s="74"/>
      <c r="M111" s="65"/>
      <c r="N111" s="65"/>
      <c r="O111" s="20"/>
      <c r="P111" s="20"/>
      <c r="Q111" s="88"/>
      <c r="R111" s="75"/>
      <c r="S111" s="75"/>
      <c r="T111" s="75"/>
      <c r="U111" s="75"/>
      <c r="V111" s="75"/>
      <c r="W111" s="75"/>
      <c r="X111" s="75"/>
      <c r="Y111" s="75"/>
      <c r="Z111" s="75"/>
    </row>
    <row r="112" spans="1:26" s="76" customFormat="1" x14ac:dyDescent="0.3">
      <c r="A112" s="163">
        <f t="shared" si="1"/>
        <v>6</v>
      </c>
      <c r="B112" s="77"/>
      <c r="C112" s="78"/>
      <c r="D112" s="77"/>
      <c r="E112" s="72"/>
      <c r="F112" s="73"/>
      <c r="G112" s="73"/>
      <c r="H112" s="73"/>
      <c r="I112" s="74"/>
      <c r="J112" s="74"/>
      <c r="K112" s="74"/>
      <c r="L112" s="74"/>
      <c r="M112" s="65"/>
      <c r="N112" s="65"/>
      <c r="O112" s="20"/>
      <c r="P112" s="20"/>
      <c r="Q112" s="88"/>
      <c r="R112" s="75"/>
      <c r="S112" s="75"/>
      <c r="T112" s="75"/>
      <c r="U112" s="75"/>
      <c r="V112" s="75"/>
      <c r="W112" s="75"/>
      <c r="X112" s="75"/>
      <c r="Y112" s="75"/>
      <c r="Z112" s="75"/>
    </row>
    <row r="113" spans="1:26" s="76" customFormat="1" x14ac:dyDescent="0.3">
      <c r="A113" s="163">
        <f t="shared" si="1"/>
        <v>7</v>
      </c>
      <c r="B113" s="77"/>
      <c r="C113" s="78"/>
      <c r="D113" s="77"/>
      <c r="E113" s="72"/>
      <c r="F113" s="73"/>
      <c r="G113" s="73"/>
      <c r="H113" s="73"/>
      <c r="I113" s="74"/>
      <c r="J113" s="74"/>
      <c r="K113" s="74"/>
      <c r="L113" s="74"/>
      <c r="M113" s="65"/>
      <c r="N113" s="65"/>
      <c r="O113" s="20"/>
      <c r="P113" s="20"/>
      <c r="Q113" s="88"/>
      <c r="R113" s="75"/>
      <c r="S113" s="75"/>
      <c r="T113" s="75"/>
      <c r="U113" s="75"/>
      <c r="V113" s="75"/>
      <c r="W113" s="75"/>
      <c r="X113" s="75"/>
      <c r="Y113" s="75"/>
      <c r="Z113" s="75"/>
    </row>
    <row r="114" spans="1:26" s="76" customFormat="1" x14ac:dyDescent="0.3">
      <c r="A114" s="163">
        <f t="shared" si="1"/>
        <v>8</v>
      </c>
      <c r="B114" s="77"/>
      <c r="C114" s="78"/>
      <c r="D114" s="77"/>
      <c r="E114" s="72"/>
      <c r="F114" s="73"/>
      <c r="G114" s="73"/>
      <c r="H114" s="73"/>
      <c r="I114" s="74"/>
      <c r="J114" s="74"/>
      <c r="K114" s="74"/>
      <c r="L114" s="74"/>
      <c r="M114" s="65"/>
      <c r="N114" s="65"/>
      <c r="O114" s="20"/>
      <c r="P114" s="20"/>
      <c r="Q114" s="88"/>
      <c r="R114" s="75"/>
      <c r="S114" s="75"/>
      <c r="T114" s="75"/>
      <c r="U114" s="75"/>
      <c r="V114" s="75"/>
      <c r="W114" s="75"/>
      <c r="X114" s="75"/>
      <c r="Y114" s="75"/>
      <c r="Z114" s="75"/>
    </row>
    <row r="115" spans="1:26" s="76" customFormat="1" x14ac:dyDescent="0.3">
      <c r="A115" s="163"/>
      <c r="B115" s="36" t="s">
        <v>16</v>
      </c>
      <c r="C115" s="78"/>
      <c r="D115" s="77"/>
      <c r="E115" s="72"/>
      <c r="F115" s="73"/>
      <c r="G115" s="73"/>
      <c r="H115" s="73"/>
      <c r="I115" s="74"/>
      <c r="J115" s="74"/>
      <c r="K115" s="79">
        <f>SUM(K107:K114)</f>
        <v>0</v>
      </c>
      <c r="L115" s="79">
        <f>SUM(L107:L114)</f>
        <v>0</v>
      </c>
      <c r="M115" s="86">
        <f>SUM(M107:M114)</f>
        <v>0</v>
      </c>
      <c r="N115" s="79">
        <f>SUM(N107:N114)</f>
        <v>0</v>
      </c>
      <c r="O115" s="20"/>
      <c r="P115" s="20"/>
      <c r="Q115" s="89"/>
    </row>
    <row r="116" spans="1:26" x14ac:dyDescent="0.3">
      <c r="B116" s="21"/>
      <c r="C116" s="21"/>
      <c r="D116" s="21"/>
      <c r="E116" s="22"/>
      <c r="F116" s="21"/>
      <c r="G116" s="21"/>
      <c r="H116" s="21"/>
      <c r="I116" s="21"/>
      <c r="J116" s="21"/>
      <c r="K116" s="21"/>
      <c r="L116" s="21"/>
      <c r="M116" s="21"/>
      <c r="N116" s="21"/>
      <c r="O116" s="21"/>
      <c r="P116" s="21"/>
    </row>
    <row r="117" spans="1:26" ht="18" x14ac:dyDescent="0.3">
      <c r="B117" s="40" t="s">
        <v>31</v>
      </c>
      <c r="C117" s="49">
        <f>+K115</f>
        <v>0</v>
      </c>
      <c r="H117" s="23"/>
      <c r="I117" s="23"/>
      <c r="J117" s="23"/>
      <c r="K117" s="23"/>
      <c r="L117" s="23"/>
      <c r="M117" s="23"/>
      <c r="N117" s="21"/>
      <c r="O117" s="21"/>
      <c r="P117" s="21"/>
    </row>
    <row r="119" spans="1:26" ht="15" thickBot="1" x14ac:dyDescent="0.35"/>
    <row r="120" spans="1:26" ht="37.200000000000003" customHeight="1" thickBot="1" x14ac:dyDescent="0.35">
      <c r="B120" s="51" t="s">
        <v>48</v>
      </c>
      <c r="C120" s="52" t="s">
        <v>49</v>
      </c>
      <c r="D120" s="51" t="s">
        <v>50</v>
      </c>
      <c r="E120" s="52" t="s">
        <v>54</v>
      </c>
    </row>
    <row r="121" spans="1:26" ht="41.4" customHeight="1" x14ac:dyDescent="0.3">
      <c r="B121" s="44" t="s">
        <v>88</v>
      </c>
      <c r="C121" s="47">
        <v>20</v>
      </c>
      <c r="D121" s="47">
        <v>0</v>
      </c>
      <c r="E121" s="201">
        <f>+D121+D122+D123</f>
        <v>0</v>
      </c>
    </row>
    <row r="122" spans="1:26" x14ac:dyDescent="0.3">
      <c r="B122" s="44" t="s">
        <v>89</v>
      </c>
      <c r="C122" s="38">
        <v>30</v>
      </c>
      <c r="D122" s="162">
        <v>0</v>
      </c>
      <c r="E122" s="202"/>
    </row>
    <row r="123" spans="1:26" ht="15" thickBot="1" x14ac:dyDescent="0.35">
      <c r="B123" s="44" t="s">
        <v>90</v>
      </c>
      <c r="C123" s="48">
        <v>40</v>
      </c>
      <c r="D123" s="48">
        <v>0</v>
      </c>
      <c r="E123" s="203"/>
    </row>
    <row r="125" spans="1:26" ht="15" thickBot="1" x14ac:dyDescent="0.35"/>
    <row r="126" spans="1:26" ht="26.4" thickBot="1" x14ac:dyDescent="0.35">
      <c r="B126" s="204" t="s">
        <v>51</v>
      </c>
      <c r="C126" s="205"/>
      <c r="D126" s="205"/>
      <c r="E126" s="205"/>
      <c r="F126" s="205"/>
      <c r="G126" s="205"/>
      <c r="H126" s="205"/>
      <c r="I126" s="205"/>
      <c r="J126" s="205"/>
      <c r="K126" s="205"/>
      <c r="L126" s="205"/>
      <c r="M126" s="205"/>
      <c r="N126" s="206"/>
    </row>
    <row r="128" spans="1:26" ht="33" customHeight="1" x14ac:dyDescent="0.3">
      <c r="B128" s="191" t="s">
        <v>0</v>
      </c>
      <c r="C128" s="191" t="s">
        <v>38</v>
      </c>
      <c r="D128" s="191" t="s">
        <v>39</v>
      </c>
      <c r="E128" s="191" t="s">
        <v>77</v>
      </c>
      <c r="F128" s="191" t="s">
        <v>79</v>
      </c>
      <c r="G128" s="191" t="s">
        <v>80</v>
      </c>
      <c r="H128" s="191" t="s">
        <v>81</v>
      </c>
      <c r="I128" s="191" t="s">
        <v>78</v>
      </c>
      <c r="J128" s="188" t="s">
        <v>82</v>
      </c>
      <c r="K128" s="189"/>
      <c r="L128" s="190"/>
      <c r="M128" s="191" t="s">
        <v>86</v>
      </c>
      <c r="N128" s="191" t="s">
        <v>40</v>
      </c>
      <c r="O128" s="191" t="s">
        <v>41</v>
      </c>
      <c r="P128" s="193" t="s">
        <v>3</v>
      </c>
      <c r="Q128" s="194"/>
    </row>
    <row r="129" spans="2:17" ht="72" customHeight="1" x14ac:dyDescent="0.3">
      <c r="B129" s="192"/>
      <c r="C129" s="192"/>
      <c r="D129" s="192"/>
      <c r="E129" s="192"/>
      <c r="F129" s="192"/>
      <c r="G129" s="192"/>
      <c r="H129" s="192"/>
      <c r="I129" s="192"/>
      <c r="J129" s="160" t="s">
        <v>83</v>
      </c>
      <c r="K129" s="160" t="s">
        <v>84</v>
      </c>
      <c r="L129" s="160" t="s">
        <v>85</v>
      </c>
      <c r="M129" s="192"/>
      <c r="N129" s="192"/>
      <c r="O129" s="192"/>
      <c r="P129" s="195"/>
      <c r="Q129" s="196"/>
    </row>
    <row r="130" spans="2:17" ht="60.75" customHeight="1" x14ac:dyDescent="0.3">
      <c r="B130" s="116" t="s">
        <v>114</v>
      </c>
      <c r="C130" s="59">
        <v>155</v>
      </c>
      <c r="D130" s="124" t="s">
        <v>152</v>
      </c>
      <c r="E130" s="124">
        <v>38235468</v>
      </c>
      <c r="F130" s="124" t="s">
        <v>153</v>
      </c>
      <c r="G130" s="124" t="s">
        <v>154</v>
      </c>
      <c r="H130" s="125">
        <v>36707</v>
      </c>
      <c r="I130" s="128" t="s">
        <v>123</v>
      </c>
      <c r="J130" s="124" t="s">
        <v>117</v>
      </c>
      <c r="K130" s="46" t="s">
        <v>156</v>
      </c>
      <c r="L130" s="46" t="s">
        <v>157</v>
      </c>
      <c r="M130" s="162" t="s">
        <v>95</v>
      </c>
      <c r="N130" s="162" t="s">
        <v>95</v>
      </c>
      <c r="O130" s="162" t="s">
        <v>95</v>
      </c>
      <c r="P130" s="60"/>
      <c r="Q130" s="61"/>
    </row>
    <row r="131" spans="2:17" ht="60.75" customHeight="1" x14ac:dyDescent="0.3">
      <c r="B131" s="116" t="s">
        <v>113</v>
      </c>
      <c r="C131" s="116">
        <v>155</v>
      </c>
      <c r="D131" s="2" t="s">
        <v>158</v>
      </c>
      <c r="E131" s="2">
        <v>65762069</v>
      </c>
      <c r="F131" s="2" t="s">
        <v>159</v>
      </c>
      <c r="G131" s="2" t="s">
        <v>160</v>
      </c>
      <c r="H131" s="127">
        <v>36980</v>
      </c>
      <c r="I131" s="4" t="s">
        <v>123</v>
      </c>
      <c r="J131" s="1" t="s">
        <v>161</v>
      </c>
      <c r="K131" s="59" t="s">
        <v>162</v>
      </c>
      <c r="L131" s="59" t="s">
        <v>163</v>
      </c>
      <c r="M131" s="162" t="s">
        <v>95</v>
      </c>
      <c r="N131" s="162" t="s">
        <v>95</v>
      </c>
      <c r="O131" s="162" t="s">
        <v>95</v>
      </c>
      <c r="P131" s="60"/>
      <c r="Q131" s="61"/>
    </row>
    <row r="132" spans="2:17" ht="33.6" customHeight="1" x14ac:dyDescent="0.3">
      <c r="B132" s="116" t="s">
        <v>115</v>
      </c>
      <c r="C132" s="116">
        <v>155</v>
      </c>
      <c r="D132" s="2" t="s">
        <v>164</v>
      </c>
      <c r="E132" s="2">
        <v>14237325</v>
      </c>
      <c r="F132" s="2" t="s">
        <v>165</v>
      </c>
      <c r="G132" s="2" t="s">
        <v>160</v>
      </c>
      <c r="H132" s="127">
        <v>33655</v>
      </c>
      <c r="I132" s="4" t="s">
        <v>123</v>
      </c>
      <c r="J132" s="1" t="s">
        <v>166</v>
      </c>
      <c r="K132" s="58" t="s">
        <v>168</v>
      </c>
      <c r="L132" s="58" t="s">
        <v>167</v>
      </c>
      <c r="M132" s="162" t="s">
        <v>95</v>
      </c>
      <c r="N132" s="162" t="s">
        <v>95</v>
      </c>
      <c r="O132" s="162" t="s">
        <v>95</v>
      </c>
      <c r="P132" s="60"/>
      <c r="Q132" s="61"/>
    </row>
    <row r="135" spans="2:17" ht="15" thickBot="1" x14ac:dyDescent="0.35"/>
    <row r="136" spans="2:17" ht="54" customHeight="1" x14ac:dyDescent="0.3">
      <c r="B136" s="84" t="s">
        <v>32</v>
      </c>
      <c r="C136" s="84" t="s">
        <v>48</v>
      </c>
      <c r="D136" s="160" t="s">
        <v>49</v>
      </c>
      <c r="E136" s="84" t="s">
        <v>50</v>
      </c>
      <c r="F136" s="52" t="s">
        <v>55</v>
      </c>
      <c r="G136" s="55"/>
    </row>
    <row r="137" spans="2:17" ht="120.75" customHeight="1" x14ac:dyDescent="0.2">
      <c r="B137" s="197" t="s">
        <v>52</v>
      </c>
      <c r="C137" s="5" t="s">
        <v>91</v>
      </c>
      <c r="D137" s="162">
        <v>25</v>
      </c>
      <c r="E137" s="162">
        <v>25</v>
      </c>
      <c r="F137" s="198">
        <f>+E137+E138+E139</f>
        <v>60</v>
      </c>
      <c r="G137" s="56"/>
    </row>
    <row r="138" spans="2:17" ht="76.2" customHeight="1" x14ac:dyDescent="0.2">
      <c r="B138" s="197"/>
      <c r="C138" s="5" t="s">
        <v>92</v>
      </c>
      <c r="D138" s="50">
        <v>25</v>
      </c>
      <c r="E138" s="162">
        <v>25</v>
      </c>
      <c r="F138" s="199"/>
      <c r="G138" s="56"/>
    </row>
    <row r="139" spans="2:17" ht="69" customHeight="1" x14ac:dyDescent="0.2">
      <c r="B139" s="197"/>
      <c r="C139" s="5" t="s">
        <v>93</v>
      </c>
      <c r="D139" s="162">
        <v>10</v>
      </c>
      <c r="E139" s="162">
        <v>10</v>
      </c>
      <c r="F139" s="200"/>
      <c r="G139" s="56"/>
    </row>
    <row r="140" spans="2:17" x14ac:dyDescent="0.3">
      <c r="C140" s="67"/>
    </row>
    <row r="143" spans="2:17" x14ac:dyDescent="0.3">
      <c r="B143" s="83" t="s">
        <v>56</v>
      </c>
    </row>
    <row r="146" spans="2:5" x14ac:dyDescent="0.3">
      <c r="B146" s="85" t="s">
        <v>32</v>
      </c>
      <c r="C146" s="85" t="s">
        <v>57</v>
      </c>
      <c r="D146" s="84" t="s">
        <v>50</v>
      </c>
      <c r="E146" s="84" t="s">
        <v>16</v>
      </c>
    </row>
    <row r="147" spans="2:5" ht="53.25" customHeight="1" x14ac:dyDescent="0.3">
      <c r="B147" s="68" t="s">
        <v>58</v>
      </c>
      <c r="C147" s="69">
        <v>40</v>
      </c>
      <c r="D147" s="162">
        <f>+E121</f>
        <v>0</v>
      </c>
      <c r="E147" s="186">
        <f>+D147+D148</f>
        <v>60</v>
      </c>
    </row>
    <row r="148" spans="2:5" ht="65.25" customHeight="1" x14ac:dyDescent="0.3">
      <c r="B148" s="68" t="s">
        <v>59</v>
      </c>
      <c r="C148" s="69">
        <v>60</v>
      </c>
      <c r="D148" s="162">
        <f>+F137</f>
        <v>60</v>
      </c>
      <c r="E148" s="187"/>
    </row>
  </sheetData>
  <mergeCells count="64">
    <mergeCell ref="C9:N9"/>
    <mergeCell ref="C10:N10"/>
    <mergeCell ref="C11:E11"/>
    <mergeCell ref="B15:C22"/>
    <mergeCell ref="B2:P2"/>
    <mergeCell ref="B4:P4"/>
    <mergeCell ref="A5:L5"/>
    <mergeCell ref="C7:N7"/>
    <mergeCell ref="C8:N8"/>
    <mergeCell ref="P89:Q89"/>
    <mergeCell ref="P76:Q76"/>
    <mergeCell ref="B23:C23"/>
    <mergeCell ref="E41:E42"/>
    <mergeCell ref="P75:Q75"/>
    <mergeCell ref="B60:B61"/>
    <mergeCell ref="C60:C61"/>
    <mergeCell ref="D60:E60"/>
    <mergeCell ref="C64:N64"/>
    <mergeCell ref="B66:N66"/>
    <mergeCell ref="P69:Q69"/>
    <mergeCell ref="P70:Q70"/>
    <mergeCell ref="M46:N46"/>
    <mergeCell ref="P71:Q71"/>
    <mergeCell ref="P72:Q72"/>
    <mergeCell ref="P73:Q73"/>
    <mergeCell ref="P74:Q74"/>
    <mergeCell ref="P87:Q88"/>
    <mergeCell ref="B82:N82"/>
    <mergeCell ref="B87:B88"/>
    <mergeCell ref="C87:C88"/>
    <mergeCell ref="D87:D88"/>
    <mergeCell ref="E87:E88"/>
    <mergeCell ref="F87:F88"/>
    <mergeCell ref="G87:G88"/>
    <mergeCell ref="H87:H88"/>
    <mergeCell ref="I87:I88"/>
    <mergeCell ref="P90:Q90"/>
    <mergeCell ref="B93:N93"/>
    <mergeCell ref="D96:E96"/>
    <mergeCell ref="D97:E97"/>
    <mergeCell ref="B100:P100"/>
    <mergeCell ref="B103:N103"/>
    <mergeCell ref="J87:L87"/>
    <mergeCell ref="M87:M88"/>
    <mergeCell ref="N87:N88"/>
    <mergeCell ref="O87:O88"/>
    <mergeCell ref="E121:E123"/>
    <mergeCell ref="B126:N126"/>
    <mergeCell ref="B128:B129"/>
    <mergeCell ref="C128:C129"/>
    <mergeCell ref="D128:D129"/>
    <mergeCell ref="E128:E129"/>
    <mergeCell ref="F128:F129"/>
    <mergeCell ref="E147:E148"/>
    <mergeCell ref="J128:L128"/>
    <mergeCell ref="M128:M129"/>
    <mergeCell ref="P128:Q129"/>
    <mergeCell ref="B137:B139"/>
    <mergeCell ref="F137:F139"/>
    <mergeCell ref="N128:N129"/>
    <mergeCell ref="O128:O129"/>
    <mergeCell ref="G128:G129"/>
    <mergeCell ref="H128:H129"/>
    <mergeCell ref="I128:I129"/>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GRUPO 26</vt:lpstr>
      <vt:lpstr>GRUPO 27</vt:lpstr>
      <vt:lpstr>GRUPO 30</vt:lpstr>
      <vt:lpstr>GRUPO 28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2014-12-11T22:00:12Z</dcterms:modified>
</cp:coreProperties>
</file>