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Hoja1" sheetId="1" r:id="rId1"/>
  </sheets>
  <calcPr calcId="152511"/>
</workbook>
</file>

<file path=xl/calcChain.xml><?xml version="1.0" encoding="utf-8"?>
<calcChain xmlns="http://schemas.openxmlformats.org/spreadsheetml/2006/main">
  <c r="F150" i="1" l="1"/>
  <c r="D161" i="1" s="1"/>
  <c r="E135" i="1"/>
  <c r="D160" i="1" s="1"/>
  <c r="E160" i="1" s="1"/>
  <c r="M129" i="1"/>
  <c r="L129" i="1"/>
  <c r="K129" i="1"/>
  <c r="C131" i="1" s="1"/>
  <c r="A123" i="1"/>
  <c r="A124" i="1" s="1"/>
  <c r="A125" i="1" s="1"/>
  <c r="A126" i="1" s="1"/>
  <c r="A127" i="1" s="1"/>
  <c r="A128" i="1" s="1"/>
  <c r="A122" i="1"/>
  <c r="N121" i="1"/>
  <c r="N129" i="1" s="1"/>
  <c r="N69" i="1"/>
  <c r="M69" i="1"/>
  <c r="C74" i="1" s="1"/>
  <c r="L69" i="1"/>
  <c r="K69" i="1"/>
  <c r="C73" i="1" s="1"/>
  <c r="A62" i="1"/>
  <c r="A63" i="1" s="1"/>
  <c r="A64" i="1" s="1"/>
  <c r="A65" i="1" s="1"/>
  <c r="A66" i="1" s="1"/>
  <c r="A67" i="1" s="1"/>
  <c r="A68" i="1" s="1"/>
  <c r="D53" i="1"/>
  <c r="E52" i="1" s="1"/>
  <c r="E36" i="1"/>
  <c r="E34" i="1"/>
  <c r="F33" i="1"/>
  <c r="F32" i="1"/>
  <c r="F31" i="1"/>
  <c r="F34" i="1" s="1"/>
  <c r="C36" i="1" s="1"/>
  <c r="F30" i="1"/>
  <c r="F23" i="1"/>
  <c r="F22" i="1"/>
</calcChain>
</file>

<file path=xl/sharedStrings.xml><?xml version="1.0" encoding="utf-8"?>
<sst xmlns="http://schemas.openxmlformats.org/spreadsheetml/2006/main" count="238" uniqueCount="141">
  <si>
    <t>1. CRITERIOS HABILITANTES</t>
  </si>
  <si>
    <t>Experiencia Específica - habilitante</t>
  </si>
  <si>
    <t>Nombre de Proponente:</t>
  </si>
  <si>
    <t>INSTITUTO CASA HOGAR NIÑO VIDA PLENA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</si>
  <si>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</si>
  <si>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</si>
  <si>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</si>
  <si>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</si>
  <si>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</si>
  <si>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</si>
  <si>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</si>
  <si>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</si>
  <si>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</si>
  <si>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</si>
  <si>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</si>
  <si>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</si>
  <si>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</si>
  <si>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</si>
  <si>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</si>
  <si>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</si>
  <si>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</si>
  <si>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</si>
  <si>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</si>
  <si>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</si>
  <si>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</si>
  <si>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</si>
  <si>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</si>
  <si>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</si>
  <si>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</si>
  <si>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</si>
  <si>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</si>
  <si>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</si>
  <si>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</si>
  <si>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</si>
  <si>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</si>
  <si>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</si>
  <si>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</si>
  <si>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</si>
  <si>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</si>
  <si>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</si>
  <si>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</si>
  <si>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</si>
  <si>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</si>
  <si>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</si>
  <si>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</si>
  <si>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</si>
  <si>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</si>
  <si>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</si>
  <si>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</si>
  <si>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IGLESIA CENTRO CRISTIANO</t>
  </si>
  <si>
    <t>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</si>
  <si>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</si>
  <si>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</si>
  <si>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</si>
  <si>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</si>
  <si>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</si>
  <si>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</si>
  <si>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</si>
  <si>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</si>
  <si>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</si>
  <si>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</si>
  <si>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</si>
  <si>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</si>
  <si>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</si>
  <si>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</si>
  <si>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</si>
  <si>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</si>
  <si>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</si>
  <si>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</si>
  <si>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</si>
  <si>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</si>
  <si>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</si>
  <si>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</si>
  <si>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</si>
  <si>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</si>
  <si>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</si>
  <si>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</si>
  <si>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</si>
  <si>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</si>
  <si>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</si>
  <si>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</si>
  <si>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</si>
  <si>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</si>
  <si>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</si>
  <si>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</si>
  <si>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</si>
  <si>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</si>
  <si>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</si>
  <si>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</si>
  <si>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</si>
  <si>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</si>
  <si>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1/268</t>
  </si>
  <si>
    <t>TAMARA SAMANTA VALENCIA VARGAS</t>
  </si>
  <si>
    <t xml:space="preserve">ADMINISTRADORA PUBLICA MUNICIPAL Y REGIONAL </t>
  </si>
  <si>
    <t xml:space="preserve">ESAP </t>
  </si>
  <si>
    <t>1008483T</t>
  </si>
  <si>
    <t>EMPRESA</t>
  </si>
  <si>
    <t>FECHA DE INICIO Y TERMINACIÓN</t>
  </si>
  <si>
    <t xml:space="preserve">FUNCIONES </t>
  </si>
  <si>
    <r>
      <t xml:space="preserve">NO CUMPLE CON  LOS REQUISITOS DE EXPERIENCIA SOLICITADOS EN EL PLIEGODE CONDCIONES. </t>
    </r>
    <r>
      <rPr>
        <b/>
        <sz val="11"/>
        <color rgb="FFFF0000"/>
        <rFont val="Calibri"/>
        <family val="2"/>
        <scheme val="minor"/>
      </rPr>
      <t>SUBSANAR</t>
    </r>
    <r>
      <rPr>
        <sz val="11"/>
        <color rgb="FFFF0000"/>
        <rFont val="Calibri"/>
        <family val="2"/>
        <scheme val="minor"/>
      </rPr>
      <t xml:space="preserve">  </t>
    </r>
  </si>
  <si>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</si>
  <si>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</si>
  <si>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</si>
  <si>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</si>
  <si>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</si>
  <si>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</si>
  <si>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</si>
  <si>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</si>
  <si>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</si>
  <si>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</si>
  <si>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</si>
  <si>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</si>
  <si>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</si>
  <si>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</si>
  <si>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 xml:space="preserve">DUVELGIZ GONZALEZ </t>
  </si>
  <si>
    <t xml:space="preserve">NO ANEXO DOCCUMENTACIÓN REQUERIDA PARA ASIGNACIÓN DE PUNTAJE CONFORME EL TITULO IV DEL PLIEGO DE CONDICIONES </t>
  </si>
  <si>
    <t>PROFESIONAL DE APOYO PEDAGÓGICO  POR CADA MIL CUPOS OFERTADOS O FRACIÓN INFERIOR</t>
  </si>
  <si>
    <t>LUCIA LAVAREZ</t>
  </si>
  <si>
    <t xml:space="preserve">FINANCIERO  POR CADA CINCO MIL CUPOS OFERTADOS O FRACIÓN INFERIOR </t>
  </si>
  <si>
    <t>N/A</t>
  </si>
  <si>
    <t xml:space="preserve">NO APORTO PROFESIONAL REQUERIDO PARA ASIGNACIÓN DE PUNTAJE CONFORME EL TITULO IV DEL PLIEGO DE CONDICIONES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</si>
  <si>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</si>
  <si>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</si>
  <si>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</si>
  <si>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</si>
  <si>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</si>
  <si>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</si>
  <si>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</si>
  <si>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</si>
  <si>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JOHANNA ROCIO ROJAS VILLAMZIAR</t>
  </si>
  <si>
    <t>NO IDENTIFICA LAS UNIDADES DE SERVICIOS DONDE VA A LABORAR</t>
  </si>
  <si>
    <t>TRABAJADORA SOCIAL</t>
  </si>
  <si>
    <t>UNIVERSIDAD SIMON BOLIVAR</t>
  </si>
  <si>
    <t>DIANA MARIBEL PUERTO GOMEZ</t>
  </si>
  <si>
    <r>
      <t xml:space="preserve">ESTE CONVENIO YA FUE PRESENTADO COMO REQUISITO HABILITANTE PARA EL GRUPO 1, POR LO QUE NO SERA ACEPTADO PARA ESTE GRUPO DE CONFORMIDAD CON EL NUMERAL 3.19 NOTA 2 DE LOS PLIEGOS DE CONDICIONES .  - </t>
    </r>
    <r>
      <rPr>
        <b/>
        <sz val="11"/>
        <rFont val="Calibri"/>
        <family val="2"/>
      </rPr>
      <t>NO FUE SUBSANADO POR EL PROPONENTE-</t>
    </r>
    <r>
      <rPr>
        <sz val="11"/>
        <rFont val="Calibri"/>
        <family val="2"/>
      </rPr>
      <t xml:space="preserve">
NO OBSTATE LO ANTERIOR  SE OBSERVA QUE EL OBJETO DEL CONVENIO NO SE RELACIONA CON EL OBJETO DE LA CONVOCATORIA  
</t>
    </r>
  </si>
  <si>
    <t>CDI INSTITUCION CON ARRIENDA</t>
  </si>
  <si>
    <t>ANEXA CARTA DE COMPROMISO ESPACION FISICO INMUEBLE PROPIEDAD CENTRO CRISTIANO NO PRESSENTA CERTIFICADO DE LIBERTAD Y TRADICION</t>
  </si>
  <si>
    <t>CDI INSTITUCION SIN ARRIENDA</t>
  </si>
  <si>
    <t>CALLE KDX 75A EL DORADO</t>
  </si>
  <si>
    <t>CARRERA 27 N 7-42 LA LLANADAS</t>
  </si>
  <si>
    <t>ANEXA CARTA DE COMPROMISO ESPACION FISICO INMUEBLE GESTION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</si>
</sst>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240A]\ #,##0.00"/>
    <numFmt numFmtId="166" formatCode="&quot;$&quot;\ #,##0_);[Red]\(&quot;$&quot;\ #,##0\)"/>
    <numFmt numFmtId="167" formatCode="[$$-240A]\ #,##0"/>
    <numFmt numFmtId="168" formatCode="#,##0_ ;\-#,##0\ "/>
    <numFmt numFmtId="169" formatCode="_-* #,##0\ _€_-;\-* #,##0\ _€_-;_-* &quot;-&quot;??\ _€_-;_-@_-"/>
    <numFmt numFmtId="170" formatCode="[$$-2C0A]\ #,##0.00"/>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b/>
      <sz val="12"/>
      <name val="Arial"/>
      <family val="2"/>
    </font>
    <font>
      <sz val="12"/>
      <name val="Arial"/>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b/>
      <sz val="11"/>
      <color rgb="FFFF000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s>
  <borders count="25">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0" fontId="6" fillId="2" borderId="9" xfId="0" applyFont="1" applyFill="1" applyBorder="1" applyAlignment="1">
      <alignment vertical="center" wrapText="1"/>
    </xf>
    <xf numFmtId="0" fontId="6" fillId="2" borderId="10" xfId="0" applyFont="1" applyFill="1" applyBorder="1" applyAlignment="1">
      <alignment vertical="center" wrapText="1"/>
    </xf>
    <xf numFmtId="0" fontId="9" fillId="4" borderId="11" xfId="0" applyFont="1" applyFill="1" applyBorder="1" applyAlignment="1">
      <alignment horizontal="center" vertical="center"/>
    </xf>
    <xf numFmtId="44" fontId="10" fillId="4" borderId="12" xfId="2" applyFont="1" applyFill="1" applyBorder="1" applyAlignment="1">
      <alignment horizontal="center" vertical="center" wrapText="1"/>
    </xf>
    <xf numFmtId="3" fontId="0" fillId="3" borderId="8"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44" fontId="10" fillId="4" borderId="12" xfId="2" applyFont="1" applyFill="1" applyBorder="1" applyAlignment="1">
      <alignment vertical="center" wrapText="1"/>
    </xf>
    <xf numFmtId="164" fontId="0" fillId="3" borderId="8" xfId="0" applyNumberFormat="1" applyFill="1" applyBorder="1" applyAlignment="1">
      <alignment horizontal="center" vertical="center"/>
    </xf>
    <xf numFmtId="3" fontId="0" fillId="3" borderId="8" xfId="0" applyNumberFormat="1" applyFill="1" applyBorder="1" applyAlignment="1">
      <alignment horizontal="center" vertical="center"/>
    </xf>
    <xf numFmtId="0" fontId="0" fillId="0" borderId="5" xfId="0" applyBorder="1" applyAlignment="1">
      <alignment vertical="center"/>
    </xf>
    <xf numFmtId="0" fontId="0" fillId="2" borderId="8"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1" fillId="5" borderId="8"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5" borderId="8"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2" fillId="2" borderId="8" xfId="0" applyFont="1" applyFill="1" applyBorder="1" applyAlignment="1">
      <alignment horizontal="center" vertical="center" wrapText="1"/>
    </xf>
    <xf numFmtId="0" fontId="0" fillId="0" borderId="8" xfId="0" applyBorder="1" applyAlignment="1">
      <alignment vertical="center"/>
    </xf>
    <xf numFmtId="0" fontId="3" fillId="2" borderId="8" xfId="0" applyFont="1" applyFill="1" applyBorder="1" applyAlignment="1">
      <alignment horizontal="center" vertical="center"/>
    </xf>
    <xf numFmtId="0" fontId="13" fillId="0" borderId="8" xfId="0" applyFont="1" applyBorder="1" applyAlignment="1">
      <alignment horizontal="justify" vertical="center" wrapText="1"/>
    </xf>
    <xf numFmtId="0" fontId="13" fillId="0" borderId="8" xfId="0" applyFont="1" applyBorder="1" applyAlignment="1">
      <alignment horizontal="center" vertical="center" wrapText="1"/>
    </xf>
    <xf numFmtId="0" fontId="0" fillId="0" borderId="8" xfId="0" applyBorder="1" applyAlignment="1">
      <alignment horizontal="center" vertical="center"/>
    </xf>
    <xf numFmtId="0" fontId="14" fillId="0" borderId="0" xfId="0" applyFont="1" applyBorder="1" applyAlignment="1">
      <alignment horizontal="center" vertical="center"/>
    </xf>
    <xf numFmtId="0" fontId="3" fillId="2" borderId="18" xfId="0" applyFont="1" applyFill="1" applyBorder="1" applyAlignment="1">
      <alignment horizontal="center" vertical="center" wrapText="1"/>
    </xf>
    <xf numFmtId="2" fontId="3" fillId="2" borderId="18"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15" fillId="0" borderId="8" xfId="0" applyFont="1" applyFill="1" applyBorder="1" applyAlignment="1">
      <alignment horizontal="center" vertical="center" wrapText="1"/>
    </xf>
    <xf numFmtId="49" fontId="15"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pplyProtection="1">
      <alignment horizontal="center" vertical="center" wrapText="1"/>
      <protection locked="0"/>
    </xf>
    <xf numFmtId="168" fontId="16" fillId="0" borderId="8" xfId="2" applyNumberFormat="1"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9" fontId="16" fillId="0" borderId="8" xfId="3" applyFont="1" applyFill="1" applyBorder="1" applyAlignment="1" applyProtection="1">
      <alignment horizontal="center" vertical="center" wrapText="1"/>
      <protection locked="0"/>
    </xf>
    <xf numFmtId="14" fontId="16" fillId="0" borderId="8" xfId="0" applyNumberFormat="1" applyFont="1" applyFill="1" applyBorder="1" applyAlignment="1" applyProtection="1">
      <alignment horizontal="center" vertical="center" wrapText="1"/>
      <protection locked="0"/>
    </xf>
    <xf numFmtId="15" fontId="16" fillId="0" borderId="8" xfId="0" applyNumberFormat="1" applyFont="1" applyFill="1" applyBorder="1" applyAlignment="1" applyProtection="1">
      <alignment horizontal="center" vertical="center" wrapText="1"/>
      <protection locked="0"/>
    </xf>
    <xf numFmtId="1" fontId="16" fillId="0" borderId="8" xfId="0" applyNumberFormat="1" applyFont="1" applyFill="1" applyBorder="1" applyAlignment="1" applyProtection="1">
      <alignment horizontal="center" vertical="center" wrapText="1"/>
      <protection locked="0"/>
    </xf>
    <xf numFmtId="2" fontId="16" fillId="0" borderId="8" xfId="0" applyNumberFormat="1" applyFont="1" applyFill="1" applyBorder="1" applyAlignment="1" applyProtection="1">
      <alignment horizontal="center" vertical="center" wrapText="1"/>
      <protection locked="0"/>
    </xf>
    <xf numFmtId="169" fontId="16" fillId="0" borderId="8" xfId="1" applyNumberFormat="1" applyFont="1" applyFill="1" applyBorder="1" applyAlignment="1">
      <alignment horizontal="right" vertical="center" wrapText="1"/>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5" fillId="0" borderId="0" xfId="0" applyFont="1" applyFill="1" applyAlignment="1">
      <alignment horizontal="left" vertical="center" wrapText="1"/>
    </xf>
    <xf numFmtId="9" fontId="16" fillId="0" borderId="8" xfId="0" applyNumberFormat="1" applyFont="1" applyFill="1" applyBorder="1" applyAlignment="1" applyProtection="1">
      <alignment horizontal="center" vertical="center" wrapText="1"/>
      <protection locked="0"/>
    </xf>
    <xf numFmtId="49" fontId="15" fillId="0" borderId="8" xfId="0" applyNumberFormat="1" applyFont="1" applyFill="1" applyBorder="1" applyAlignment="1" applyProtection="1">
      <alignment horizontal="left" vertical="center" wrapText="1"/>
      <protection locked="0"/>
    </xf>
    <xf numFmtId="49" fontId="17" fillId="0" borderId="8" xfId="0" applyNumberFormat="1" applyFont="1" applyFill="1" applyBorder="1" applyAlignment="1" applyProtection="1">
      <alignment horizontal="center" vertical="center" wrapText="1"/>
      <protection locked="0"/>
    </xf>
    <xf numFmtId="2" fontId="17"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8" xfId="0" applyFont="1" applyFill="1" applyBorder="1" applyAlignment="1">
      <alignment horizontal="center" vertical="center"/>
    </xf>
    <xf numFmtId="170" fontId="3" fillId="0" borderId="8" xfId="0" applyNumberFormat="1" applyFont="1" applyFill="1" applyBorder="1" applyAlignment="1">
      <alignment horizontal="center" vertical="center"/>
    </xf>
    <xf numFmtId="0" fontId="3" fillId="0" borderId="8" xfId="0" applyFont="1" applyFill="1" applyBorder="1" applyAlignment="1">
      <alignment vertical="center"/>
    </xf>
    <xf numFmtId="49" fontId="0" fillId="0" borderId="8" xfId="0" applyNumberFormat="1" applyFill="1" applyBorder="1" applyAlignment="1">
      <alignment horizontal="center" vertical="center"/>
    </xf>
    <xf numFmtId="0" fontId="0" fillId="0" borderId="8" xfId="0" applyFill="1" applyBorder="1" applyAlignment="1">
      <alignment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center" wrapText="1"/>
    </xf>
    <xf numFmtId="0" fontId="3" fillId="2" borderId="13" xfId="0" applyFont="1" applyFill="1" applyBorder="1" applyAlignment="1">
      <alignment horizontal="center" wrapText="1"/>
    </xf>
    <xf numFmtId="0" fontId="0" fillId="0" borderId="8" xfId="0" applyBorder="1" applyAlignment="1"/>
    <xf numFmtId="0" fontId="0" fillId="0" borderId="8" xfId="0" applyFill="1" applyBorder="1"/>
    <xf numFmtId="0" fontId="0" fillId="0" borderId="8" xfId="0" applyFill="1" applyBorder="1" applyAlignment="1">
      <alignment horizontal="center"/>
    </xf>
    <xf numFmtId="0" fontId="0" fillId="0" borderId="8" xfId="0" applyFill="1" applyBorder="1" applyAlignment="1"/>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8" xfId="0" applyFont="1" applyBorder="1" applyAlignment="1">
      <alignment wrapText="1"/>
    </xf>
    <xf numFmtId="0" fontId="0" fillId="0" borderId="8" xfId="0" applyBorder="1" applyAlignment="1">
      <alignment wrapText="1"/>
    </xf>
    <xf numFmtId="0" fontId="0" fillId="0" borderId="8" xfId="0" applyBorder="1" applyAlignment="1">
      <alignment horizontal="center"/>
    </xf>
    <xf numFmtId="14" fontId="0" fillId="0" borderId="8" xfId="0" applyNumberFormat="1" applyBorder="1" applyAlignment="1"/>
    <xf numFmtId="0" fontId="0" fillId="0" borderId="8" xfId="0" applyBorder="1"/>
    <xf numFmtId="0" fontId="0" fillId="0" borderId="8" xfId="0" applyFill="1" applyBorder="1" applyAlignment="1">
      <alignment wrapText="1"/>
    </xf>
    <xf numFmtId="0" fontId="0" fillId="0" borderId="8" xfId="0" applyBorder="1" applyAlignment="1">
      <alignment vertical="center" wrapText="1"/>
    </xf>
    <xf numFmtId="0" fontId="0" fillId="0" borderId="8" xfId="0" applyBorder="1" applyAlignment="1">
      <alignment horizontal="center" vertical="center"/>
    </xf>
    <xf numFmtId="49" fontId="0" fillId="2" borderId="8" xfId="0" applyNumberForma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0" fillId="0" borderId="21" xfId="0" applyBorder="1" applyAlignment="1">
      <alignment horizontal="center" vertical="center"/>
    </xf>
    <xf numFmtId="0" fontId="0" fillId="0" borderId="8" xfId="0" applyFill="1" applyBorder="1" applyAlignment="1">
      <alignment horizontal="center" vertical="center"/>
    </xf>
    <xf numFmtId="0" fontId="0" fillId="0" borderId="23" xfId="0" applyBorder="1" applyAlignment="1">
      <alignment horizontal="center" vertical="center"/>
    </xf>
    <xf numFmtId="0" fontId="3" fillId="2" borderId="0" xfId="0" applyFont="1" applyFill="1" applyBorder="1" applyAlignment="1">
      <alignment horizontal="center" vertical="center" wrapText="1"/>
    </xf>
    <xf numFmtId="0" fontId="25" fillId="0" borderId="8" xfId="0" applyFont="1" applyBorder="1" applyAlignment="1">
      <alignment horizontal="center" wrapText="1"/>
    </xf>
    <xf numFmtId="0" fontId="3" fillId="0" borderId="0" xfId="0" applyFon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justify" vertical="center"/>
    </xf>
    <xf numFmtId="0" fontId="25" fillId="0" borderId="8" xfId="0" applyFont="1" applyBorder="1" applyAlignment="1">
      <alignment horizontal="center" vertical="center" wrapText="1"/>
    </xf>
    <xf numFmtId="0" fontId="3" fillId="0" borderId="15" xfId="0" applyFont="1" applyBorder="1" applyAlignment="1">
      <alignment horizontal="center" vertical="center"/>
    </xf>
    <xf numFmtId="0" fontId="3" fillId="0" borderId="22" xfId="0" applyFont="1" applyBorder="1" applyAlignment="1">
      <alignment horizontal="center" vertical="center"/>
    </xf>
    <xf numFmtId="0" fontId="3" fillId="0" borderId="16"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8" xfId="0"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3" fillId="2" borderId="19" xfId="0" applyFont="1" applyFill="1" applyBorder="1" applyAlignment="1">
      <alignment horizontal="center" vertical="center" wrapText="1"/>
    </xf>
    <xf numFmtId="0" fontId="20" fillId="0" borderId="0" xfId="0" applyFont="1" applyFill="1" applyAlignment="1">
      <alignment horizontal="left" vertical="center" wrapText="1"/>
    </xf>
    <xf numFmtId="0" fontId="4" fillId="2" borderId="2"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7" xfId="0" applyFont="1" applyBorder="1" applyAlignment="1">
      <alignment horizontal="center" vertical="center" wrapText="1"/>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8" xfId="0" applyFont="1" applyFill="1" applyBorder="1" applyAlignment="1">
      <alignment horizontal="center" vertical="center"/>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abSelected="1" topLeftCell="A27" workbookViewId="0">
      <selection activeCell="A28" sqref="A2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7" t="s">
        <v>0</v>
      </c>
      <c r="C2" s="128"/>
      <c r="D2" s="128"/>
      <c r="E2" s="128"/>
      <c r="F2" s="128"/>
      <c r="G2" s="128"/>
      <c r="H2" s="128"/>
      <c r="I2" s="128"/>
      <c r="J2" s="128"/>
      <c r="K2" s="128"/>
      <c r="L2" s="128"/>
      <c r="M2" s="128"/>
      <c r="N2" s="128"/>
      <c r="O2" s="128"/>
      <c r="P2" s="128"/>
    </row>
    <row r="4" spans="2:16" ht="26.25" x14ac:dyDescent="0.25">
      <c r="B4" s="127" t="s">
        <v>1</v>
      </c>
      <c r="C4" s="128"/>
      <c r="D4" s="128"/>
      <c r="E4" s="128"/>
      <c r="F4" s="128"/>
      <c r="G4" s="128"/>
      <c r="H4" s="128"/>
      <c r="I4" s="128"/>
      <c r="J4" s="128"/>
      <c r="K4" s="128"/>
      <c r="L4" s="128"/>
      <c r="M4" s="128"/>
      <c r="N4" s="128"/>
      <c r="O4" s="128"/>
      <c r="P4" s="128"/>
    </row>
    <row r="5" spans="2:16" ht="15.75" thickBot="1" x14ac:dyDescent="0.3"/>
    <row r="6" spans="2:16" ht="21.75" thickBot="1" x14ac:dyDescent="0.3">
      <c r="B6" s="2" t="s">
        <v>2</v>
      </c>
      <c r="C6" s="137" t="s">
        <v>3</v>
      </c>
      <c r="D6" s="137"/>
      <c r="E6" s="137"/>
      <c r="F6" s="137"/>
      <c r="G6" s="137"/>
      <c r="H6" s="137"/>
      <c r="I6" s="137"/>
      <c r="J6" s="137"/>
      <c r="K6" s="137"/>
      <c r="L6" s="137"/>
      <c r="M6" s="137"/>
      <c r="N6" s="138"/>
    </row>
    <row r="7" spans="2:16" ht="16.5" thickBot="1" x14ac:dyDescent="0.3">
      <c r="B7" s="3" t="s">
        <v>4</v>
      </c>
      <c r="C7" s="137"/>
      <c r="D7" s="137"/>
      <c r="E7" s="137"/>
      <c r="F7" s="137"/>
      <c r="G7" s="137"/>
      <c r="H7" s="137"/>
      <c r="I7" s="137"/>
      <c r="J7" s="137"/>
      <c r="K7" s="137"/>
      <c r="L7" s="137"/>
      <c r="M7" s="137"/>
      <c r="N7" s="138"/>
    </row>
    <row r="8" spans="2:16" ht="16.5" thickBot="1" x14ac:dyDescent="0.3">
      <c r="B8" s="3" t="s">
        <v>5</v>
      </c>
      <c r="C8" s="137"/>
      <c r="D8" s="137"/>
      <c r="E8" s="137"/>
      <c r="F8" s="137"/>
      <c r="G8" s="137"/>
      <c r="H8" s="137"/>
      <c r="I8" s="137"/>
      <c r="J8" s="137"/>
      <c r="K8" s="137"/>
      <c r="L8" s="137"/>
      <c r="M8" s="137"/>
      <c r="N8" s="138"/>
    </row>
    <row r="9" spans="2:16" ht="16.5" thickBot="1" x14ac:dyDescent="0.3">
      <c r="B9" s="3" t="s">
        <v>6</v>
      </c>
      <c r="C9" s="137"/>
      <c r="D9" s="137"/>
      <c r="E9" s="137"/>
      <c r="F9" s="137"/>
      <c r="G9" s="137"/>
      <c r="H9" s="137"/>
      <c r="I9" s="137"/>
      <c r="J9" s="137"/>
      <c r="K9" s="137"/>
      <c r="L9" s="137"/>
      <c r="M9" s="137"/>
      <c r="N9" s="138"/>
    </row>
    <row r="10" spans="2:16" ht="16.5" thickBot="1" x14ac:dyDescent="0.3">
      <c r="B10" s="3" t="s">
        <v>7</v>
      </c>
      <c r="C10" s="139">
        <v>20</v>
      </c>
      <c r="D10" s="139"/>
      <c r="E10" s="140"/>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30.75" thickBot="1" x14ac:dyDescent="0.3">
      <c r="B14" s="15" t="s">
        <v>9</v>
      </c>
      <c r="C14" s="16"/>
      <c r="D14" s="17" t="s">
        <v>10</v>
      </c>
      <c r="E14" s="17" t="s">
        <v>11</v>
      </c>
      <c r="F14" s="17" t="s">
        <v>12</v>
      </c>
      <c r="G14" s="18"/>
      <c r="I14" s="19"/>
      <c r="J14" s="19"/>
      <c r="K14" s="19"/>
      <c r="L14" s="19"/>
      <c r="M14" s="19"/>
      <c r="N14" s="14"/>
    </row>
    <row r="15" spans="2:16" ht="16.5" thickBot="1" x14ac:dyDescent="0.3">
      <c r="B15" s="20"/>
      <c r="C15" s="21"/>
      <c r="D15" s="22">
        <v>1</v>
      </c>
      <c r="E15" s="23">
        <v>816221400</v>
      </c>
      <c r="F15" s="24">
        <v>300</v>
      </c>
      <c r="G15" s="25"/>
      <c r="I15" s="26"/>
      <c r="J15" s="26"/>
      <c r="K15" s="26"/>
      <c r="L15" s="26"/>
      <c r="M15" s="26"/>
      <c r="N15" s="14"/>
    </row>
    <row r="16" spans="2:16" ht="16.5" thickBot="1" x14ac:dyDescent="0.3">
      <c r="B16" s="20"/>
      <c r="C16" s="21"/>
      <c r="D16" s="22">
        <v>2</v>
      </c>
      <c r="E16" s="23">
        <v>513615520</v>
      </c>
      <c r="F16" s="24">
        <v>176</v>
      </c>
      <c r="G16" s="25"/>
      <c r="I16" s="26"/>
      <c r="J16" s="26"/>
      <c r="K16" s="26"/>
      <c r="L16" s="26"/>
      <c r="M16" s="26"/>
      <c r="N16" s="14"/>
    </row>
    <row r="17" spans="2:14" ht="16.5" thickBot="1" x14ac:dyDescent="0.3">
      <c r="B17" s="20"/>
      <c r="C17" s="21"/>
      <c r="D17" s="22">
        <v>4</v>
      </c>
      <c r="E17" s="23">
        <v>1785981240</v>
      </c>
      <c r="F17" s="24">
        <v>612</v>
      </c>
      <c r="G17" s="25"/>
      <c r="I17" s="26"/>
      <c r="J17" s="26"/>
      <c r="K17" s="26"/>
      <c r="L17" s="26"/>
      <c r="M17" s="26"/>
      <c r="N17" s="14"/>
    </row>
    <row r="18" spans="2:14" ht="16.5" thickBot="1" x14ac:dyDescent="0.3">
      <c r="B18" s="20"/>
      <c r="C18" s="21"/>
      <c r="D18" s="22">
        <v>5</v>
      </c>
      <c r="E18" s="23">
        <v>1033067580</v>
      </c>
      <c r="F18" s="24">
        <v>354</v>
      </c>
      <c r="G18" s="25"/>
      <c r="H18" s="27"/>
      <c r="I18" s="26"/>
      <c r="J18" s="26"/>
      <c r="K18" s="26"/>
      <c r="L18" s="26"/>
      <c r="M18" s="26"/>
      <c r="N18" s="28"/>
    </row>
    <row r="19" spans="2:14" ht="16.5" thickBot="1" x14ac:dyDescent="0.3">
      <c r="B19" s="20"/>
      <c r="C19" s="21"/>
      <c r="D19" s="22">
        <v>7</v>
      </c>
      <c r="E19" s="23">
        <v>2104987248</v>
      </c>
      <c r="F19" s="24">
        <v>1008</v>
      </c>
      <c r="G19" s="25"/>
      <c r="H19" s="27"/>
      <c r="I19" s="26"/>
      <c r="J19" s="26"/>
      <c r="K19" s="26"/>
      <c r="L19" s="26"/>
      <c r="M19" s="26"/>
      <c r="N19" s="28"/>
    </row>
    <row r="20" spans="2:14" ht="16.5" thickBot="1" x14ac:dyDescent="0.3">
      <c r="B20" s="20"/>
      <c r="C20" s="21"/>
      <c r="D20" s="22">
        <v>9</v>
      </c>
      <c r="E20" s="23">
        <v>228541992</v>
      </c>
      <c r="F20" s="24">
        <v>84</v>
      </c>
      <c r="G20" s="25"/>
      <c r="H20" s="27"/>
      <c r="I20" s="26"/>
      <c r="J20" s="26"/>
      <c r="K20" s="26"/>
      <c r="L20" s="26"/>
      <c r="M20" s="26"/>
      <c r="N20" s="28"/>
    </row>
    <row r="21" spans="2:14" ht="16.5" thickBot="1" x14ac:dyDescent="0.3">
      <c r="B21" s="20"/>
      <c r="C21" s="21"/>
      <c r="D21" s="22">
        <v>10</v>
      </c>
      <c r="E21" s="23">
        <v>3844525321</v>
      </c>
      <c r="F21" s="24">
        <v>1841</v>
      </c>
      <c r="G21" s="25"/>
      <c r="H21" s="27"/>
      <c r="I21" s="26"/>
      <c r="J21" s="26"/>
      <c r="K21" s="26"/>
      <c r="L21" s="26"/>
      <c r="M21" s="26"/>
      <c r="N21" s="28"/>
    </row>
    <row r="22" spans="2:14" ht="16.5" thickBot="1" x14ac:dyDescent="0.3">
      <c r="B22" s="20"/>
      <c r="C22" s="21"/>
      <c r="D22" s="22">
        <v>11</v>
      </c>
      <c r="E22" s="23">
        <v>1567656631</v>
      </c>
      <c r="F22" s="24">
        <f>123+72+485</f>
        <v>680</v>
      </c>
      <c r="G22" s="25"/>
      <c r="H22" s="27"/>
      <c r="I22" s="26"/>
      <c r="J22" s="26"/>
      <c r="K22" s="26"/>
      <c r="L22" s="26"/>
      <c r="M22" s="26"/>
      <c r="N22" s="28"/>
    </row>
    <row r="23" spans="2:14" ht="16.5" thickBot="1" x14ac:dyDescent="0.3">
      <c r="B23" s="20"/>
      <c r="C23" s="21"/>
      <c r="D23" s="22">
        <v>13</v>
      </c>
      <c r="E23" s="23">
        <v>1608276640</v>
      </c>
      <c r="F23" s="24">
        <f>179+520</f>
        <v>699</v>
      </c>
      <c r="G23" s="25"/>
      <c r="H23" s="27"/>
      <c r="I23" s="26"/>
      <c r="J23" s="26"/>
      <c r="K23" s="26"/>
      <c r="L23" s="26"/>
      <c r="M23" s="26"/>
      <c r="N23" s="28"/>
    </row>
    <row r="24" spans="2:14" ht="16.5" thickBot="1" x14ac:dyDescent="0.3">
      <c r="B24" s="20"/>
      <c r="C24" s="21"/>
      <c r="D24" s="22">
        <v>14</v>
      </c>
      <c r="E24" s="23">
        <v>195892136</v>
      </c>
      <c r="F24" s="24">
        <v>72</v>
      </c>
      <c r="G24" s="25"/>
      <c r="H24" s="27"/>
      <c r="I24" s="26"/>
      <c r="J24" s="26"/>
      <c r="K24" s="26"/>
      <c r="L24" s="26"/>
      <c r="M24" s="26"/>
      <c r="N24" s="28"/>
    </row>
    <row r="25" spans="2:14" ht="16.5" thickBot="1" x14ac:dyDescent="0.3">
      <c r="B25" s="20"/>
      <c r="C25" s="21"/>
      <c r="D25" s="22">
        <v>15</v>
      </c>
      <c r="E25" s="23">
        <v>244866420</v>
      </c>
      <c r="F25" s="24">
        <v>90</v>
      </c>
      <c r="G25" s="25"/>
      <c r="H25" s="27"/>
      <c r="I25" s="26"/>
      <c r="J25" s="26"/>
      <c r="K25" s="26"/>
      <c r="L25" s="26"/>
      <c r="M25" s="26"/>
      <c r="N25" s="28"/>
    </row>
    <row r="26" spans="2:14" ht="16.5" thickBot="1" x14ac:dyDescent="0.3">
      <c r="B26" s="20"/>
      <c r="C26" s="21"/>
      <c r="D26" s="22">
        <v>16</v>
      </c>
      <c r="E26" s="23">
        <v>195893136</v>
      </c>
      <c r="F26" s="24">
        <v>72</v>
      </c>
      <c r="G26" s="25"/>
      <c r="H26" s="27"/>
      <c r="I26" s="26"/>
      <c r="J26" s="26"/>
      <c r="K26" s="26"/>
      <c r="L26" s="26"/>
      <c r="M26" s="26"/>
      <c r="N26" s="28"/>
    </row>
    <row r="27" spans="2:14" ht="16.5" thickBot="1" x14ac:dyDescent="0.3">
      <c r="B27" s="20"/>
      <c r="C27" s="21"/>
      <c r="D27" s="22">
        <v>17</v>
      </c>
      <c r="E27" s="23">
        <v>1230153232</v>
      </c>
      <c r="F27" s="24">
        <v>96</v>
      </c>
      <c r="G27" s="25"/>
      <c r="H27" s="27"/>
      <c r="I27" s="26"/>
      <c r="J27" s="26"/>
      <c r="K27" s="26"/>
      <c r="L27" s="26"/>
      <c r="M27" s="26"/>
      <c r="N27" s="28"/>
    </row>
    <row r="28" spans="2:14" ht="16.5" thickBot="1" x14ac:dyDescent="0.3">
      <c r="B28" s="20"/>
      <c r="C28" s="21"/>
      <c r="D28" s="22">
        <v>18</v>
      </c>
      <c r="E28" s="23">
        <v>342812988</v>
      </c>
      <c r="F28" s="24">
        <v>126</v>
      </c>
      <c r="G28" s="25"/>
      <c r="H28" s="27"/>
      <c r="I28" s="26"/>
      <c r="J28" s="26"/>
      <c r="K28" s="26"/>
      <c r="L28" s="26"/>
      <c r="M28" s="26"/>
      <c r="N28" s="28"/>
    </row>
    <row r="29" spans="2:14" ht="16.5" thickBot="1" x14ac:dyDescent="0.3">
      <c r="B29" s="20"/>
      <c r="C29" s="21"/>
      <c r="D29" s="22">
        <v>20</v>
      </c>
      <c r="E29" s="23">
        <v>748910984</v>
      </c>
      <c r="F29" s="24">
        <v>268</v>
      </c>
      <c r="G29" s="25"/>
      <c r="H29" s="27"/>
      <c r="I29" s="26"/>
      <c r="J29" s="26"/>
      <c r="K29" s="26"/>
      <c r="L29" s="26"/>
      <c r="M29" s="26"/>
      <c r="N29" s="28"/>
    </row>
    <row r="30" spans="2:14" ht="16.5" thickBot="1" x14ac:dyDescent="0.3">
      <c r="B30" s="20"/>
      <c r="C30" s="21"/>
      <c r="D30" s="22">
        <v>21</v>
      </c>
      <c r="E30" s="29">
        <v>2312877730</v>
      </c>
      <c r="F30" s="24">
        <f>100+72+874</f>
        <v>1046</v>
      </c>
      <c r="G30" s="25"/>
      <c r="H30" s="27"/>
      <c r="I30" s="26"/>
      <c r="J30" s="26"/>
      <c r="K30" s="26"/>
      <c r="L30" s="26"/>
      <c r="M30" s="26"/>
      <c r="N30" s="28"/>
    </row>
    <row r="31" spans="2:14" ht="16.5" thickBot="1" x14ac:dyDescent="0.3">
      <c r="B31" s="20"/>
      <c r="C31" s="21"/>
      <c r="D31" s="22">
        <v>22</v>
      </c>
      <c r="E31" s="29">
        <v>2967040475</v>
      </c>
      <c r="F31" s="24">
        <f>108+168</f>
        <v>276</v>
      </c>
      <c r="G31" s="25"/>
      <c r="H31" s="27"/>
      <c r="I31" s="26"/>
      <c r="J31" s="26"/>
      <c r="K31" s="26"/>
      <c r="L31" s="26"/>
      <c r="M31" s="26"/>
      <c r="N31" s="28"/>
    </row>
    <row r="32" spans="2:14" ht="16.5" thickBot="1" x14ac:dyDescent="0.3">
      <c r="B32" s="20"/>
      <c r="C32" s="21"/>
      <c r="D32" s="22">
        <v>24</v>
      </c>
      <c r="E32" s="29">
        <v>1891055265</v>
      </c>
      <c r="F32" s="24">
        <f>60+108+681</f>
        <v>849</v>
      </c>
      <c r="G32" s="25"/>
      <c r="H32" s="27"/>
      <c r="I32" s="26"/>
      <c r="J32" s="26"/>
      <c r="K32" s="26"/>
      <c r="L32" s="26"/>
      <c r="M32" s="26"/>
      <c r="N32" s="28"/>
    </row>
    <row r="33" spans="1:14" ht="16.5" thickBot="1" x14ac:dyDescent="0.3">
      <c r="B33" s="20"/>
      <c r="C33" s="21"/>
      <c r="D33" s="22">
        <v>25</v>
      </c>
      <c r="E33" s="29">
        <v>1151515278</v>
      </c>
      <c r="F33" s="24">
        <f>216+270</f>
        <v>486</v>
      </c>
      <c r="G33" s="25"/>
      <c r="H33" s="27"/>
      <c r="I33" s="26"/>
      <c r="J33" s="26"/>
      <c r="K33" s="26"/>
      <c r="L33" s="26"/>
      <c r="M33" s="26"/>
      <c r="N33" s="28"/>
    </row>
    <row r="34" spans="1:14" ht="15.75" thickBot="1" x14ac:dyDescent="0.3">
      <c r="B34" s="141" t="s">
        <v>13</v>
      </c>
      <c r="C34" s="142"/>
      <c r="D34" s="17"/>
      <c r="E34" s="30">
        <f>SUM(E15:E33)</f>
        <v>24783891216</v>
      </c>
      <c r="F34" s="31">
        <f>SUM(F15:F33)</f>
        <v>9135</v>
      </c>
      <c r="G34" s="25"/>
      <c r="H34" s="27"/>
      <c r="I34" s="13"/>
      <c r="J34" s="13"/>
      <c r="K34" s="13"/>
      <c r="L34" s="13"/>
      <c r="M34" s="13"/>
      <c r="N34" s="28"/>
    </row>
    <row r="35" spans="1:14" ht="45.75" thickBot="1" x14ac:dyDescent="0.3">
      <c r="A35" s="32"/>
      <c r="B35" s="33" t="s">
        <v>14</v>
      </c>
      <c r="C35" s="33" t="s">
        <v>15</v>
      </c>
      <c r="E35" s="19"/>
      <c r="F35" s="19"/>
      <c r="G35" s="19"/>
      <c r="H35" s="19"/>
      <c r="I35" s="34"/>
      <c r="J35" s="34"/>
      <c r="K35" s="34"/>
      <c r="L35" s="34"/>
      <c r="M35" s="34"/>
    </row>
    <row r="36" spans="1:14" ht="15.75" thickBot="1" x14ac:dyDescent="0.3">
      <c r="A36" s="35">
        <v>1</v>
      </c>
      <c r="C36" s="36">
        <f>+F34</f>
        <v>9135</v>
      </c>
      <c r="D36" s="37"/>
      <c r="E36" s="38">
        <f>E34</f>
        <v>24783891216</v>
      </c>
      <c r="F36" s="39"/>
      <c r="G36" s="39"/>
      <c r="H36" s="39"/>
      <c r="I36" s="40"/>
      <c r="J36" s="40"/>
      <c r="K36" s="40"/>
      <c r="L36" s="40"/>
      <c r="M36" s="40"/>
    </row>
    <row r="37" spans="1:14" x14ac:dyDescent="0.25">
      <c r="A37" s="41"/>
      <c r="C37" s="42"/>
      <c r="D37" s="26"/>
      <c r="E37" s="43"/>
      <c r="F37" s="39"/>
      <c r="G37" s="39"/>
      <c r="H37" s="39"/>
      <c r="I37" s="40"/>
      <c r="J37" s="40"/>
      <c r="K37" s="40"/>
      <c r="L37" s="40"/>
      <c r="M37" s="40"/>
    </row>
    <row r="38" spans="1:14" x14ac:dyDescent="0.25">
      <c r="A38" s="41"/>
      <c r="C38" s="42"/>
      <c r="D38" s="26"/>
      <c r="E38" s="43"/>
      <c r="F38" s="39"/>
      <c r="G38" s="39"/>
      <c r="H38" s="39"/>
      <c r="I38" s="40"/>
      <c r="J38" s="40"/>
      <c r="K38" s="40"/>
      <c r="L38" s="40"/>
      <c r="M38" s="40"/>
    </row>
    <row r="39" spans="1:14" x14ac:dyDescent="0.25">
      <c r="A39" s="41"/>
      <c r="B39" s="44" t="s">
        <v>16</v>
      </c>
      <c r="C39"/>
      <c r="D39"/>
      <c r="E39"/>
      <c r="F39"/>
      <c r="G39"/>
      <c r="H39"/>
      <c r="I39" s="13"/>
      <c r="J39" s="13"/>
      <c r="K39" s="13"/>
      <c r="L39" s="13"/>
      <c r="M39" s="13"/>
      <c r="N39" s="14"/>
    </row>
    <row r="40" spans="1:14" x14ac:dyDescent="0.25">
      <c r="A40" s="41"/>
      <c r="B40"/>
      <c r="C40"/>
      <c r="D40"/>
      <c r="E40"/>
      <c r="F40"/>
      <c r="G40"/>
      <c r="H40"/>
      <c r="I40" s="13"/>
      <c r="J40" s="13"/>
      <c r="K40" s="13"/>
      <c r="L40" s="13"/>
      <c r="M40" s="13"/>
      <c r="N40" s="14"/>
    </row>
    <row r="41" spans="1:14" x14ac:dyDescent="0.25">
      <c r="A41" s="41"/>
      <c r="B41" s="45" t="s">
        <v>17</v>
      </c>
      <c r="C41" s="45" t="s">
        <v>18</v>
      </c>
      <c r="D41" s="45" t="s">
        <v>19</v>
      </c>
      <c r="E41"/>
      <c r="F41"/>
      <c r="G41"/>
      <c r="H41"/>
      <c r="I41" s="13"/>
      <c r="J41" s="13"/>
      <c r="K41" s="13"/>
      <c r="L41" s="13"/>
      <c r="M41" s="13"/>
      <c r="N41" s="14"/>
    </row>
    <row r="42" spans="1:14" x14ac:dyDescent="0.25">
      <c r="A42" s="41"/>
      <c r="B42" s="46" t="s">
        <v>20</v>
      </c>
      <c r="C42" s="46"/>
      <c r="D42" s="99" t="s">
        <v>21</v>
      </c>
      <c r="E42"/>
      <c r="F42"/>
      <c r="G42"/>
      <c r="H42"/>
      <c r="I42" s="13"/>
      <c r="J42" s="13"/>
      <c r="K42" s="13"/>
      <c r="L42" s="13"/>
      <c r="M42" s="13"/>
      <c r="N42" s="14"/>
    </row>
    <row r="43" spans="1:14" x14ac:dyDescent="0.25">
      <c r="A43" s="41"/>
      <c r="B43" s="46" t="s">
        <v>22</v>
      </c>
      <c r="C43" s="46"/>
      <c r="D43" s="99" t="s">
        <v>21</v>
      </c>
      <c r="E43"/>
      <c r="F43"/>
      <c r="G43"/>
      <c r="H43"/>
      <c r="I43" s="13"/>
      <c r="J43" s="13"/>
      <c r="K43" s="13"/>
      <c r="L43" s="13"/>
      <c r="M43" s="13"/>
      <c r="N43" s="14"/>
    </row>
    <row r="44" spans="1:14" x14ac:dyDescent="0.25">
      <c r="A44" s="41"/>
      <c r="B44" s="46" t="s">
        <v>23</v>
      </c>
      <c r="C44" s="46"/>
      <c r="D44" s="99" t="s">
        <v>21</v>
      </c>
      <c r="E44"/>
      <c r="F44"/>
      <c r="G44"/>
      <c r="H44"/>
      <c r="I44" s="13"/>
      <c r="J44" s="13"/>
      <c r="K44" s="13"/>
      <c r="L44" s="13"/>
      <c r="M44" s="13"/>
      <c r="N44" s="14"/>
    </row>
    <row r="45" spans="1:14" x14ac:dyDescent="0.25">
      <c r="A45" s="41"/>
      <c r="B45" s="46" t="s">
        <v>24</v>
      </c>
      <c r="C45" s="46"/>
      <c r="D45" s="99" t="s">
        <v>21</v>
      </c>
      <c r="E45"/>
      <c r="F45"/>
      <c r="G45"/>
      <c r="H45"/>
      <c r="I45" s="13"/>
      <c r="J45" s="13"/>
      <c r="K45" s="13"/>
      <c r="L45" s="13"/>
      <c r="M45" s="13"/>
      <c r="N45" s="14"/>
    </row>
    <row r="46" spans="1:14" x14ac:dyDescent="0.25">
      <c r="A46" s="41"/>
      <c r="B46"/>
      <c r="C46"/>
      <c r="D46"/>
      <c r="E46"/>
      <c r="F46"/>
      <c r="G46"/>
      <c r="H46"/>
      <c r="I46" s="13"/>
      <c r="J46" s="13"/>
      <c r="K46" s="13"/>
      <c r="L46" s="13"/>
      <c r="M46" s="13"/>
      <c r="N46" s="14"/>
    </row>
    <row r="47" spans="1:14" x14ac:dyDescent="0.25">
      <c r="A47" s="41"/>
      <c r="B47"/>
      <c r="C47"/>
      <c r="D47"/>
      <c r="E47"/>
      <c r="F47"/>
      <c r="G47"/>
      <c r="H47"/>
      <c r="I47" s="13"/>
      <c r="J47" s="13"/>
      <c r="K47" s="13"/>
      <c r="L47" s="13"/>
      <c r="M47" s="13"/>
      <c r="N47" s="14"/>
    </row>
    <row r="48" spans="1:14" x14ac:dyDescent="0.25">
      <c r="A48" s="41"/>
      <c r="B48" s="44" t="s">
        <v>25</v>
      </c>
      <c r="C48"/>
      <c r="D48"/>
      <c r="E48"/>
      <c r="F48"/>
      <c r="G48"/>
      <c r="H48"/>
      <c r="I48" s="13"/>
      <c r="J48" s="13"/>
      <c r="K48" s="13"/>
      <c r="L48" s="13"/>
      <c r="M48" s="13"/>
      <c r="N48" s="14"/>
    </row>
    <row r="49" spans="1:26" x14ac:dyDescent="0.25">
      <c r="A49" s="41"/>
      <c r="B49"/>
      <c r="C49"/>
      <c r="D49"/>
      <c r="E49"/>
      <c r="F49"/>
      <c r="G49"/>
      <c r="H49"/>
      <c r="I49" s="13"/>
      <c r="J49" s="13"/>
      <c r="K49" s="13"/>
      <c r="L49" s="13"/>
      <c r="M49" s="13"/>
      <c r="N49" s="14"/>
    </row>
    <row r="50" spans="1:26" x14ac:dyDescent="0.25">
      <c r="A50" s="41"/>
      <c r="B50"/>
      <c r="C50"/>
      <c r="D50"/>
      <c r="E50"/>
      <c r="F50"/>
      <c r="G50"/>
      <c r="H50"/>
      <c r="I50" s="13"/>
      <c r="J50" s="13"/>
      <c r="K50" s="13"/>
      <c r="L50" s="13"/>
      <c r="M50" s="13"/>
      <c r="N50" s="14"/>
    </row>
    <row r="51" spans="1:26" x14ac:dyDescent="0.25">
      <c r="A51" s="41"/>
      <c r="B51" s="45" t="s">
        <v>17</v>
      </c>
      <c r="C51" s="45" t="s">
        <v>26</v>
      </c>
      <c r="D51" s="47" t="s">
        <v>27</v>
      </c>
      <c r="E51" s="47" t="s">
        <v>28</v>
      </c>
      <c r="F51"/>
      <c r="G51"/>
      <c r="H51"/>
      <c r="I51" s="13"/>
      <c r="J51" s="13"/>
      <c r="K51" s="13"/>
      <c r="L51" s="13"/>
      <c r="M51" s="13"/>
      <c r="N51" s="14"/>
    </row>
    <row r="52" spans="1:26" ht="28.5" x14ac:dyDescent="0.25">
      <c r="A52" s="41"/>
      <c r="B52" s="48" t="s">
        <v>29</v>
      </c>
      <c r="C52" s="49">
        <v>40</v>
      </c>
      <c r="D52" s="50">
        <v>0</v>
      </c>
      <c r="E52" s="117">
        <f>+D52+D53</f>
        <v>0</v>
      </c>
      <c r="F52"/>
      <c r="G52"/>
      <c r="H52"/>
      <c r="I52" s="13"/>
      <c r="J52" s="13"/>
      <c r="K52" s="13"/>
      <c r="L52" s="13"/>
      <c r="M52" s="13"/>
      <c r="N52" s="14"/>
    </row>
    <row r="53" spans="1:26" ht="42.75" x14ac:dyDescent="0.25">
      <c r="A53" s="41"/>
      <c r="B53" s="48" t="s">
        <v>30</v>
      </c>
      <c r="C53" s="49">
        <v>60</v>
      </c>
      <c r="D53" s="50">
        <f>+F160</f>
        <v>0</v>
      </c>
      <c r="E53" s="118"/>
      <c r="F53"/>
      <c r="G53"/>
      <c r="H53"/>
      <c r="I53" s="13"/>
      <c r="J53" s="13"/>
      <c r="K53" s="13"/>
      <c r="L53" s="13"/>
      <c r="M53" s="13"/>
      <c r="N53" s="14"/>
    </row>
    <row r="54" spans="1:26" x14ac:dyDescent="0.25">
      <c r="A54" s="41"/>
      <c r="C54" s="42"/>
      <c r="D54" s="26"/>
      <c r="E54" s="43"/>
      <c r="F54" s="39"/>
      <c r="G54" s="39"/>
      <c r="H54" s="39"/>
      <c r="I54" s="40"/>
      <c r="J54" s="40"/>
      <c r="K54" s="40"/>
      <c r="L54" s="40"/>
      <c r="M54" s="40"/>
    </row>
    <row r="55" spans="1:26" x14ac:dyDescent="0.25">
      <c r="A55" s="41"/>
      <c r="C55" s="42"/>
      <c r="D55" s="26"/>
      <c r="E55" s="43"/>
      <c r="F55" s="39"/>
      <c r="G55" s="39"/>
      <c r="H55" s="39"/>
      <c r="I55" s="40"/>
      <c r="J55" s="40"/>
      <c r="K55" s="40"/>
      <c r="L55" s="40"/>
      <c r="M55" s="40"/>
    </row>
    <row r="56" spans="1:26" x14ac:dyDescent="0.25">
      <c r="A56" s="41"/>
      <c r="C56" s="42"/>
      <c r="D56" s="26"/>
      <c r="E56" s="43"/>
      <c r="F56" s="39"/>
      <c r="G56" s="39"/>
      <c r="H56" s="39"/>
      <c r="I56" s="40"/>
      <c r="J56" s="40"/>
      <c r="K56" s="40"/>
      <c r="L56" s="40"/>
      <c r="M56" s="40"/>
    </row>
    <row r="57" spans="1:26" ht="15.75" thickBot="1" x14ac:dyDescent="0.3">
      <c r="M57" s="143" t="s">
        <v>31</v>
      </c>
      <c r="N57" s="143"/>
    </row>
    <row r="58" spans="1:26" x14ac:dyDescent="0.25">
      <c r="B58" s="44" t="s">
        <v>32</v>
      </c>
      <c r="M58" s="51"/>
      <c r="N58" s="51"/>
    </row>
    <row r="59" spans="1:26" ht="15.75" thickBot="1" x14ac:dyDescent="0.3">
      <c r="M59" s="51"/>
      <c r="N59" s="51"/>
    </row>
    <row r="60" spans="1:26" s="13" customFormat="1" ht="60" x14ac:dyDescent="0.25">
      <c r="B60" s="52" t="s">
        <v>33</v>
      </c>
      <c r="C60" s="52" t="s">
        <v>34</v>
      </c>
      <c r="D60" s="52" t="s">
        <v>35</v>
      </c>
      <c r="E60" s="52" t="s">
        <v>36</v>
      </c>
      <c r="F60" s="52" t="s">
        <v>37</v>
      </c>
      <c r="G60" s="52" t="s">
        <v>38</v>
      </c>
      <c r="H60" s="52" t="s">
        <v>39</v>
      </c>
      <c r="I60" s="52" t="s">
        <v>40</v>
      </c>
      <c r="J60" s="52" t="s">
        <v>41</v>
      </c>
      <c r="K60" s="52" t="s">
        <v>42</v>
      </c>
      <c r="L60" s="52" t="s">
        <v>43</v>
      </c>
      <c r="M60" s="53" t="s">
        <v>44</v>
      </c>
      <c r="N60" s="52" t="s">
        <v>45</v>
      </c>
      <c r="O60" s="52" t="s">
        <v>46</v>
      </c>
      <c r="P60" s="54" t="s">
        <v>47</v>
      </c>
      <c r="Q60" s="54" t="s">
        <v>48</v>
      </c>
    </row>
    <row r="61" spans="1:26" s="68" customFormat="1" ht="409.5" x14ac:dyDescent="0.25">
      <c r="A61" s="55">
        <v>1</v>
      </c>
      <c r="B61" s="56" t="s">
        <v>3</v>
      </c>
      <c r="C61" s="56" t="s">
        <v>3</v>
      </c>
      <c r="D61" s="57" t="s">
        <v>49</v>
      </c>
      <c r="E61" s="58" t="s">
        <v>50</v>
      </c>
      <c r="F61" s="59" t="s">
        <v>19</v>
      </c>
      <c r="G61" s="60" t="s">
        <v>50</v>
      </c>
      <c r="H61" s="61">
        <v>39814</v>
      </c>
      <c r="I61" s="62">
        <v>43465</v>
      </c>
      <c r="J61" s="62" t="s">
        <v>50</v>
      </c>
      <c r="K61" s="63"/>
      <c r="L61" s="63">
        <v>69</v>
      </c>
      <c r="M61" s="64"/>
      <c r="N61" s="64"/>
      <c r="O61" s="65"/>
      <c r="P61" s="65"/>
      <c r="Q61" s="66" t="s">
        <v>134</v>
      </c>
      <c r="R61" s="67"/>
      <c r="S61" s="67"/>
      <c r="T61" s="67"/>
      <c r="U61" s="67"/>
      <c r="V61" s="67"/>
      <c r="W61" s="67"/>
      <c r="X61" s="67"/>
      <c r="Y61" s="67"/>
      <c r="Z61" s="67"/>
    </row>
    <row r="62" spans="1:26" s="68" customFormat="1" x14ac:dyDescent="0.25">
      <c r="A62" s="55">
        <f>+A61+1</f>
        <v>2</v>
      </c>
      <c r="B62" s="56"/>
      <c r="C62" s="56"/>
      <c r="D62" s="57"/>
      <c r="E62" s="58"/>
      <c r="F62" s="59"/>
      <c r="G62" s="59"/>
      <c r="H62" s="61"/>
      <c r="I62" s="62"/>
      <c r="J62" s="62"/>
      <c r="K62" s="63"/>
      <c r="L62" s="63"/>
      <c r="M62" s="64"/>
      <c r="N62" s="64"/>
      <c r="O62" s="65"/>
      <c r="P62" s="65"/>
      <c r="Q62" s="66"/>
      <c r="R62" s="67"/>
      <c r="S62" s="67"/>
      <c r="T62" s="67"/>
      <c r="U62" s="67"/>
      <c r="V62" s="67"/>
      <c r="W62" s="67"/>
      <c r="X62" s="67"/>
      <c r="Y62" s="67"/>
      <c r="Z62" s="67"/>
    </row>
    <row r="63" spans="1:26" s="68" customFormat="1" x14ac:dyDescent="0.25">
      <c r="A63" s="55">
        <f t="shared" ref="A63:A68" si="0">+A62+1</f>
        <v>3</v>
      </c>
      <c r="B63" s="56"/>
      <c r="C63" s="56"/>
      <c r="D63" s="57"/>
      <c r="E63" s="58"/>
      <c r="F63" s="59"/>
      <c r="G63" s="59"/>
      <c r="H63" s="61"/>
      <c r="I63" s="62"/>
      <c r="J63" s="62"/>
      <c r="K63" s="63"/>
      <c r="L63" s="63"/>
      <c r="M63" s="64"/>
      <c r="N63" s="64"/>
      <c r="O63" s="65"/>
      <c r="P63" s="65"/>
      <c r="Q63" s="66"/>
      <c r="R63" s="67"/>
      <c r="S63" s="67"/>
      <c r="T63" s="67"/>
      <c r="U63" s="67"/>
      <c r="V63" s="67"/>
      <c r="W63" s="67"/>
      <c r="X63" s="67"/>
      <c r="Y63" s="67"/>
      <c r="Z63" s="67"/>
    </row>
    <row r="64" spans="1:26" s="68" customFormat="1" x14ac:dyDescent="0.25">
      <c r="A64" s="55">
        <f t="shared" si="0"/>
        <v>4</v>
      </c>
      <c r="B64" s="56"/>
      <c r="C64" s="57"/>
      <c r="D64" s="56"/>
      <c r="E64" s="69"/>
      <c r="F64" s="59"/>
      <c r="G64" s="59"/>
      <c r="H64" s="59"/>
      <c r="I64" s="62"/>
      <c r="J64" s="62"/>
      <c r="K64" s="62"/>
      <c r="L64" s="62"/>
      <c r="M64" s="64"/>
      <c r="N64" s="64"/>
      <c r="O64" s="65"/>
      <c r="P64" s="65"/>
      <c r="Q64" s="66"/>
      <c r="R64" s="67"/>
      <c r="S64" s="67"/>
      <c r="T64" s="67"/>
      <c r="U64" s="67"/>
      <c r="V64" s="67"/>
      <c r="W64" s="67"/>
      <c r="X64" s="67"/>
      <c r="Y64" s="67"/>
      <c r="Z64" s="67"/>
    </row>
    <row r="65" spans="1:26" s="68" customFormat="1" x14ac:dyDescent="0.25">
      <c r="A65" s="55">
        <f t="shared" si="0"/>
        <v>5</v>
      </c>
      <c r="B65" s="56"/>
      <c r="C65" s="57"/>
      <c r="D65" s="56"/>
      <c r="E65" s="69"/>
      <c r="F65" s="59"/>
      <c r="G65" s="59"/>
      <c r="H65" s="59"/>
      <c r="I65" s="62"/>
      <c r="J65" s="62"/>
      <c r="K65" s="62"/>
      <c r="L65" s="62"/>
      <c r="M65" s="64"/>
      <c r="N65" s="64"/>
      <c r="O65" s="65"/>
      <c r="P65" s="65"/>
      <c r="Q65" s="66"/>
      <c r="R65" s="67"/>
      <c r="S65" s="67"/>
      <c r="T65" s="67"/>
      <c r="U65" s="67"/>
      <c r="V65" s="67"/>
      <c r="W65" s="67"/>
      <c r="X65" s="67"/>
      <c r="Y65" s="67"/>
      <c r="Z65" s="67"/>
    </row>
    <row r="66" spans="1:26" s="68" customFormat="1" x14ac:dyDescent="0.25">
      <c r="A66" s="55">
        <f t="shared" si="0"/>
        <v>6</v>
      </c>
      <c r="B66" s="56"/>
      <c r="C66" s="57"/>
      <c r="D66" s="56"/>
      <c r="E66" s="69"/>
      <c r="F66" s="59"/>
      <c r="G66" s="59"/>
      <c r="H66" s="59"/>
      <c r="I66" s="62"/>
      <c r="J66" s="62"/>
      <c r="K66" s="62"/>
      <c r="L66" s="62"/>
      <c r="M66" s="64"/>
      <c r="N66" s="64"/>
      <c r="O66" s="65"/>
      <c r="P66" s="65"/>
      <c r="Q66" s="66"/>
      <c r="R66" s="67"/>
      <c r="S66" s="67"/>
      <c r="T66" s="67"/>
      <c r="U66" s="67"/>
      <c r="V66" s="67"/>
      <c r="W66" s="67"/>
      <c r="X66" s="67"/>
      <c r="Y66" s="67"/>
      <c r="Z66" s="67"/>
    </row>
    <row r="67" spans="1:26" s="68" customFormat="1" x14ac:dyDescent="0.25">
      <c r="A67" s="55">
        <f t="shared" si="0"/>
        <v>7</v>
      </c>
      <c r="B67" s="56"/>
      <c r="C67" s="57"/>
      <c r="D67" s="56"/>
      <c r="E67" s="69"/>
      <c r="F67" s="59"/>
      <c r="G67" s="59"/>
      <c r="H67" s="59"/>
      <c r="I67" s="62"/>
      <c r="J67" s="62"/>
      <c r="K67" s="62"/>
      <c r="L67" s="62"/>
      <c r="M67" s="64"/>
      <c r="N67" s="64"/>
      <c r="O67" s="65"/>
      <c r="P67" s="65"/>
      <c r="Q67" s="66"/>
      <c r="R67" s="67"/>
      <c r="S67" s="67"/>
      <c r="T67" s="67"/>
      <c r="U67" s="67"/>
      <c r="V67" s="67"/>
      <c r="W67" s="67"/>
      <c r="X67" s="67"/>
      <c r="Y67" s="67"/>
      <c r="Z67" s="67"/>
    </row>
    <row r="68" spans="1:26" s="68" customFormat="1" x14ac:dyDescent="0.25">
      <c r="A68" s="55">
        <f t="shared" si="0"/>
        <v>8</v>
      </c>
      <c r="B68" s="56"/>
      <c r="C68" s="57"/>
      <c r="D68" s="56"/>
      <c r="E68" s="69"/>
      <c r="F68" s="59"/>
      <c r="G68" s="59"/>
      <c r="H68" s="59"/>
      <c r="I68" s="62"/>
      <c r="J68" s="62"/>
      <c r="K68" s="62"/>
      <c r="L68" s="62"/>
      <c r="M68" s="64"/>
      <c r="N68" s="64"/>
      <c r="O68" s="65"/>
      <c r="P68" s="65"/>
      <c r="Q68" s="66"/>
      <c r="R68" s="67"/>
      <c r="S68" s="67"/>
      <c r="T68" s="67"/>
      <c r="U68" s="67"/>
      <c r="V68" s="67"/>
      <c r="W68" s="67"/>
      <c r="X68" s="67"/>
      <c r="Y68" s="67"/>
      <c r="Z68" s="67"/>
    </row>
    <row r="69" spans="1:26" s="68" customFormat="1" x14ac:dyDescent="0.25">
      <c r="A69" s="55"/>
      <c r="B69" s="70" t="s">
        <v>28</v>
      </c>
      <c r="C69" s="57"/>
      <c r="D69" s="56"/>
      <c r="E69" s="69"/>
      <c r="F69" s="59"/>
      <c r="G69" s="59"/>
      <c r="H69" s="59"/>
      <c r="I69" s="62"/>
      <c r="J69" s="62"/>
      <c r="K69" s="71">
        <f t="shared" ref="K69:N69" si="1">SUM(K61:K68)</f>
        <v>0</v>
      </c>
      <c r="L69" s="71">
        <f t="shared" si="1"/>
        <v>69</v>
      </c>
      <c r="M69" s="72">
        <f t="shared" si="1"/>
        <v>0</v>
      </c>
      <c r="N69" s="71">
        <f t="shared" si="1"/>
        <v>0</v>
      </c>
      <c r="O69" s="65"/>
      <c r="P69" s="65"/>
      <c r="Q69" s="73"/>
    </row>
    <row r="70" spans="1:26" s="74" customFormat="1" x14ac:dyDescent="0.25">
      <c r="E70" s="75"/>
    </row>
    <row r="71" spans="1:26" s="74" customFormat="1" x14ac:dyDescent="0.25">
      <c r="B71" s="144" t="s">
        <v>51</v>
      </c>
      <c r="C71" s="144" t="s">
        <v>52</v>
      </c>
      <c r="D71" s="146" t="s">
        <v>53</v>
      </c>
      <c r="E71" s="146"/>
    </row>
    <row r="72" spans="1:26" s="74" customFormat="1" x14ac:dyDescent="0.25">
      <c r="B72" s="145"/>
      <c r="C72" s="145"/>
      <c r="D72" s="76" t="s">
        <v>54</v>
      </c>
      <c r="E72" s="77" t="s">
        <v>55</v>
      </c>
    </row>
    <row r="73" spans="1:26" s="74" customFormat="1" ht="18.75" x14ac:dyDescent="0.25">
      <c r="B73" s="78" t="s">
        <v>56</v>
      </c>
      <c r="C73" s="79">
        <f>+K69</f>
        <v>0</v>
      </c>
      <c r="D73" s="80"/>
      <c r="E73" s="80"/>
      <c r="F73" s="81"/>
      <c r="G73" s="81"/>
      <c r="H73" s="81"/>
      <c r="I73" s="81"/>
      <c r="J73" s="81"/>
      <c r="K73" s="81"/>
      <c r="L73" s="81"/>
      <c r="M73" s="81"/>
    </row>
    <row r="74" spans="1:26" s="74" customFormat="1" x14ac:dyDescent="0.25">
      <c r="B74" s="78" t="s">
        <v>57</v>
      </c>
      <c r="C74" s="79">
        <f>+M69</f>
        <v>0</v>
      </c>
      <c r="D74" s="80"/>
      <c r="E74" s="80"/>
    </row>
    <row r="75" spans="1:26" s="74" customFormat="1" x14ac:dyDescent="0.25">
      <c r="B75" s="82"/>
      <c r="C75" s="133"/>
      <c r="D75" s="133"/>
      <c r="E75" s="133"/>
      <c r="F75" s="133"/>
      <c r="G75" s="133"/>
      <c r="H75" s="133"/>
      <c r="I75" s="133"/>
      <c r="J75" s="133"/>
      <c r="K75" s="133"/>
      <c r="L75" s="133"/>
      <c r="M75" s="133"/>
      <c r="N75" s="133"/>
    </row>
    <row r="76" spans="1:26" ht="15.75" thickBot="1" x14ac:dyDescent="0.3"/>
    <row r="77" spans="1:26" ht="27" thickBot="1" x14ac:dyDescent="0.3">
      <c r="B77" s="134" t="s">
        <v>58</v>
      </c>
      <c r="C77" s="134"/>
      <c r="D77" s="134"/>
      <c r="E77" s="134"/>
      <c r="F77" s="134"/>
      <c r="G77" s="134"/>
      <c r="H77" s="134"/>
      <c r="I77" s="134"/>
      <c r="J77" s="134"/>
      <c r="K77" s="134"/>
      <c r="L77" s="134"/>
      <c r="M77" s="134"/>
      <c r="N77" s="134"/>
    </row>
    <row r="80" spans="1:26" ht="105" x14ac:dyDescent="0.25">
      <c r="B80" s="83" t="s">
        <v>59</v>
      </c>
      <c r="C80" s="84" t="s">
        <v>60</v>
      </c>
      <c r="D80" s="84" t="s">
        <v>61</v>
      </c>
      <c r="E80" s="84" t="s">
        <v>62</v>
      </c>
      <c r="F80" s="84" t="s">
        <v>63</v>
      </c>
      <c r="G80" s="84" t="s">
        <v>64</v>
      </c>
      <c r="H80" s="84" t="s">
        <v>65</v>
      </c>
      <c r="I80" s="84" t="s">
        <v>66</v>
      </c>
      <c r="J80" s="84" t="s">
        <v>67</v>
      </c>
      <c r="K80" s="84" t="s">
        <v>68</v>
      </c>
      <c r="L80" s="84" t="s">
        <v>69</v>
      </c>
      <c r="M80" s="85" t="s">
        <v>70</v>
      </c>
      <c r="N80" s="85" t="s">
        <v>71</v>
      </c>
      <c r="O80" s="124" t="s">
        <v>72</v>
      </c>
      <c r="P80" s="125"/>
      <c r="Q80" s="84" t="s">
        <v>73</v>
      </c>
    </row>
    <row r="81" spans="2:17" ht="44.25" customHeight="1" x14ac:dyDescent="0.25">
      <c r="B81" s="86"/>
      <c r="C81" s="86" t="s">
        <v>137</v>
      </c>
      <c r="D81" s="87" t="s">
        <v>138</v>
      </c>
      <c r="E81" s="87">
        <v>168</v>
      </c>
      <c r="F81" s="88" t="s">
        <v>19</v>
      </c>
      <c r="G81" s="88"/>
      <c r="H81" s="88" t="s">
        <v>18</v>
      </c>
      <c r="I81" s="89"/>
      <c r="J81" s="89" t="s">
        <v>18</v>
      </c>
      <c r="K81" s="46" t="s">
        <v>18</v>
      </c>
      <c r="L81" s="46" t="s">
        <v>18</v>
      </c>
      <c r="M81" s="46" t="s">
        <v>18</v>
      </c>
      <c r="N81" s="46" t="s">
        <v>18</v>
      </c>
      <c r="O81" s="119" t="s">
        <v>140</v>
      </c>
      <c r="P81" s="120"/>
      <c r="Q81" s="111" t="s">
        <v>18</v>
      </c>
    </row>
    <row r="82" spans="2:17" ht="44.25" customHeight="1" x14ac:dyDescent="0.25">
      <c r="B82" s="86"/>
      <c r="C82" s="86" t="s">
        <v>135</v>
      </c>
      <c r="D82" s="87" t="s">
        <v>139</v>
      </c>
      <c r="E82" s="87">
        <v>100</v>
      </c>
      <c r="F82" s="88" t="s">
        <v>19</v>
      </c>
      <c r="G82" s="88"/>
      <c r="H82" s="88" t="s">
        <v>18</v>
      </c>
      <c r="I82" s="89"/>
      <c r="J82" s="89" t="s">
        <v>18</v>
      </c>
      <c r="K82" s="46" t="s">
        <v>18</v>
      </c>
      <c r="L82" s="46" t="s">
        <v>18</v>
      </c>
      <c r="M82" s="46" t="s">
        <v>18</v>
      </c>
      <c r="N82" s="46" t="s">
        <v>18</v>
      </c>
      <c r="O82" s="119" t="s">
        <v>136</v>
      </c>
      <c r="P82" s="120"/>
      <c r="Q82" s="111" t="s">
        <v>19</v>
      </c>
    </row>
    <row r="83" spans="2:17" x14ac:dyDescent="0.25">
      <c r="B83" s="86"/>
      <c r="C83" s="86"/>
      <c r="D83" s="87"/>
      <c r="E83" s="87"/>
      <c r="F83" s="88"/>
      <c r="G83" s="88"/>
      <c r="H83" s="88"/>
      <c r="I83" s="89"/>
      <c r="J83" s="89"/>
      <c r="K83" s="46"/>
      <c r="L83" s="46"/>
      <c r="M83" s="46"/>
      <c r="N83" s="46"/>
      <c r="O83" s="135"/>
      <c r="P83" s="136"/>
      <c r="Q83" s="46"/>
    </row>
    <row r="84" spans="2:17" x14ac:dyDescent="0.25">
      <c r="B84" s="86"/>
      <c r="C84" s="86"/>
      <c r="D84" s="87"/>
      <c r="E84" s="87"/>
      <c r="F84" s="88"/>
      <c r="G84" s="88"/>
      <c r="H84" s="88"/>
      <c r="I84" s="89"/>
      <c r="J84" s="89"/>
      <c r="K84" s="46"/>
      <c r="L84" s="46"/>
      <c r="M84" s="46"/>
      <c r="N84" s="46"/>
      <c r="O84" s="135"/>
      <c r="P84" s="136"/>
      <c r="Q84" s="46"/>
    </row>
    <row r="85" spans="2:17" x14ac:dyDescent="0.25">
      <c r="B85" s="86"/>
      <c r="C85" s="86"/>
      <c r="D85" s="87"/>
      <c r="E85" s="87"/>
      <c r="F85" s="88"/>
      <c r="G85" s="88"/>
      <c r="H85" s="88"/>
      <c r="I85" s="89"/>
      <c r="J85" s="89"/>
      <c r="K85" s="46"/>
      <c r="L85" s="46"/>
      <c r="M85" s="46"/>
      <c r="N85" s="46"/>
      <c r="O85" s="135"/>
      <c r="P85" s="136"/>
      <c r="Q85" s="46"/>
    </row>
    <row r="86" spans="2:17" x14ac:dyDescent="0.25">
      <c r="B86" s="86"/>
      <c r="C86" s="86"/>
      <c r="D86" s="87"/>
      <c r="E86" s="87"/>
      <c r="F86" s="88"/>
      <c r="G86" s="88"/>
      <c r="H86" s="88"/>
      <c r="I86" s="89"/>
      <c r="J86" s="89"/>
      <c r="K86" s="46"/>
      <c r="L86" s="46"/>
      <c r="M86" s="46"/>
      <c r="N86" s="46"/>
      <c r="O86" s="135"/>
      <c r="P86" s="136"/>
      <c r="Q86" s="46"/>
    </row>
    <row r="87" spans="2:17" x14ac:dyDescent="0.25">
      <c r="B87" s="46"/>
      <c r="C87" s="46"/>
      <c r="D87" s="46"/>
      <c r="E87" s="46"/>
      <c r="F87" s="46"/>
      <c r="G87" s="46"/>
      <c r="H87" s="46"/>
      <c r="I87" s="46"/>
      <c r="J87" s="46"/>
      <c r="K87" s="46"/>
      <c r="L87" s="46"/>
      <c r="M87" s="46"/>
      <c r="N87" s="46"/>
      <c r="O87" s="135"/>
      <c r="P87" s="136"/>
      <c r="Q87" s="46"/>
    </row>
    <row r="88" spans="2:17" x14ac:dyDescent="0.25">
      <c r="B88" s="1" t="s">
        <v>74</v>
      </c>
    </row>
    <row r="89" spans="2:17" x14ac:dyDescent="0.25">
      <c r="B89" s="1" t="s">
        <v>75</v>
      </c>
    </row>
    <row r="90" spans="2:17" x14ac:dyDescent="0.25">
      <c r="B90" s="1" t="s">
        <v>76</v>
      </c>
    </row>
    <row r="92" spans="2:17" ht="15.75" thickBot="1" x14ac:dyDescent="0.3"/>
    <row r="93" spans="2:17" ht="27" thickBot="1" x14ac:dyDescent="0.3">
      <c r="B93" s="121" t="s">
        <v>77</v>
      </c>
      <c r="C93" s="122"/>
      <c r="D93" s="122"/>
      <c r="E93" s="122"/>
      <c r="F93" s="122"/>
      <c r="G93" s="122"/>
      <c r="H93" s="122"/>
      <c r="I93" s="122"/>
      <c r="J93" s="122"/>
      <c r="K93" s="122"/>
      <c r="L93" s="122"/>
      <c r="M93" s="122"/>
      <c r="N93" s="123"/>
    </row>
    <row r="98" spans="2:17" ht="75" x14ac:dyDescent="0.25">
      <c r="B98" s="83" t="s">
        <v>78</v>
      </c>
      <c r="C98" s="83" t="s">
        <v>79</v>
      </c>
      <c r="D98" s="83" t="s">
        <v>80</v>
      </c>
      <c r="E98" s="83" t="s">
        <v>81</v>
      </c>
      <c r="F98" s="83" t="s">
        <v>82</v>
      </c>
      <c r="G98" s="83" t="s">
        <v>83</v>
      </c>
      <c r="H98" s="83" t="s">
        <v>84</v>
      </c>
      <c r="I98" s="83" t="s">
        <v>85</v>
      </c>
      <c r="J98" s="124" t="s">
        <v>86</v>
      </c>
      <c r="K98" s="132"/>
      <c r="L98" s="125"/>
      <c r="M98" s="83" t="s">
        <v>87</v>
      </c>
      <c r="N98" s="83" t="s">
        <v>88</v>
      </c>
      <c r="O98" s="83" t="s">
        <v>89</v>
      </c>
      <c r="P98" s="124" t="s">
        <v>72</v>
      </c>
      <c r="Q98" s="125"/>
    </row>
    <row r="99" spans="2:17" ht="45" x14ac:dyDescent="0.25">
      <c r="B99" s="92" t="s">
        <v>90</v>
      </c>
      <c r="C99" s="93" t="s">
        <v>91</v>
      </c>
      <c r="D99" s="86" t="s">
        <v>92</v>
      </c>
      <c r="E99" s="86">
        <v>60388672</v>
      </c>
      <c r="F99" s="86" t="s">
        <v>93</v>
      </c>
      <c r="G99" s="94" t="s">
        <v>94</v>
      </c>
      <c r="H99" s="95">
        <v>39129</v>
      </c>
      <c r="I99" s="87" t="s">
        <v>95</v>
      </c>
      <c r="J99" s="96" t="s">
        <v>96</v>
      </c>
      <c r="K99" s="97" t="s">
        <v>97</v>
      </c>
      <c r="L99" s="89" t="s">
        <v>98</v>
      </c>
      <c r="M99" s="46" t="s">
        <v>19</v>
      </c>
      <c r="N99" s="46" t="s">
        <v>19</v>
      </c>
      <c r="O99" s="46" t="s">
        <v>18</v>
      </c>
      <c r="P99" s="119" t="s">
        <v>99</v>
      </c>
      <c r="Q99" s="120"/>
    </row>
    <row r="100" spans="2:17" ht="29.25" customHeight="1" x14ac:dyDescent="0.25">
      <c r="B100" s="92"/>
      <c r="C100" s="93"/>
      <c r="D100" s="86" t="s">
        <v>129</v>
      </c>
      <c r="E100" s="86">
        <v>60265349</v>
      </c>
      <c r="F100" s="86" t="s">
        <v>131</v>
      </c>
      <c r="G100" s="86" t="s">
        <v>132</v>
      </c>
      <c r="H100" s="86"/>
      <c r="I100" s="87"/>
      <c r="J100" s="96"/>
      <c r="K100" s="89"/>
      <c r="L100" s="89"/>
      <c r="M100" s="46" t="s">
        <v>19</v>
      </c>
      <c r="N100" s="46"/>
      <c r="O100" s="46" t="s">
        <v>19</v>
      </c>
      <c r="P100" s="119" t="s">
        <v>130</v>
      </c>
      <c r="Q100" s="120"/>
    </row>
    <row r="101" spans="2:17" ht="36.75" customHeight="1" x14ac:dyDescent="0.25">
      <c r="B101" s="92"/>
      <c r="C101" s="93"/>
      <c r="D101" s="86" t="s">
        <v>133</v>
      </c>
      <c r="E101" s="86">
        <v>1090456345</v>
      </c>
      <c r="F101" s="86" t="s">
        <v>131</v>
      </c>
      <c r="G101" s="94" t="s">
        <v>132</v>
      </c>
      <c r="H101" s="95"/>
      <c r="I101" s="87"/>
      <c r="J101" s="96"/>
      <c r="K101" s="97"/>
      <c r="L101" s="89"/>
      <c r="M101" s="46" t="s">
        <v>19</v>
      </c>
      <c r="N101" s="46"/>
      <c r="O101" s="46" t="s">
        <v>19</v>
      </c>
      <c r="P101" s="119" t="s">
        <v>130</v>
      </c>
      <c r="Q101" s="120"/>
    </row>
    <row r="102" spans="2:17" ht="29.25" customHeight="1" x14ac:dyDescent="0.25">
      <c r="B102" s="92"/>
      <c r="C102" s="93"/>
      <c r="D102" s="86"/>
      <c r="E102" s="86"/>
      <c r="F102" s="86"/>
      <c r="G102" s="94"/>
      <c r="H102" s="95"/>
      <c r="I102" s="87"/>
      <c r="J102" s="96"/>
      <c r="K102" s="97"/>
      <c r="L102" s="89"/>
      <c r="M102" s="46"/>
      <c r="N102" s="46"/>
      <c r="O102" s="46"/>
      <c r="P102" s="90"/>
      <c r="Q102" s="91"/>
    </row>
    <row r="103" spans="2:17" ht="34.5" customHeight="1" x14ac:dyDescent="0.25">
      <c r="B103" s="92"/>
      <c r="C103" s="93"/>
      <c r="D103" s="86"/>
      <c r="E103" s="86"/>
      <c r="F103" s="86"/>
      <c r="G103" s="94"/>
      <c r="H103" s="95"/>
      <c r="I103" s="87"/>
      <c r="J103" s="96"/>
      <c r="K103" s="97"/>
      <c r="L103" s="89"/>
      <c r="M103" s="46"/>
      <c r="N103" s="46"/>
      <c r="O103" s="46"/>
      <c r="P103" s="90"/>
      <c r="Q103" s="91"/>
    </row>
    <row r="104" spans="2:17" x14ac:dyDescent="0.25">
      <c r="B104" s="92"/>
      <c r="C104" s="93"/>
      <c r="D104" s="86"/>
      <c r="E104" s="86"/>
      <c r="F104" s="86"/>
      <c r="G104" s="86"/>
      <c r="H104" s="86"/>
      <c r="I104" s="87"/>
      <c r="J104" s="96"/>
      <c r="K104" s="89"/>
      <c r="L104" s="89"/>
      <c r="M104" s="46"/>
      <c r="N104" s="46"/>
      <c r="O104" s="46"/>
      <c r="P104" s="119"/>
      <c r="Q104" s="120"/>
    </row>
    <row r="106" spans="2:17" ht="15.75" thickBot="1" x14ac:dyDescent="0.3"/>
    <row r="107" spans="2:17" ht="27" thickBot="1" x14ac:dyDescent="0.3">
      <c r="B107" s="121" t="s">
        <v>100</v>
      </c>
      <c r="C107" s="122"/>
      <c r="D107" s="122"/>
      <c r="E107" s="122"/>
      <c r="F107" s="122"/>
      <c r="G107" s="122"/>
      <c r="H107" s="122"/>
      <c r="I107" s="122"/>
      <c r="J107" s="122"/>
      <c r="K107" s="122"/>
      <c r="L107" s="122"/>
      <c r="M107" s="122"/>
      <c r="N107" s="123"/>
    </row>
    <row r="110" spans="2:17" ht="30" x14ac:dyDescent="0.25">
      <c r="B110" s="84" t="s">
        <v>17</v>
      </c>
      <c r="C110" s="84" t="s">
        <v>101</v>
      </c>
      <c r="D110" s="124" t="s">
        <v>72</v>
      </c>
      <c r="E110" s="125"/>
    </row>
    <row r="111" spans="2:17" x14ac:dyDescent="0.25">
      <c r="B111" s="98" t="s">
        <v>102</v>
      </c>
      <c r="C111" s="50" t="s">
        <v>19</v>
      </c>
      <c r="D111" s="126"/>
      <c r="E111" s="126"/>
    </row>
    <row r="114" spans="1:26" ht="26.25" x14ac:dyDescent="0.25">
      <c r="B114" s="127" t="s">
        <v>103</v>
      </c>
      <c r="C114" s="128"/>
      <c r="D114" s="128"/>
      <c r="E114" s="128"/>
      <c r="F114" s="128"/>
      <c r="G114" s="128"/>
      <c r="H114" s="128"/>
      <c r="I114" s="128"/>
      <c r="J114" s="128"/>
      <c r="K114" s="128"/>
      <c r="L114" s="128"/>
      <c r="M114" s="128"/>
      <c r="N114" s="128"/>
      <c r="O114" s="128"/>
      <c r="P114" s="128"/>
    </row>
    <row r="116" spans="1:26" ht="15.75" thickBot="1" x14ac:dyDescent="0.3"/>
    <row r="117" spans="1:26" ht="27" thickBot="1" x14ac:dyDescent="0.3">
      <c r="B117" s="121" t="s">
        <v>104</v>
      </c>
      <c r="C117" s="122"/>
      <c r="D117" s="122"/>
      <c r="E117" s="122"/>
      <c r="F117" s="122"/>
      <c r="G117" s="122"/>
      <c r="H117" s="122"/>
      <c r="I117" s="122"/>
      <c r="J117" s="122"/>
      <c r="K117" s="122"/>
      <c r="L117" s="122"/>
      <c r="M117" s="122"/>
      <c r="N117" s="123"/>
    </row>
    <row r="119" spans="1:26" ht="15.75" thickBot="1" x14ac:dyDescent="0.3">
      <c r="M119" s="51"/>
      <c r="N119" s="51"/>
    </row>
    <row r="120" spans="1:26" s="13" customFormat="1" ht="60" x14ac:dyDescent="0.25">
      <c r="B120" s="52" t="s">
        <v>33</v>
      </c>
      <c r="C120" s="52" t="s">
        <v>34</v>
      </c>
      <c r="D120" s="52" t="s">
        <v>35</v>
      </c>
      <c r="E120" s="52" t="s">
        <v>36</v>
      </c>
      <c r="F120" s="52" t="s">
        <v>37</v>
      </c>
      <c r="G120" s="52" t="s">
        <v>38</v>
      </c>
      <c r="H120" s="52" t="s">
        <v>39</v>
      </c>
      <c r="I120" s="52" t="s">
        <v>40</v>
      </c>
      <c r="J120" s="52" t="s">
        <v>41</v>
      </c>
      <c r="K120" s="52" t="s">
        <v>42</v>
      </c>
      <c r="L120" s="52" t="s">
        <v>43</v>
      </c>
      <c r="M120" s="53" t="s">
        <v>44</v>
      </c>
      <c r="N120" s="52" t="s">
        <v>45</v>
      </c>
      <c r="O120" s="52" t="s">
        <v>46</v>
      </c>
      <c r="P120" s="54" t="s">
        <v>47</v>
      </c>
      <c r="Q120" s="54" t="s">
        <v>48</v>
      </c>
    </row>
    <row r="121" spans="1:26" s="68" customFormat="1" x14ac:dyDescent="0.25">
      <c r="A121" s="55">
        <v>1</v>
      </c>
      <c r="B121" s="56"/>
      <c r="C121" s="57"/>
      <c r="D121" s="56"/>
      <c r="E121" s="69"/>
      <c r="F121" s="59"/>
      <c r="G121" s="60"/>
      <c r="H121" s="61"/>
      <c r="I121" s="62"/>
      <c r="J121" s="62"/>
      <c r="K121" s="62"/>
      <c r="L121" s="62"/>
      <c r="M121" s="64"/>
      <c r="N121" s="64">
        <f>+M121*G121</f>
        <v>0</v>
      </c>
      <c r="O121" s="65"/>
      <c r="P121" s="65"/>
      <c r="Q121" s="66"/>
      <c r="R121" s="67"/>
      <c r="S121" s="67"/>
      <c r="T121" s="67"/>
      <c r="U121" s="67"/>
      <c r="V121" s="67"/>
      <c r="W121" s="67"/>
      <c r="X121" s="67"/>
      <c r="Y121" s="67"/>
      <c r="Z121" s="67"/>
    </row>
    <row r="122" spans="1:26" s="68" customFormat="1" x14ac:dyDescent="0.25">
      <c r="A122" s="55">
        <f>+A121+1</f>
        <v>2</v>
      </c>
      <c r="B122" s="56"/>
      <c r="C122" s="57"/>
      <c r="D122" s="56"/>
      <c r="E122" s="69"/>
      <c r="F122" s="59"/>
      <c r="G122" s="59"/>
      <c r="H122" s="59"/>
      <c r="I122" s="62"/>
      <c r="J122" s="62"/>
      <c r="K122" s="62"/>
      <c r="L122" s="62"/>
      <c r="M122" s="64"/>
      <c r="N122" s="64"/>
      <c r="O122" s="65"/>
      <c r="P122" s="65"/>
      <c r="Q122" s="66"/>
      <c r="R122" s="67"/>
      <c r="S122" s="67"/>
      <c r="T122" s="67"/>
      <c r="U122" s="67"/>
      <c r="V122" s="67"/>
      <c r="W122" s="67"/>
      <c r="X122" s="67"/>
      <c r="Y122" s="67"/>
      <c r="Z122" s="67"/>
    </row>
    <row r="123" spans="1:26" s="68" customFormat="1" x14ac:dyDescent="0.25">
      <c r="A123" s="55">
        <f t="shared" ref="A123:A128" si="2">+A122+1</f>
        <v>3</v>
      </c>
      <c r="B123" s="56"/>
      <c r="C123" s="57"/>
      <c r="D123" s="56"/>
      <c r="E123" s="69"/>
      <c r="F123" s="59"/>
      <c r="G123" s="59"/>
      <c r="H123" s="59"/>
      <c r="I123" s="62"/>
      <c r="J123" s="62"/>
      <c r="K123" s="62"/>
      <c r="L123" s="62"/>
      <c r="M123" s="64"/>
      <c r="N123" s="64"/>
      <c r="O123" s="65"/>
      <c r="P123" s="65"/>
      <c r="Q123" s="66"/>
      <c r="R123" s="67"/>
      <c r="S123" s="67"/>
      <c r="T123" s="67"/>
      <c r="U123" s="67"/>
      <c r="V123" s="67"/>
      <c r="W123" s="67"/>
      <c r="X123" s="67"/>
      <c r="Y123" s="67"/>
      <c r="Z123" s="67"/>
    </row>
    <row r="124" spans="1:26" s="68" customFormat="1" x14ac:dyDescent="0.25">
      <c r="A124" s="55">
        <f t="shared" si="2"/>
        <v>4</v>
      </c>
      <c r="B124" s="56"/>
      <c r="C124" s="57"/>
      <c r="D124" s="56"/>
      <c r="E124" s="69"/>
      <c r="F124" s="59"/>
      <c r="G124" s="59"/>
      <c r="H124" s="59"/>
      <c r="I124" s="62"/>
      <c r="J124" s="62"/>
      <c r="K124" s="62"/>
      <c r="L124" s="62"/>
      <c r="M124" s="64"/>
      <c r="N124" s="64"/>
      <c r="O124" s="65"/>
      <c r="P124" s="65"/>
      <c r="Q124" s="66"/>
      <c r="R124" s="67"/>
      <c r="S124" s="67"/>
      <c r="T124" s="67"/>
      <c r="U124" s="67"/>
      <c r="V124" s="67"/>
      <c r="W124" s="67"/>
      <c r="X124" s="67"/>
      <c r="Y124" s="67"/>
      <c r="Z124" s="67"/>
    </row>
    <row r="125" spans="1:26" s="68" customFormat="1" x14ac:dyDescent="0.25">
      <c r="A125" s="55">
        <f t="shared" si="2"/>
        <v>5</v>
      </c>
      <c r="B125" s="56"/>
      <c r="C125" s="57"/>
      <c r="D125" s="56"/>
      <c r="E125" s="69"/>
      <c r="F125" s="59"/>
      <c r="G125" s="59"/>
      <c r="H125" s="59"/>
      <c r="I125" s="62"/>
      <c r="J125" s="62"/>
      <c r="K125" s="62"/>
      <c r="L125" s="62"/>
      <c r="M125" s="64"/>
      <c r="N125" s="64"/>
      <c r="O125" s="65"/>
      <c r="P125" s="65"/>
      <c r="Q125" s="66"/>
      <c r="R125" s="67"/>
      <c r="S125" s="67"/>
      <c r="T125" s="67"/>
      <c r="U125" s="67"/>
      <c r="V125" s="67"/>
      <c r="W125" s="67"/>
      <c r="X125" s="67"/>
      <c r="Y125" s="67"/>
      <c r="Z125" s="67"/>
    </row>
    <row r="126" spans="1:26" s="68" customFormat="1" x14ac:dyDescent="0.25">
      <c r="A126" s="55">
        <f t="shared" si="2"/>
        <v>6</v>
      </c>
      <c r="B126" s="56"/>
      <c r="C126" s="57"/>
      <c r="D126" s="56"/>
      <c r="E126" s="69"/>
      <c r="F126" s="59"/>
      <c r="G126" s="59"/>
      <c r="H126" s="59"/>
      <c r="I126" s="62"/>
      <c r="J126" s="62"/>
      <c r="K126" s="62"/>
      <c r="L126" s="62"/>
      <c r="M126" s="64"/>
      <c r="N126" s="64"/>
      <c r="O126" s="65"/>
      <c r="P126" s="65"/>
      <c r="Q126" s="66"/>
      <c r="R126" s="67"/>
      <c r="S126" s="67"/>
      <c r="T126" s="67"/>
      <c r="U126" s="67"/>
      <c r="V126" s="67"/>
      <c r="W126" s="67"/>
      <c r="X126" s="67"/>
      <c r="Y126" s="67"/>
      <c r="Z126" s="67"/>
    </row>
    <row r="127" spans="1:26" s="68" customFormat="1" x14ac:dyDescent="0.25">
      <c r="A127" s="55">
        <f t="shared" si="2"/>
        <v>7</v>
      </c>
      <c r="B127" s="56"/>
      <c r="C127" s="57"/>
      <c r="D127" s="56"/>
      <c r="E127" s="69"/>
      <c r="F127" s="59"/>
      <c r="G127" s="59"/>
      <c r="H127" s="59"/>
      <c r="I127" s="62"/>
      <c r="J127" s="62"/>
      <c r="K127" s="62"/>
      <c r="L127" s="62"/>
      <c r="M127" s="64"/>
      <c r="N127" s="64"/>
      <c r="O127" s="65"/>
      <c r="P127" s="65"/>
      <c r="Q127" s="66"/>
      <c r="R127" s="67"/>
      <c r="S127" s="67"/>
      <c r="T127" s="67"/>
      <c r="U127" s="67"/>
      <c r="V127" s="67"/>
      <c r="W127" s="67"/>
      <c r="X127" s="67"/>
      <c r="Y127" s="67"/>
      <c r="Z127" s="67"/>
    </row>
    <row r="128" spans="1:26" s="68" customFormat="1" x14ac:dyDescent="0.25">
      <c r="A128" s="55">
        <f t="shared" si="2"/>
        <v>8</v>
      </c>
      <c r="B128" s="56"/>
      <c r="C128" s="57"/>
      <c r="D128" s="56"/>
      <c r="E128" s="69"/>
      <c r="F128" s="59"/>
      <c r="G128" s="59"/>
      <c r="H128" s="59"/>
      <c r="I128" s="62"/>
      <c r="J128" s="62"/>
      <c r="K128" s="62"/>
      <c r="L128" s="62"/>
      <c r="M128" s="64"/>
      <c r="N128" s="64"/>
      <c r="O128" s="65"/>
      <c r="P128" s="65"/>
      <c r="Q128" s="66"/>
      <c r="R128" s="67"/>
      <c r="S128" s="67"/>
      <c r="T128" s="67"/>
      <c r="U128" s="67"/>
      <c r="V128" s="67"/>
      <c r="W128" s="67"/>
      <c r="X128" s="67"/>
      <c r="Y128" s="67"/>
      <c r="Z128" s="67"/>
    </row>
    <row r="129" spans="1:17" s="68" customFormat="1" x14ac:dyDescent="0.25">
      <c r="A129" s="55"/>
      <c r="B129" s="70" t="s">
        <v>28</v>
      </c>
      <c r="C129" s="57"/>
      <c r="D129" s="56"/>
      <c r="E129" s="69"/>
      <c r="F129" s="59"/>
      <c r="G129" s="59"/>
      <c r="H129" s="59"/>
      <c r="I129" s="62"/>
      <c r="J129" s="62"/>
      <c r="K129" s="71">
        <f t="shared" ref="K129:N129" si="3">SUM(K121:K128)</f>
        <v>0</v>
      </c>
      <c r="L129" s="71">
        <f t="shared" si="3"/>
        <v>0</v>
      </c>
      <c r="M129" s="72">
        <f t="shared" si="3"/>
        <v>0</v>
      </c>
      <c r="N129" s="71">
        <f t="shared" si="3"/>
        <v>0</v>
      </c>
      <c r="O129" s="65"/>
      <c r="P129" s="65"/>
      <c r="Q129" s="73"/>
    </row>
    <row r="130" spans="1:17" x14ac:dyDescent="0.25">
      <c r="B130" s="74"/>
      <c r="C130" s="74"/>
      <c r="D130" s="74"/>
      <c r="E130" s="75"/>
      <c r="F130" s="74"/>
      <c r="G130" s="74"/>
      <c r="H130" s="74"/>
      <c r="I130" s="74"/>
      <c r="J130" s="74"/>
      <c r="K130" s="74"/>
      <c r="L130" s="74"/>
      <c r="M130" s="74"/>
      <c r="N130" s="74"/>
      <c r="O130" s="74"/>
      <c r="P130" s="74"/>
    </row>
    <row r="131" spans="1:17" ht="18.75" x14ac:dyDescent="0.25">
      <c r="B131" s="78" t="s">
        <v>105</v>
      </c>
      <c r="C131" s="100">
        <f>+K129</f>
        <v>0</v>
      </c>
      <c r="H131" s="81"/>
      <c r="I131" s="81"/>
      <c r="J131" s="81"/>
      <c r="K131" s="81"/>
      <c r="L131" s="81"/>
      <c r="M131" s="81"/>
      <c r="N131" s="74"/>
      <c r="O131" s="74"/>
      <c r="P131" s="74"/>
    </row>
    <row r="133" spans="1:17" ht="15.75" thickBot="1" x14ac:dyDescent="0.3"/>
    <row r="134" spans="1:17" ht="30.75" thickBot="1" x14ac:dyDescent="0.3">
      <c r="B134" s="101" t="s">
        <v>106</v>
      </c>
      <c r="C134" s="102" t="s">
        <v>107</v>
      </c>
      <c r="D134" s="101" t="s">
        <v>27</v>
      </c>
      <c r="E134" s="102" t="s">
        <v>108</v>
      </c>
    </row>
    <row r="135" spans="1:17" x14ac:dyDescent="0.25">
      <c r="B135" s="103" t="s">
        <v>109</v>
      </c>
      <c r="C135" s="104">
        <v>20</v>
      </c>
      <c r="D135" s="104"/>
      <c r="E135" s="129">
        <f>+D135+D136+D137</f>
        <v>0</v>
      </c>
    </row>
    <row r="136" spans="1:17" x14ac:dyDescent="0.25">
      <c r="B136" s="103" t="s">
        <v>110</v>
      </c>
      <c r="C136" s="105">
        <v>30</v>
      </c>
      <c r="D136" s="50">
        <v>0</v>
      </c>
      <c r="E136" s="130"/>
    </row>
    <row r="137" spans="1:17" ht="15.75" thickBot="1" x14ac:dyDescent="0.3">
      <c r="B137" s="103" t="s">
        <v>111</v>
      </c>
      <c r="C137" s="106">
        <v>40</v>
      </c>
      <c r="D137" s="106">
        <v>0</v>
      </c>
      <c r="E137" s="131"/>
    </row>
    <row r="139" spans="1:17" ht="15.75" thickBot="1" x14ac:dyDescent="0.3"/>
    <row r="140" spans="1:17" ht="27" thickBot="1" x14ac:dyDescent="0.3">
      <c r="B140" s="121" t="s">
        <v>112</v>
      </c>
      <c r="C140" s="122"/>
      <c r="D140" s="122"/>
      <c r="E140" s="122"/>
      <c r="F140" s="122"/>
      <c r="G140" s="122"/>
      <c r="H140" s="122"/>
      <c r="I140" s="122"/>
      <c r="J140" s="122"/>
      <c r="K140" s="122"/>
      <c r="L140" s="122"/>
      <c r="M140" s="122"/>
      <c r="N140" s="123"/>
    </row>
    <row r="142" spans="1:17" ht="75" x14ac:dyDescent="0.25">
      <c r="B142" s="83" t="s">
        <v>78</v>
      </c>
      <c r="C142" s="83" t="s">
        <v>79</v>
      </c>
      <c r="D142" s="83" t="s">
        <v>80</v>
      </c>
      <c r="E142" s="83" t="s">
        <v>81</v>
      </c>
      <c r="F142" s="83" t="s">
        <v>82</v>
      </c>
      <c r="G142" s="83" t="s">
        <v>83</v>
      </c>
      <c r="H142" s="83" t="s">
        <v>84</v>
      </c>
      <c r="I142" s="83" t="s">
        <v>85</v>
      </c>
      <c r="J142" s="124" t="s">
        <v>86</v>
      </c>
      <c r="K142" s="132"/>
      <c r="L142" s="125"/>
      <c r="M142" s="83" t="s">
        <v>87</v>
      </c>
      <c r="N142" s="83" t="s">
        <v>88</v>
      </c>
      <c r="O142" s="83" t="s">
        <v>89</v>
      </c>
      <c r="P142" s="124" t="s">
        <v>72</v>
      </c>
      <c r="Q142" s="125"/>
    </row>
    <row r="143" spans="1:17" ht="45" x14ac:dyDescent="0.25">
      <c r="B143" s="93" t="s">
        <v>113</v>
      </c>
      <c r="C143" s="93" t="s">
        <v>91</v>
      </c>
      <c r="D143" s="86" t="s">
        <v>114</v>
      </c>
      <c r="E143" s="86"/>
      <c r="F143" s="86"/>
      <c r="G143" s="86"/>
      <c r="H143" s="86"/>
      <c r="I143" s="87"/>
      <c r="J143" s="96" t="s">
        <v>96</v>
      </c>
      <c r="K143" s="97" t="s">
        <v>97</v>
      </c>
      <c r="L143" s="89" t="s">
        <v>98</v>
      </c>
      <c r="M143" s="46" t="s">
        <v>19</v>
      </c>
      <c r="N143" s="46" t="s">
        <v>19</v>
      </c>
      <c r="O143" s="46" t="s">
        <v>18</v>
      </c>
      <c r="P143" s="112" t="s">
        <v>115</v>
      </c>
      <c r="Q143" s="112"/>
    </row>
    <row r="144" spans="1:17" ht="45" x14ac:dyDescent="0.25">
      <c r="B144" s="93" t="s">
        <v>116</v>
      </c>
      <c r="C144" s="93" t="s">
        <v>91</v>
      </c>
      <c r="D144" s="86" t="s">
        <v>117</v>
      </c>
      <c r="E144" s="86"/>
      <c r="F144" s="86"/>
      <c r="G144" s="86"/>
      <c r="H144" s="86"/>
      <c r="I144" s="87"/>
      <c r="J144" s="96" t="s">
        <v>96</v>
      </c>
      <c r="K144" s="97" t="s">
        <v>97</v>
      </c>
      <c r="L144" s="89" t="s">
        <v>98</v>
      </c>
      <c r="M144" s="46" t="s">
        <v>19</v>
      </c>
      <c r="N144" s="46" t="s">
        <v>19</v>
      </c>
      <c r="O144" s="46" t="s">
        <v>18</v>
      </c>
      <c r="P144" s="112" t="s">
        <v>115</v>
      </c>
      <c r="Q144" s="112"/>
    </row>
    <row r="145" spans="2:17" x14ac:dyDescent="0.25">
      <c r="B145" s="93" t="s">
        <v>118</v>
      </c>
      <c r="C145" s="93" t="s">
        <v>91</v>
      </c>
      <c r="D145" s="86"/>
      <c r="E145" s="86"/>
      <c r="F145" s="86"/>
      <c r="G145" s="86"/>
      <c r="H145" s="95"/>
      <c r="I145" s="87"/>
      <c r="J145" s="96" t="s">
        <v>119</v>
      </c>
      <c r="K145" s="96" t="s">
        <v>119</v>
      </c>
      <c r="L145" s="96" t="s">
        <v>119</v>
      </c>
      <c r="M145" s="46"/>
      <c r="N145" s="46"/>
      <c r="O145" s="46"/>
      <c r="P145" s="112" t="s">
        <v>120</v>
      </c>
      <c r="Q145" s="112"/>
    </row>
    <row r="148" spans="2:17" ht="15.75" thickBot="1" x14ac:dyDescent="0.3"/>
    <row r="149" spans="2:17" ht="30" x14ac:dyDescent="0.25">
      <c r="B149" s="47" t="s">
        <v>17</v>
      </c>
      <c r="C149" s="47" t="s">
        <v>106</v>
      </c>
      <c r="D149" s="83" t="s">
        <v>107</v>
      </c>
      <c r="E149" s="47" t="s">
        <v>27</v>
      </c>
      <c r="F149" s="102" t="s">
        <v>121</v>
      </c>
      <c r="G149" s="107"/>
    </row>
    <row r="150" spans="2:17" ht="108" x14ac:dyDescent="0.2">
      <c r="B150" s="113" t="s">
        <v>122</v>
      </c>
      <c r="C150" s="108" t="s">
        <v>123</v>
      </c>
      <c r="D150" s="50">
        <v>25</v>
      </c>
      <c r="E150" s="50">
        <v>0</v>
      </c>
      <c r="F150" s="114">
        <f>+E150+E151+E152</f>
        <v>0</v>
      </c>
      <c r="G150" s="109"/>
    </row>
    <row r="151" spans="2:17" ht="96" x14ac:dyDescent="0.2">
      <c r="B151" s="113"/>
      <c r="C151" s="108" t="s">
        <v>124</v>
      </c>
      <c r="D151" s="110">
        <v>25</v>
      </c>
      <c r="E151" s="50">
        <v>0</v>
      </c>
      <c r="F151" s="115"/>
      <c r="G151" s="109"/>
    </row>
    <row r="152" spans="2:17" ht="60" x14ac:dyDescent="0.2">
      <c r="B152" s="113"/>
      <c r="C152" s="108" t="s">
        <v>125</v>
      </c>
      <c r="D152" s="50">
        <v>10</v>
      </c>
      <c r="E152" s="50">
        <v>0</v>
      </c>
      <c r="F152" s="116"/>
      <c r="G152" s="109"/>
    </row>
    <row r="153" spans="2:17" x14ac:dyDescent="0.25">
      <c r="C153"/>
    </row>
    <row r="156" spans="2:17" x14ac:dyDescent="0.25">
      <c r="B156" s="44" t="s">
        <v>126</v>
      </c>
    </row>
    <row r="159" spans="2:17" x14ac:dyDescent="0.25">
      <c r="B159" s="45" t="s">
        <v>17</v>
      </c>
      <c r="C159" s="45" t="s">
        <v>26</v>
      </c>
      <c r="D159" s="47" t="s">
        <v>27</v>
      </c>
      <c r="E159" s="47" t="s">
        <v>28</v>
      </c>
    </row>
    <row r="160" spans="2:17" ht="28.5" x14ac:dyDescent="0.25">
      <c r="B160" s="48" t="s">
        <v>127</v>
      </c>
      <c r="C160" s="49">
        <v>40</v>
      </c>
      <c r="D160" s="50">
        <f>+E135</f>
        <v>0</v>
      </c>
      <c r="E160" s="117">
        <f>+D160+D161</f>
        <v>0</v>
      </c>
    </row>
    <row r="161" spans="2:5" ht="42.75" x14ac:dyDescent="0.25">
      <c r="B161" s="48" t="s">
        <v>128</v>
      </c>
      <c r="C161" s="49">
        <v>60</v>
      </c>
      <c r="D161" s="50">
        <f>+F150</f>
        <v>0</v>
      </c>
      <c r="E161" s="118"/>
    </row>
  </sheetData>
  <mergeCells count="45">
    <mergeCell ref="C9:N9"/>
    <mergeCell ref="P100:Q100"/>
    <mergeCell ref="P101:Q101"/>
    <mergeCell ref="B2:P2"/>
    <mergeCell ref="B4:P4"/>
    <mergeCell ref="C6:N6"/>
    <mergeCell ref="C7:N7"/>
    <mergeCell ref="C8:N8"/>
    <mergeCell ref="C10:E10"/>
    <mergeCell ref="B34:C34"/>
    <mergeCell ref="E52:E53"/>
    <mergeCell ref="M57:N57"/>
    <mergeCell ref="B71:B72"/>
    <mergeCell ref="C71:C72"/>
    <mergeCell ref="D71:E71"/>
    <mergeCell ref="J98:L98"/>
    <mergeCell ref="P98:Q98"/>
    <mergeCell ref="C75:N75"/>
    <mergeCell ref="B77:N77"/>
    <mergeCell ref="O80:P80"/>
    <mergeCell ref="O81:P81"/>
    <mergeCell ref="O82:P82"/>
    <mergeCell ref="O83:P83"/>
    <mergeCell ref="O84:P84"/>
    <mergeCell ref="O85:P85"/>
    <mergeCell ref="O86:P86"/>
    <mergeCell ref="O87:P87"/>
    <mergeCell ref="B93:N93"/>
    <mergeCell ref="P143:Q143"/>
    <mergeCell ref="P99:Q99"/>
    <mergeCell ref="P104:Q104"/>
    <mergeCell ref="B107:N107"/>
    <mergeCell ref="D110:E110"/>
    <mergeCell ref="D111:E111"/>
    <mergeCell ref="B114:P114"/>
    <mergeCell ref="B117:N117"/>
    <mergeCell ref="E135:E137"/>
    <mergeCell ref="B140:N140"/>
    <mergeCell ref="J142:L142"/>
    <mergeCell ref="P142:Q142"/>
    <mergeCell ref="P144:Q144"/>
    <mergeCell ref="P145:Q145"/>
    <mergeCell ref="B150:B152"/>
    <mergeCell ref="F150:F152"/>
    <mergeCell ref="E160:E161"/>
  </mergeCells>
  <dataValidations count="2">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36:IV56 SR36:SR56 ACN36:ACN56 AMJ36:AMJ56 AWF36:AWF56 BGB36:BGB56 BPX36:BPX56 BZT36:BZT56 CJP36:CJP56 CTL36:CTL56 DDH36:DDH56 DND36:DND56 DWZ36:DWZ56 EGV36:EGV56 EQR36:EQR56 FAN36:FAN56 FKJ36:FKJ56 FUF36:FUF56 GEB36:GEB56 GNX36:GNX56 GXT36:GXT56 HHP36:HHP56 HRL36:HRL56 IBH36:IBH56 ILD36:ILD56 IUZ36:IUZ56 JEV36:JEV56 JOR36:JOR56 JYN36:JYN56 KIJ36:KIJ56 KSF36:KSF56 LCB36:LCB56 LLX36:LLX56 LVT36:LVT56 MFP36:MFP56 MPL36:MPL56 MZH36:MZH56 NJD36:NJD56 NSZ36:NSZ56 OCV36:OCV56 OMR36:OMR56 OWN36:OWN56 PGJ36:PGJ56 PQF36:PQF56 QAB36:QAB56 QJX36:QJX56 QTT36:QTT56 RDP36:RDP56 RNL36:RNL56 RXH36:RXH56 SHD36:SHD56 SQZ36:SQZ56 TAV36:TAV56 TKR36:TKR56 TUN36:TUN56 UEJ36:UEJ56 UOF36:UOF56 UYB36:UYB56 VHX36:VHX56 VRT36:VRT56 WBP36:WBP56 WLL36:WLL56 WVH36:WVH56">
      <formula1>0</formula1>
      <formula2>1</formula2>
    </dataValidation>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36:A56 IS36:IS56 SO36:SO56 ACK36:ACK56 AMG36:AMG56 AWC36:AWC56 BFY36:BFY56 BPU36:BPU56 BZQ36:BZQ56 CJM36:CJM56 CTI36:CTI56 DDE36:DDE56 DNA36:DNA56 DWW36:DWW56 EGS36:EGS56 EQO36:EQO56 FAK36:FAK56 FKG36:FKG56 FUC36:FUC56 GDY36:GDY56 GNU36:GNU56 GXQ36:GXQ56 HHM36:HHM56 HRI36:HRI56 IBE36:IBE56 ILA36:ILA56 IUW36:IUW56 JES36:JES56 JOO36:JOO56 JYK36:JYK56 KIG36:KIG56 KSC36:KSC56 LBY36:LBY56 LLU36:LLU56 LVQ36:LVQ56 MFM36:MFM56 MPI36:MPI56 MZE36:MZE56 NJA36:NJA56 NSW36:NSW56 OCS36:OCS56 OMO36:OMO56 OWK36:OWK56 PGG36:PGG56 PQC36:PQC56 PZY36:PZY56 QJU36:QJU56 QTQ36:QTQ56 RDM36:RDM56 RNI36:RNI56 RXE36:RXE56 SHA36:SHA56 SQW36:SQW56 TAS36:TAS56 TKO36:TKO56 TUK36:TUK56 UEG36:UEG56 UOC36:UOC56 UXY36:UXY56 VHU36:VHU56 VRQ36:VRQ56 WBM36:WBM56 WLI36:WLI56 WVE36:WVE56">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2014-12-11T08:48:06Z</dcterms:modified>
</cp:coreProperties>
</file>