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480" windowHeight="6660" tabRatio="598"/>
  </bookViews>
  <sheets>
    <sheet name="DEFINITIVO" sheetId="11" r:id="rId1"/>
    <sheet name="PRELIMINAR" sheetId="10" state="hidden" r:id="rId2"/>
  </sheets>
  <calcPr calcId="145621"/>
</workbook>
</file>

<file path=xl/calcChain.xml><?xml version="1.0" encoding="utf-8"?>
<calcChain xmlns="http://schemas.openxmlformats.org/spreadsheetml/2006/main">
  <c r="C407" i="11" l="1"/>
  <c r="C114" i="11"/>
  <c r="C50" i="11"/>
  <c r="C655" i="11" l="1"/>
  <c r="C654" i="11"/>
  <c r="C644" i="11"/>
  <c r="C645" i="11" s="1"/>
  <c r="C621" i="11"/>
  <c r="C620" i="11"/>
  <c r="C610" i="11"/>
  <c r="C611" i="11" s="1"/>
  <c r="E585" i="11"/>
  <c r="E584" i="11"/>
  <c r="E583" i="11"/>
  <c r="C589" i="11" s="1"/>
  <c r="E582" i="11"/>
  <c r="C588" i="11" s="1"/>
  <c r="C578" i="11"/>
  <c r="C579" i="11" s="1"/>
  <c r="C558" i="11"/>
  <c r="C557" i="11"/>
  <c r="C547" i="11"/>
  <c r="C548" i="11" s="1"/>
  <c r="C527" i="11"/>
  <c r="C526" i="11"/>
  <c r="C516" i="11"/>
  <c r="C517" i="11" s="1"/>
  <c r="C477" i="11"/>
  <c r="C478" i="11" s="1"/>
  <c r="C457" i="11"/>
  <c r="C456" i="11"/>
  <c r="C447" i="11"/>
  <c r="C446" i="11"/>
  <c r="C418" i="11"/>
  <c r="C417" i="11"/>
  <c r="C408" i="11"/>
  <c r="C385" i="11"/>
  <c r="C384" i="11"/>
  <c r="C375" i="11"/>
  <c r="C374" i="11"/>
  <c r="C343" i="11"/>
  <c r="C344" i="11" s="1"/>
  <c r="C308" i="11"/>
  <c r="C307" i="11"/>
  <c r="C297" i="11"/>
  <c r="C298" i="11" s="1"/>
  <c r="C277" i="11"/>
  <c r="C276" i="11"/>
  <c r="C266" i="11"/>
  <c r="C267" i="11" s="1"/>
  <c r="C237" i="11"/>
  <c r="C236" i="11"/>
  <c r="C218" i="11"/>
  <c r="C217" i="11"/>
  <c r="C208" i="11"/>
  <c r="C207" i="11"/>
  <c r="C187" i="11"/>
  <c r="C186" i="11"/>
  <c r="C177" i="11"/>
  <c r="C176" i="11"/>
  <c r="C156" i="11"/>
  <c r="C155" i="11"/>
  <c r="C145" i="11"/>
  <c r="C146" i="11" s="1"/>
  <c r="C125" i="11"/>
  <c r="C124" i="11"/>
  <c r="C115" i="11"/>
  <c r="C92" i="11"/>
  <c r="C91" i="11"/>
  <c r="C81" i="11"/>
  <c r="C82" i="11" s="1"/>
  <c r="C61" i="11"/>
  <c r="C60" i="11"/>
  <c r="C51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C583" i="10" l="1"/>
  <c r="C582" i="10"/>
  <c r="E579" i="10"/>
  <c r="E578" i="10"/>
  <c r="E577" i="10"/>
  <c r="E576" i="10"/>
  <c r="C649" i="10" l="1"/>
  <c r="C648" i="10"/>
  <c r="C638" i="10"/>
  <c r="C639" i="10" s="1"/>
  <c r="A17" i="10" l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16" i="10"/>
  <c r="C232" i="10" l="1"/>
  <c r="C233" i="10" s="1"/>
  <c r="C615" i="10" l="1"/>
  <c r="C614" i="10"/>
  <c r="C604" i="10"/>
  <c r="C605" i="10" s="1"/>
  <c r="C572" i="10"/>
  <c r="C573" i="10" s="1"/>
  <c r="C552" i="10"/>
  <c r="C551" i="10"/>
  <c r="C541" i="10"/>
  <c r="C542" i="10" s="1"/>
  <c r="C521" i="10"/>
  <c r="C520" i="10"/>
  <c r="C510" i="10"/>
  <c r="C511" i="10" s="1"/>
  <c r="C471" i="10"/>
  <c r="C472" i="10" s="1"/>
  <c r="C451" i="10"/>
  <c r="C450" i="10"/>
  <c r="C440" i="10"/>
  <c r="C441" i="10" s="1"/>
  <c r="C412" i="10"/>
  <c r="C411" i="10"/>
  <c r="C401" i="10"/>
  <c r="C402" i="10" s="1"/>
  <c r="C381" i="10"/>
  <c r="C380" i="10"/>
  <c r="C370" i="10"/>
  <c r="C371" i="10" s="1"/>
  <c r="C339" i="10"/>
  <c r="C340" i="10" l="1"/>
  <c r="C304" i="10" l="1"/>
  <c r="C303" i="10"/>
  <c r="C294" i="10"/>
  <c r="C293" i="10"/>
  <c r="C273" i="10"/>
  <c r="C272" i="10"/>
  <c r="C263" i="10"/>
  <c r="C262" i="10"/>
  <c r="C214" i="10"/>
  <c r="C213" i="10"/>
  <c r="C203" i="10"/>
  <c r="C204" i="10" s="1"/>
  <c r="C183" i="10"/>
  <c r="C182" i="10"/>
  <c r="C173" i="10"/>
  <c r="C172" i="10"/>
  <c r="C152" i="10"/>
  <c r="C151" i="10"/>
  <c r="C141" i="10"/>
  <c r="C142" i="10" s="1"/>
  <c r="C121" i="10"/>
  <c r="C120" i="10"/>
  <c r="C110" i="10"/>
  <c r="C111" i="10" s="1"/>
  <c r="C90" i="10"/>
  <c r="C89" i="10"/>
  <c r="C79" i="10"/>
  <c r="C80" i="10" s="1"/>
  <c r="C59" i="10" l="1"/>
  <c r="C58" i="10"/>
  <c r="C48" i="10"/>
  <c r="C49" i="10" s="1"/>
</calcChain>
</file>

<file path=xl/sharedStrings.xml><?xml version="1.0" encoding="utf-8"?>
<sst xmlns="http://schemas.openxmlformats.org/spreadsheetml/2006/main" count="1228" uniqueCount="167">
  <si>
    <t>No.</t>
  </si>
  <si>
    <t>PROPONENTE</t>
  </si>
  <si>
    <t>NOTA EXPLICATIVA: Este formato se debe diligenciarse cuantas veces sea necesario de acuerdo al numero de oferentes.</t>
  </si>
  <si>
    <t>Se procede a evaluar las propuestas presentadas por los siguientes oferentes:</t>
  </si>
  <si>
    <t>FUNDACION ESTRUCTURAR</t>
  </si>
  <si>
    <t>CONVOCATORIA PÚBLICA DE APORTE No CP_002 DE 2014</t>
  </si>
  <si>
    <r>
      <t>En SAN JOSE DE CUCUTA, a los 29 dias del mes de Noviembre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de 2014, en las instalaciones del Instituto Colombiano de Bienestar Familiar –ICBF- de la Regional Norte de Santander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se reunieron los integrantes del Comité Evaluador, a saber: Estudio Técnico</t>
    </r>
    <r>
      <rPr>
        <b/>
        <sz val="11"/>
        <color theme="1"/>
        <rFont val="Arial Narrow"/>
        <family val="2"/>
      </rPr>
      <t xml:space="preserve">: </t>
    </r>
    <r>
      <rPr>
        <b/>
        <u/>
        <sz val="11"/>
        <color theme="1"/>
        <rFont val="Arial Narrow"/>
        <family val="2"/>
      </rPr>
      <t xml:space="preserve">    Nora Susana Castiblanco Suarez</t>
    </r>
    <r>
      <rPr>
        <u/>
        <sz val="11"/>
        <color theme="1"/>
        <rFont val="Arial Narrow"/>
        <family val="2"/>
      </rPr>
      <t xml:space="preserve">  </t>
    </r>
    <r>
      <rPr>
        <sz val="11"/>
        <color theme="1"/>
        <rFont val="Arial Narrow"/>
        <family val="2"/>
      </rPr>
      <t>; Estudio Financiero</t>
    </r>
    <r>
      <rPr>
        <b/>
        <sz val="11"/>
        <color theme="1"/>
        <rFont val="Arial Narrow"/>
        <family val="2"/>
      </rPr>
      <t>:</t>
    </r>
    <r>
      <rPr>
        <sz val="11"/>
        <color theme="1"/>
        <rFont val="Arial Narrow"/>
        <family val="2"/>
      </rPr>
      <t xml:space="preserve"> </t>
    </r>
    <r>
      <rPr>
        <u/>
        <sz val="11"/>
        <color theme="1"/>
        <rFont val="Arial Narrow"/>
        <family val="2"/>
      </rPr>
      <t xml:space="preserve">  </t>
    </r>
    <r>
      <rPr>
        <b/>
        <u/>
        <sz val="11"/>
        <color theme="1"/>
        <rFont val="Arial Narrow"/>
        <family val="2"/>
      </rPr>
      <t xml:space="preserve"> Hector Sierra Acevedo</t>
    </r>
    <r>
      <rPr>
        <sz val="11"/>
        <color theme="1"/>
        <rFont val="Arial Narrow"/>
        <family val="2"/>
      </rPr>
      <t xml:space="preserve"> y Estudio Jurídico</t>
    </r>
    <r>
      <rPr>
        <b/>
        <sz val="11"/>
        <color theme="1"/>
        <rFont val="Arial Narrow"/>
        <family val="2"/>
      </rPr>
      <t>:</t>
    </r>
    <r>
      <rPr>
        <sz val="11"/>
        <color theme="1"/>
        <rFont val="Arial Narrow"/>
        <family val="2"/>
      </rPr>
      <t xml:space="preserve"> </t>
    </r>
    <r>
      <rPr>
        <u/>
        <sz val="11"/>
        <color theme="1"/>
        <rFont val="Arial Narrow"/>
        <family val="2"/>
      </rPr>
      <t xml:space="preserve">    </t>
    </r>
    <r>
      <rPr>
        <b/>
        <u/>
        <sz val="11"/>
        <color theme="1"/>
        <rFont val="Arial Narrow"/>
        <family val="2"/>
      </rPr>
      <t>Wilmar Alexis Osorio Ovalles</t>
    </r>
    <r>
      <rPr>
        <sz val="11"/>
        <color theme="1"/>
        <rFont val="Arial Narrow"/>
        <family val="2"/>
      </rPr>
      <t>,</t>
    </r>
    <r>
      <rPr>
        <u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con el fin de estudiar y evaluar las propuestas presentadas con ocasión de la Convocatoria Pública de Aporte No.</t>
    </r>
    <r>
      <rPr>
        <u/>
        <sz val="11"/>
        <color theme="1"/>
        <rFont val="Arial Narrow"/>
        <family val="2"/>
      </rPr>
      <t xml:space="preserve">  CP_002</t>
    </r>
    <r>
      <rPr>
        <sz val="11"/>
        <color theme="1"/>
        <rFont val="Arial Narrow"/>
        <family val="2"/>
      </rPr>
      <t xml:space="preserve"> de 2014, cuyo objeto consiste en</t>
    </r>
    <r>
      <rPr>
        <b/>
        <sz val="11"/>
        <color theme="1"/>
        <rFont val="Arial Narrow"/>
        <family val="2"/>
      </rPr>
      <t>:  "Atender a ninos y ninas menores de cinco años, o hasta su ingreso al grado de transicion en los servicios de educacion inicial y cuidado, en las modalidades Centros de Desarrollo Infantil y Desarrollo infantil en medio familiar, con el fin de promover el desarrollo integral de la primera infanciacon calidad, de conformidad con los lineamientos, estandares de calidad y las directrices, y parametros establecidos por el ICBF".</t>
    </r>
  </si>
  <si>
    <t xml:space="preserve">PROPONENTE No. 1. CORPORACIÓN SOCIAL Y EDUCATIVA PAZ Y FUTURO </t>
  </si>
  <si>
    <t xml:space="preserve">CORPORACIÓN SOCIAL Y EDUCATIVA PAZ Y FUTURO </t>
  </si>
  <si>
    <t>HIJAS DE LA CARIDAD DE SAN VICENTE DE PAUL</t>
  </si>
  <si>
    <t>PROPONENTE No. 9 CORPORACION TRIGAL DEL NORTE CORCOLTRINOR</t>
  </si>
  <si>
    <t>GRUPO 10</t>
  </si>
  <si>
    <t>GRUPO 03</t>
  </si>
  <si>
    <t>GRUPO 17</t>
  </si>
  <si>
    <t>GRUPO 01 19</t>
  </si>
  <si>
    <t>GRUPO 19</t>
  </si>
  <si>
    <t>GRUPO 11</t>
  </si>
  <si>
    <t xml:space="preserve">GRUPO </t>
  </si>
  <si>
    <t>GRUPO 06 12 13</t>
  </si>
  <si>
    <t>GRUPO 21</t>
  </si>
  <si>
    <t>GRUPO 01 02 04 05 07 09 10 11 13 14 15 16 17 18 20 21 22 24 25</t>
  </si>
  <si>
    <t>GRUPO 12</t>
  </si>
  <si>
    <t>GRUPO 07</t>
  </si>
  <si>
    <t>GRUPO 26</t>
  </si>
  <si>
    <t>GRUPO 22 23 24 13 08</t>
  </si>
  <si>
    <t>GRUPO 10 07 22 04 05 20 02</t>
  </si>
  <si>
    <t>CORPORACION TRIGAL DEL NORTE CORCOLTRINOR</t>
  </si>
  <si>
    <t>HERMANAS PEQUEÑAS APOSTOLES DE LA REDENCION</t>
  </si>
  <si>
    <t>INSTITUCION EDUCATIVA CORPORACION SOCIAL Y EDUCATIVA FORMADORE SIGLO XXI</t>
  </si>
  <si>
    <t>INSTITUTO CASA HOGAR NIÑO VIDA PLENA</t>
  </si>
  <si>
    <t>FUNDACION GESTION POR COLOMBIA</t>
  </si>
  <si>
    <t>CORPORACION DE PPROFESIONALES PARA EL DESARROLLO INTEGRAL COMUNITARIO CORPRODINCO</t>
  </si>
  <si>
    <t>CORPORACION INTEGRAL DE INNOVACION SOCIAL INNOVAR</t>
  </si>
  <si>
    <t>UNION TEMPORAL NUTRIOCCIDENTE</t>
  </si>
  <si>
    <t>CORPORACION PROPULSORA DE EMPRESAS DEL NORTE DE SANTANDER</t>
  </si>
  <si>
    <t>INSTITUTO COLOMBIANO DE BIENESTAR FAMILIAR - ICBF</t>
  </si>
  <si>
    <t>CECILIA DE LA FUENTE DE LLERAS</t>
  </si>
  <si>
    <t xml:space="preserve">EVALUACIÓN FINANCIERA PRIMERA INFANCIA </t>
  </si>
  <si>
    <t xml:space="preserve">PROPONENTE:  </t>
  </si>
  <si>
    <t>NUMERO DE NIT</t>
  </si>
  <si>
    <t>No DEL GRUPO AL QUE SE PRESENTA</t>
  </si>
  <si>
    <t>VALOR DEL PRESUPUESTO OFICIAL</t>
  </si>
  <si>
    <t>VALOR TOTAL DEL PRESUPUESTO OFICIAL DE LOS GRUPOS A LOS QUE SE PRESENTA:</t>
  </si>
  <si>
    <t>VALOR TOTAL DEL PRESUPUESTO DE LOS GRUPOS A LOS QUE SE PRESENTA EN SMMLV:</t>
  </si>
  <si>
    <t>INFORMACION A 31 DE DICIEMBRE DE 2013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</si>
  <si>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</si>
  <si>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</si>
  <si>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</si>
  <si>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</si>
  <si>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</si>
  <si>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</si>
  <si>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LIQUIDEZ*</t>
  </si>
  <si>
    <t xml:space="preserve">CUMPLE </t>
  </si>
  <si>
    <t>NIVEL DE ENDEUDAMIENTO</t>
  </si>
  <si>
    <t>CONSOLIDADO GENERAL:</t>
  </si>
  <si>
    <t xml:space="preserve">CON LA CAPACIDAD FINANCIERA </t>
  </si>
  <si>
    <t>ANEXA RUP</t>
  </si>
  <si>
    <t>* VER NOTA 5 DEL NUMERAL 3.18</t>
  </si>
  <si>
    <t xml:space="preserve">                                                 INSTITUTO COLOMBIANO DE BIENESTAR FAMILIAR - ICBF</t>
  </si>
  <si>
    <t xml:space="preserve">PROPONENTE: </t>
  </si>
  <si>
    <t>HIJAS DE LA CARIDAD SAN VICENTE DE PAUL</t>
  </si>
  <si>
    <t>860006696 3</t>
  </si>
  <si>
    <t xml:space="preserve">32 REGIONAL HUILA </t>
  </si>
  <si>
    <t xml:space="preserve">LOS ESTADOS FINANCIEROS NO TIENE LA FIRMA DE CONTADOR PUBLICO, ESTA FIRMADO POR EL REPRESENTANTE LEGAL Y REVISOR FISCAL. NO ANEXAN LA CERTIFICACION DE LOS ESTADOS FINANCIEROS FIRMADOS POR REPRESENTANTE LEGAL Y CONTADOR PUBLICO. EL MISMO REVISOR FISCAL FIRMA EL DICTAMEN Y FIRMA ESTADOS FINANCIEROS Y NOTAS. NO IDENTIFICA EL CONTADOR PUBLICO. </t>
  </si>
  <si>
    <t>PROPONENTE No. 2  HIJAS DE LA CARIDAD SAN VICENTE DE PAUL</t>
  </si>
  <si>
    <t xml:space="preserve">PROPONENTE No. 3 CORPORACIÓN SOCIAL Y EDUCATIVA PAZ Y FUTURO </t>
  </si>
  <si>
    <t>800011894  7</t>
  </si>
  <si>
    <t>CUMPLE: X</t>
  </si>
  <si>
    <r>
      <t xml:space="preserve">EL PROPONENTE CUMPLE </t>
    </r>
    <r>
      <rPr>
        <b/>
        <u/>
        <sz val="12"/>
        <color rgb="FF000000"/>
        <rFont val="Arial"/>
        <family val="2"/>
      </rPr>
      <t xml:space="preserve">     X     </t>
    </r>
  </si>
  <si>
    <t>PRESENTA RUP</t>
  </si>
  <si>
    <t>PROPONENTE No. 4 FUNDACION ESTRUCTURAR</t>
  </si>
  <si>
    <t>PROPONENTE: CORPORACION TRIGAL DEL NORTE CORCOLTRINOR</t>
  </si>
  <si>
    <t>900014331-9</t>
  </si>
  <si>
    <t>LOS ESTADOS FINANCIEROS NO TIENE CLASIFICADA LAS NOTAS EN LAS CUENTAS CONTABLES DEL BALANCE Y ESTADO DE RESULTADOS. EL DICTAMEN NO CERTIFICA LA LEGALIDAD DE LOS DERECHOS DE AUTOR SOFTWARE Y LEY ANTICORRUPCION.</t>
  </si>
  <si>
    <t>PROPONENTE No. 5 CORPORACION TRIGAL DEL NORTE CORCOLTRINOR</t>
  </si>
  <si>
    <t>PROPONENTE No. 6 CORPORACION TRIGAL DEL NORTE CORCOLTRINOR</t>
  </si>
  <si>
    <t>CORPORACION SOCIAL Y EDUCATIVA FORMADORES SIGLO XXI</t>
  </si>
  <si>
    <t xml:space="preserve">NUMERO DE NIT: </t>
  </si>
  <si>
    <t>807.006.428-3</t>
  </si>
  <si>
    <t>No. 6</t>
  </si>
  <si>
    <t>No. 12</t>
  </si>
  <si>
    <t>No. 13</t>
  </si>
  <si>
    <t>EL BALANCE EN FOLIO 43 NO ESTA REFRENDADO POR LA ADMINISTRACCION LA SERIE DEL ACTIVO Y EN FOLIO 44 ESTA LA FIRMA DEL REPRESENTANTE LEGAL Y CONTADOR PUBLICO. LOS ESTADOS FINANCIEROS NO CLASIFICA LAS NOTAS. EL DICTAMEN DEL REVISOR FISCAL NO CERTIFICA LA LEGALIDAD DE LOS DERECHOS DE AUTOR DEL SOTFWARE Y LEY ANTICORRUPCION.-</t>
  </si>
  <si>
    <t>PROPONENTE No. 8 CORPORACION SOCIAL Y EDUCATIVA FORMADORES SIGLO XXI</t>
  </si>
  <si>
    <t>900160151 4</t>
  </si>
  <si>
    <t>LA PROPORCION DEL INDICE DE LIQUIDEZ REPRESENTA EL 0,06% FRENTE AL VALOR TOTAL DEL PRESUPUESTO OFERTADO POR EL PROPONENTE. LOS ESTADOS FINANCIEROS NO CLASIFICA LAS NOTAS EN LAS CUENTAS CONTABLES Y LOS ESTADOS FINANCIEROS NO ESTA REFRENDADO FOLIO 57 POR LA ADMINISTRACCION. LAS NOTAS A LOS ESTADOS FINANCIEROS ESTA FIRMADO POR EL REVISOR FISCAL  HACIENDO PARTE COMO JUEZ Y PARTE. EL DICTAMEN NO ESPECIFICA LOS DERECHOS DE AUTOR EN LA LEGALIDAD DEL SOFTWARE Y LEY ANTICORRUPCION. EL CERTIFICADO A LOS ESTADOS FINANCIEROS ESTA FIRMADO EN FECHA 15 NOVIEMBRE DE 2014 Y LOS ESTADOS FINANCIEROS ESTA FIRMADO POR REPRESENTANTE LEGAL Y REVISOR FISCAL.</t>
  </si>
  <si>
    <t>PROPONENTE No. 10 INSTITUTO CASA HOGAR NIÑO VIDA PLENA</t>
  </si>
  <si>
    <t>PROPONENTE No. 11 CORPORACION TRIGAL DEL NORTE CORCOLTRINOR</t>
  </si>
  <si>
    <t xml:space="preserve">PROPONENTE No. 12 CORPORACIÓN SOCIAL Y EDUCATIVA PAZ Y FUTURO </t>
  </si>
  <si>
    <t>GRUPO 1 REGIONAL BOYACA</t>
  </si>
  <si>
    <t>GRUPO 3 REGIONAL BOYACA</t>
  </si>
  <si>
    <t>GRUPO 7 NORTE DE SANTANDER</t>
  </si>
  <si>
    <t>GRUPO 10 NORTE DE SANTANDER</t>
  </si>
  <si>
    <t>GRUPO 23 REGIONAL CUNDINAMARCA</t>
  </si>
  <si>
    <t>GRUPO 26 REGIONAL CUNDINAMARCA</t>
  </si>
  <si>
    <t>GRUPO 29 REGIONAL CUNDINAMARCA</t>
  </si>
  <si>
    <t>GRUPO 33 REGIONAL CUNDINAMARCA</t>
  </si>
  <si>
    <t>GRUPO 42 REGIONAL CUNDINAMARCA SAN FRANCISCO</t>
  </si>
  <si>
    <t>GRUPO 42 REGIONAL CUNDINAMARCA SASAIMA</t>
  </si>
  <si>
    <t>GRUPO 42 REGIONAL CUNDINAMARCA VILLETA</t>
  </si>
  <si>
    <t>PROPONENTE No. 13 FUNDACION GESTION POR COLOMBIA</t>
  </si>
  <si>
    <t>CORPORACION DE PROFESIONALES PARA EL DESARROLLO INTEGRAL COMUNITARIO CORPRODINCO</t>
  </si>
  <si>
    <t>804003003 2</t>
  </si>
  <si>
    <t>LOS ESTADOS FINANCIEROS NO SE PRESENTAN A NIVEL DESAGREGADO (SEIS DIGITOS) COMO LO SOLICITA LA CONVOCATORIA. NO CLASIFICA LAS NOTAS A LOS ESTADOS FINANCIEROS. LOS FOLIOS DEL ACTIVO Y PASIVO NO ESTAN REFRENDADOS POR LA ADMINISTRACCION Y EL PATRIMONIO DEL FOLIO SIGUIENTE SI ESTA FIRMADO. LOS ESTADOS DE RESULTADOS NO ESTA DESAGREGADO A SEIS DIGITOS. Y EL DICTAMEN DEL REVISOR FISCAL NO CERTIFICA LA LEGALIDAD DE LOS DERECHOS DE AUTOR EN SOFTWARE Y LEY ANTICORRUPCION.</t>
  </si>
  <si>
    <t>PROPONENTE No. 14 CORPORACION DE PROFESIONALES PARA EL DESARROLLO INTEGRAL COMUNITARIO CORPRODINCO</t>
  </si>
  <si>
    <t>PROPONENTE No. 15 FUNDACION GESTION POR COLOMBIA</t>
  </si>
  <si>
    <t>PROPONENTE No. 16 CORPORACION INTEGRAL DE INNOVACION SOCIAL INNOVAR</t>
  </si>
  <si>
    <t>PROPONENTE No. 17 UNION TEMPORAL NUTRIOCCIDENTE</t>
  </si>
  <si>
    <t>PROPONENTE: CORPORACION PROPULSORA DE EMPRESAS DEL NORTE DE SANTANDER</t>
  </si>
  <si>
    <t>NUMERO DE NIT 807.004.124-0</t>
  </si>
  <si>
    <t xml:space="preserve">*OBSERVACIONES: EL BALANCE GENERAL NO CLASIFICA LAS NOTAS A LOS ESTADOS FINANCIEROS, EN LOS ESTADOS FINANCIEROS EL REVISOR FISCAL NO ESPECIFICA VER OPINIONES ADJUNTAS Y EL DICTAMEN DE LOS ESTADOS FINANCIEROS LOS REVELA EN FORMA COMPARATIVA CUANDO LOS MISMOS NO ESTAN PRESENTADOS EN FORMA COMPARATIVA. </t>
  </si>
  <si>
    <t>PROPONENTE No. 18 CORPORACION PROPULSORA DE EMPRESAS DEL NORTE DE SANTANDER</t>
  </si>
  <si>
    <t>PROPONENTE No. 19 CORPOCES</t>
  </si>
  <si>
    <t xml:space="preserve"> NO CUMPLE</t>
  </si>
  <si>
    <t>NO CUMPLE</t>
  </si>
  <si>
    <t>PROPONENTE No. 7 HERMANAS PEQUEÑAS APOSTOLES DE LA REDENCION</t>
  </si>
  <si>
    <t>860029856 4</t>
  </si>
  <si>
    <t>La fecha del dictamen tiene fecha del 24 de noviembre 2014 fecha que se observa que no fue expuesta ante la junta directiva para aprobacion de los estados financieros a 31 de marzo del 2014.- Presentacion de Estados Financieros de conformidad con la exigencia en los pliegos.-</t>
  </si>
  <si>
    <t>NO SE PRESENTA COMPLETO EL BALANCE GENERAL LO QUE NO PERMITE EL CALCULO DE LOS INDICES FINANCIEROS.- PENDIENTE FOLIO DEL PASIVO Y PATRIMINIO DEL BALANCE GENERAL-</t>
  </si>
  <si>
    <t>EL PROPONENTE   NO CUMPLE ___X____</t>
  </si>
  <si>
    <t>CUMPLE   X</t>
  </si>
  <si>
    <t xml:space="preserve">EL PROPONENTE CUMPLE __X____ </t>
  </si>
  <si>
    <t xml:space="preserve">EL PROPONENTE CUMPLE __X___ </t>
  </si>
  <si>
    <t>CUMPLE  X</t>
  </si>
  <si>
    <t>EL PROPONENTE CUMPLE __X____</t>
  </si>
  <si>
    <t>NO IDENTIFICA</t>
  </si>
  <si>
    <t xml:space="preserve">EL PROPONENTE CUMPLE ___X___ </t>
  </si>
  <si>
    <t xml:space="preserve"> CUMPLE   X</t>
  </si>
  <si>
    <t>EL PROPONENTE CUMPLE __ X___</t>
  </si>
  <si>
    <t>EL PROPONENTE CUMPLE __X___</t>
  </si>
  <si>
    <t xml:space="preserve">NUMERO DE NIT </t>
  </si>
  <si>
    <t>900218619 0</t>
  </si>
  <si>
    <t>CUMPLE X</t>
  </si>
  <si>
    <t xml:space="preserve"> CUMPLE  X</t>
  </si>
  <si>
    <t>EL PROPONENTE CUMPLE ___X___</t>
  </si>
  <si>
    <t xml:space="preserve">EL PROPONENTE CUMPLE ___X__ </t>
  </si>
  <si>
    <t>EL PROPONENTE CUMPLE ___X__</t>
  </si>
  <si>
    <t>CORPORACION ESPIRITU SANTO</t>
  </si>
  <si>
    <t>8070000359 9</t>
  </si>
  <si>
    <t xml:space="preserve">GRUPO 7 </t>
  </si>
  <si>
    <t>GRUPO 22</t>
  </si>
  <si>
    <t>GRUPO 4</t>
  </si>
  <si>
    <t>GRUPO 5</t>
  </si>
  <si>
    <t>GRUPO 20</t>
  </si>
  <si>
    <t>GRUPO 2</t>
  </si>
  <si>
    <t xml:space="preserve">TOTAL UNION TEMPORAL </t>
  </si>
  <si>
    <t>COSPAS (70%)</t>
  </si>
  <si>
    <t>PAZ Y FUTURO (30%)</t>
  </si>
  <si>
    <t>ACTA DE INFORME DE EVALUACION FINANCIERA DE PROPUESTAS</t>
  </si>
  <si>
    <t>LOS DOCUMENTOS PRESENTADOS EN EL COMPONENTE FINANCIERO CUMPLE PARA LA ADJUDICACION DE LA CONVOCATORIA PÚBLICA DE APORTE No CP_002 DE 2014</t>
  </si>
  <si>
    <t>14 REGIONAL ATLANTICO</t>
  </si>
  <si>
    <t>GRUPO 42 CUNDINAMARCA SAN FRANCISCO</t>
  </si>
  <si>
    <t>GRUPO 42 CUNDINAMARCA SASAIMA</t>
  </si>
  <si>
    <t>GRUPO 42 CUNDINAMARCA VILLETA</t>
  </si>
  <si>
    <t>2 - 34 - 37 - 29 REG. SANTANDER</t>
  </si>
  <si>
    <t>1 NORTE DE SANTANDER</t>
  </si>
  <si>
    <t>19 NORTE DE SANTANDER</t>
  </si>
  <si>
    <t>11 REGIONAL SANTANDER</t>
  </si>
  <si>
    <t>4-5-8 REGIONAL SANTANDER</t>
  </si>
  <si>
    <t>17 REGIONAL SANTANDER</t>
  </si>
  <si>
    <r>
      <rPr>
        <u/>
        <sz val="12"/>
        <color theme="1"/>
        <rFont val="Arial"/>
        <family val="2"/>
      </rPr>
      <t>Con Salvedad:</t>
    </r>
    <r>
      <rPr>
        <sz val="12"/>
        <color theme="1"/>
        <rFont val="Arial"/>
        <family val="2"/>
      </rPr>
      <t xml:space="preserve"> La fecha del dictamen tiene fecha del 24 de noviembre 2014 fecha que se observa que no fue expuesta ante la junta directiva para aprobacion de los estados financieros a 31 de marzo del 2014.- Los Estados Financieros son firmados por el Representante Legal y Revisor Fiscal, Las Notas a los Estados Financieros son firmados por el mismo Revisor Fiscal que firma con cargo como Contador Publico y No tiene refrendacion del Contador Publico y No anexa Certificado de los Estados Financieros firmado por Representante Legal y Contador Publico.</t>
    </r>
  </si>
  <si>
    <t>CORPORACION ESPIRITU SANTO - CORPOCES</t>
  </si>
  <si>
    <t>LOS DOCUMENTOS PRESENTADOS EN EL COMPONENTE FINANCIERO CUMPLE PARA LA ADJUDICACION DE LA CONVOCATORIA PÚBLICA DE APORTE No CP_002 DE 2014 CON SALVEDAD DE LA CLASIFICACION DE LAS NOTAS EN EL BALANCE GENERAL PRESENTADO.-</t>
  </si>
  <si>
    <t xml:space="preserve">NO SE PRESENTA COMPLETO EL BALANCE GENERAL LO QUE NO PERMITE EL CALCULO DE LOS INDICES FINANCIEROS.- PENDIENTE FOLIO DEL PASIVO Y PATRIMINIO DEL BALANCE GENERAL- </t>
  </si>
  <si>
    <t>LOS ESTADOS FINANCIEROS NO CLASIFICA LAS NOTAS EN LAS CUENTAS CONTABLES Y LOS ESTADOS FINANCIEROS NO ESTA REFRENDADO FOLIO 57 POR LA ADMINISTRACCION. LAS NOTAS A LOS ESTADOS FINANCIEROS ESTA FIRMADO POR EL REVISOR FISCAL  HACIENDO PARTE COMO JUEZ Y PARTE. EL DICTAMEN NO ESPECIFICA LOS DERECHOS DE AUTOR EN LA LEGALIDAD DEL SOFTWARE Y LEY ANTICORRUPCION. EL CERTIFICADO A LOS ESTADOS FINANCIEROS ESTA FIRMADO EN FECHA 15 NOVIEMBRE DE 2014 Y LOS ESTADOS FINANCIEROS ESTA FIRMADO POR REPRESENTANTE LEGAL Y REVISOR FISCAL.</t>
  </si>
  <si>
    <t>LOS DOCUMENTOS PRESENTADOS EN EL COMPONENTE FINANCIERO CUMPLE PARA LA ADJUDICACION DE LA CONVOCATORIA PÚBLICA DE APORTE No CP_002 DE 2014 CON SALVEDAD QUE LOS ESTADOS FINANCIEROS NO CLASIFICAN LAS NOTAS CONTABLES.</t>
  </si>
  <si>
    <t>GRUPO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</si>
</sst>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#,##0.00_ ;\-#,##0.00\ "/>
    <numFmt numFmtId="168" formatCode="_-* #,##0_-;\-* #,##0_-;_-* &quot;-&quot;??_-;_-@_-"/>
    <numFmt numFmtId="169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u/>
      <sz val="16"/>
      <color theme="1"/>
      <name val="Calibri"/>
      <family val="2"/>
      <scheme val="minor"/>
    </font>
    <font>
      <u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9"/>
      <color rgb="FF000000"/>
      <name val="Arial Narrow"/>
      <family val="2"/>
    </font>
    <font>
      <sz val="12"/>
      <color theme="1"/>
      <name val="Arial"/>
      <family val="2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u/>
      <sz val="12"/>
      <color rgb="FF000000"/>
      <name val="Arial"/>
      <family val="2"/>
    </font>
    <font>
      <sz val="8"/>
      <color rgb="FF000000"/>
      <name val="Arial"/>
      <family val="2"/>
    </font>
    <font>
      <sz val="9"/>
      <color rgb="FFFF0000"/>
      <name val="Arial"/>
      <family val="2"/>
    </font>
    <font>
      <b/>
      <sz val="10"/>
      <color rgb="FF000000"/>
      <name val="Arial"/>
      <family val="2"/>
    </font>
    <font>
      <u/>
      <sz val="12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/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167" fontId="9" fillId="5" borderId="0" xfId="4" applyNumberFormat="1" applyFont="1" applyFill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10" fontId="9" fillId="5" borderId="11" xfId="6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9" fillId="0" borderId="7" xfId="0" applyFont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/>
    <xf numFmtId="0" fontId="9" fillId="5" borderId="0" xfId="0" applyFont="1" applyFill="1" applyAlignment="1">
      <alignment horizontal="center" vertical="center"/>
    </xf>
    <xf numFmtId="10" fontId="9" fillId="5" borderId="11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0" fontId="9" fillId="3" borderId="7" xfId="6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2" fontId="9" fillId="5" borderId="0" xfId="0" applyNumberFormat="1" applyFont="1" applyFill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168" fontId="9" fillId="3" borderId="0" xfId="4" applyNumberFormat="1" applyFont="1" applyFill="1" applyAlignment="1">
      <alignment vertical="center"/>
    </xf>
    <xf numFmtId="165" fontId="11" fillId="3" borderId="17" xfId="5" applyFont="1" applyFill="1" applyBorder="1" applyAlignment="1">
      <alignment horizontal="center" vertical="center" wrapText="1"/>
    </xf>
    <xf numFmtId="165" fontId="11" fillId="3" borderId="1" xfId="5" applyFont="1" applyFill="1" applyBorder="1" applyAlignment="1">
      <alignment vertical="center" wrapText="1"/>
    </xf>
    <xf numFmtId="165" fontId="11" fillId="3" borderId="17" xfId="5" applyFont="1" applyFill="1" applyBorder="1" applyAlignment="1">
      <alignment vertical="center" wrapText="1"/>
    </xf>
    <xf numFmtId="168" fontId="8" fillId="3" borderId="7" xfId="4" applyNumberFormat="1" applyFont="1" applyFill="1" applyBorder="1" applyAlignment="1">
      <alignment horizontal="center" vertical="center"/>
    </xf>
    <xf numFmtId="168" fontId="9" fillId="3" borderId="5" xfId="4" applyNumberFormat="1" applyFont="1" applyFill="1" applyBorder="1" applyAlignment="1">
      <alignment vertical="center"/>
    </xf>
    <xf numFmtId="168" fontId="9" fillId="3" borderId="7" xfId="4" applyNumberFormat="1" applyFont="1" applyFill="1" applyBorder="1" applyAlignment="1">
      <alignment vertical="center"/>
    </xf>
    <xf numFmtId="168" fontId="9" fillId="3" borderId="12" xfId="4" applyNumberFormat="1" applyFont="1" applyFill="1" applyBorder="1" applyAlignment="1">
      <alignment vertical="center"/>
    </xf>
    <xf numFmtId="168" fontId="14" fillId="0" borderId="0" xfId="4" applyNumberFormat="1" applyFont="1"/>
    <xf numFmtId="10" fontId="9" fillId="5" borderId="0" xfId="6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44" fontId="0" fillId="0" borderId="0" xfId="0" applyNumberFormat="1"/>
    <xf numFmtId="168" fontId="9" fillId="5" borderId="4" xfId="4" applyNumberFormat="1" applyFont="1" applyFill="1" applyBorder="1" applyAlignment="1">
      <alignment vertical="center"/>
    </xf>
    <xf numFmtId="168" fontId="9" fillId="5" borderId="11" xfId="4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4" fillId="0" borderId="4" xfId="0" applyFont="1" applyBorder="1"/>
    <xf numFmtId="0" fontId="14" fillId="0" borderId="0" xfId="0" applyFont="1" applyBorder="1"/>
    <xf numFmtId="0" fontId="14" fillId="0" borderId="11" xfId="0" applyFont="1" applyBorder="1"/>
    <xf numFmtId="0" fontId="9" fillId="5" borderId="7" xfId="0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right" vertical="center"/>
    </xf>
    <xf numFmtId="4" fontId="9" fillId="5" borderId="5" xfId="0" applyNumberFormat="1" applyFont="1" applyFill="1" applyBorder="1" applyAlignment="1">
      <alignment vertical="center"/>
    </xf>
    <xf numFmtId="4" fontId="9" fillId="5" borderId="7" xfId="0" applyNumberFormat="1" applyFont="1" applyFill="1" applyBorder="1" applyAlignment="1">
      <alignment vertical="center"/>
    </xf>
    <xf numFmtId="4" fontId="9" fillId="5" borderId="12" xfId="0" applyNumberFormat="1" applyFont="1" applyFill="1" applyBorder="1" applyAlignment="1">
      <alignment vertical="center"/>
    </xf>
    <xf numFmtId="168" fontId="9" fillId="5" borderId="0" xfId="4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7" borderId="5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/>
    </xf>
    <xf numFmtId="0" fontId="8" fillId="7" borderId="7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7" xfId="0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center" wrapText="1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169" fontId="9" fillId="5" borderId="0" xfId="0" applyNumberFormat="1" applyFont="1" applyFill="1" applyAlignment="1">
      <alignment horizontal="center" vertical="center"/>
    </xf>
    <xf numFmtId="0" fontId="9" fillId="7" borderId="27" xfId="0" applyFont="1" applyFill="1" applyBorder="1" applyAlignment="1">
      <alignment vertical="center"/>
    </xf>
    <xf numFmtId="0" fontId="20" fillId="3" borderId="28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14" fontId="10" fillId="3" borderId="10" xfId="0" applyNumberFormat="1" applyFont="1" applyFill="1" applyBorder="1" applyAlignment="1">
      <alignment horizontal="center" vertical="center"/>
    </xf>
    <xf numFmtId="165" fontId="11" fillId="3" borderId="1" xfId="5" applyFont="1" applyFill="1" applyBorder="1" applyAlignment="1">
      <alignment horizontal="center" vertical="center" wrapText="1"/>
    </xf>
    <xf numFmtId="165" fontId="11" fillId="3" borderId="9" xfId="5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vertical="center"/>
    </xf>
    <xf numFmtId="0" fontId="0" fillId="0" borderId="6" xfId="0" applyBorder="1"/>
    <xf numFmtId="0" fontId="8" fillId="3" borderId="11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165" fontId="11" fillId="7" borderId="1" xfId="5" applyFont="1" applyFill="1" applyBorder="1" applyAlignment="1">
      <alignment horizontal="center" vertical="center" wrapText="1"/>
    </xf>
    <xf numFmtId="165" fontId="11" fillId="7" borderId="9" xfId="5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64" fontId="11" fillId="3" borderId="1" xfId="5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</cellXfs>
  <cellStyles count="7">
    <cellStyle name="Millares" xfId="4" builtinId="3"/>
    <cellStyle name="Millares 2" xfId="2"/>
    <cellStyle name="Moneda" xfId="5" builtinId="4"/>
    <cellStyle name="Moneda 2" xfId="3"/>
    <cellStyle name="Normal" xfId="0" builtinId="0"/>
    <cellStyle name="Normal 5" xfId="1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60"/>
  <sheetViews>
    <sheetView tabSelected="1" topLeftCell="A640" zoomScale="86" zoomScaleNormal="86" workbookViewId="0">
      <selection activeCell="C360" sqref="C360"/>
    </sheetView>
  </sheetViews>
  <sheetFormatPr baseColWidth="10" defaultRowHeight="15.75" x14ac:dyDescent="0.25"/>
  <cols>
    <col min="1" max="1" width="7.7109375" style="35" customWidth="1"/>
    <col min="2" max="2" width="55.5703125" style="35" customWidth="1"/>
    <col min="3" max="3" width="41.28515625" style="35" customWidth="1"/>
    <col min="4" max="4" width="30.42578125" style="35" customWidth="1"/>
    <col min="5" max="5" width="29.140625" style="35" customWidth="1"/>
    <col min="6" max="16384" width="11.42578125" style="2"/>
  </cols>
  <sheetData>
    <row r="3" spans="1:5" ht="46.5" customHeight="1" x14ac:dyDescent="0.25">
      <c r="A3" s="158" t="s">
        <v>2</v>
      </c>
      <c r="B3" s="158"/>
      <c r="C3" s="158"/>
      <c r="D3" s="158"/>
      <c r="E3" s="158"/>
    </row>
    <row r="4" spans="1:5" ht="15" x14ac:dyDescent="0.25">
      <c r="A4" s="2"/>
      <c r="B4" s="2"/>
      <c r="C4" s="2"/>
      <c r="D4" s="2"/>
      <c r="E4" s="2"/>
    </row>
    <row r="5" spans="1:5" ht="16.5" x14ac:dyDescent="0.25">
      <c r="A5" s="159" t="s">
        <v>148</v>
      </c>
      <c r="B5" s="159"/>
      <c r="C5" s="159"/>
      <c r="D5" s="159"/>
      <c r="E5" s="159"/>
    </row>
    <row r="6" spans="1:5" ht="16.5" x14ac:dyDescent="0.25">
      <c r="A6" s="79"/>
      <c r="B6" s="2"/>
      <c r="C6" s="2"/>
      <c r="D6" s="2"/>
      <c r="E6" s="2"/>
    </row>
    <row r="7" spans="1:5" ht="16.5" x14ac:dyDescent="0.25">
      <c r="A7" s="159" t="s">
        <v>5</v>
      </c>
      <c r="B7" s="159"/>
      <c r="C7" s="159"/>
      <c r="D7" s="159"/>
      <c r="E7" s="159"/>
    </row>
    <row r="8" spans="1:5" ht="16.5" x14ac:dyDescent="0.25">
      <c r="A8" s="1"/>
      <c r="B8" s="2"/>
      <c r="C8" s="2"/>
      <c r="D8" s="2"/>
      <c r="E8" s="2"/>
    </row>
    <row r="9" spans="1:5" ht="97.5" customHeight="1" x14ac:dyDescent="0.25">
      <c r="A9" s="160" t="s">
        <v>6</v>
      </c>
      <c r="B9" s="160"/>
      <c r="C9" s="160"/>
      <c r="D9" s="160"/>
      <c r="E9" s="160"/>
    </row>
    <row r="10" spans="1:5" ht="16.5" x14ac:dyDescent="0.25">
      <c r="A10" s="64"/>
      <c r="B10" s="64"/>
      <c r="C10" s="64"/>
      <c r="D10" s="64"/>
      <c r="E10" s="64"/>
    </row>
    <row r="11" spans="1:5" s="65" customFormat="1" ht="16.5" x14ac:dyDescent="0.25">
      <c r="A11" s="161" t="s">
        <v>3</v>
      </c>
      <c r="B11" s="161"/>
      <c r="C11" s="161"/>
      <c r="D11" s="161"/>
      <c r="E11" s="161"/>
    </row>
    <row r="12" spans="1:5" ht="16.5" x14ac:dyDescent="0.25">
      <c r="A12" s="64"/>
      <c r="B12" s="64"/>
      <c r="C12" s="64"/>
      <c r="D12" s="64"/>
      <c r="E12" s="64"/>
    </row>
    <row r="13" spans="1:5" thickBot="1" x14ac:dyDescent="0.3">
      <c r="A13" s="2"/>
      <c r="B13" s="2"/>
      <c r="C13" s="2"/>
      <c r="D13" s="2"/>
      <c r="E13" s="2"/>
    </row>
    <row r="14" spans="1:5" thickBot="1" x14ac:dyDescent="0.3">
      <c r="A14" s="95" t="s">
        <v>0</v>
      </c>
      <c r="B14" s="162" t="s">
        <v>1</v>
      </c>
      <c r="C14" s="163"/>
      <c r="D14" s="163"/>
      <c r="E14" s="164"/>
    </row>
    <row r="15" spans="1:5" ht="23.25" customHeight="1" x14ac:dyDescent="0.25">
      <c r="A15" s="96">
        <v>1</v>
      </c>
      <c r="B15" s="165" t="s">
        <v>8</v>
      </c>
      <c r="C15" s="165"/>
      <c r="D15" s="165"/>
      <c r="E15" s="94" t="s">
        <v>11</v>
      </c>
    </row>
    <row r="16" spans="1:5" ht="23.25" customHeight="1" x14ac:dyDescent="0.25">
      <c r="A16" s="97">
        <f>A15+1</f>
        <v>2</v>
      </c>
      <c r="B16" s="157" t="s">
        <v>9</v>
      </c>
      <c r="C16" s="157"/>
      <c r="D16" s="157"/>
      <c r="E16" s="98" t="s">
        <v>12</v>
      </c>
    </row>
    <row r="17" spans="1:5" ht="23.25" customHeight="1" x14ac:dyDescent="0.25">
      <c r="A17" s="97">
        <f t="shared" ref="A17:A33" si="0">A16+1</f>
        <v>3</v>
      </c>
      <c r="B17" s="157" t="s">
        <v>8</v>
      </c>
      <c r="C17" s="157"/>
      <c r="D17" s="157"/>
      <c r="E17" s="98" t="s">
        <v>13</v>
      </c>
    </row>
    <row r="18" spans="1:5" ht="23.25" customHeight="1" x14ac:dyDescent="0.25">
      <c r="A18" s="97">
        <f t="shared" si="0"/>
        <v>4</v>
      </c>
      <c r="B18" s="157" t="s">
        <v>4</v>
      </c>
      <c r="C18" s="157"/>
      <c r="D18" s="157"/>
      <c r="E18" s="98" t="s">
        <v>14</v>
      </c>
    </row>
    <row r="19" spans="1:5" ht="23.25" customHeight="1" x14ac:dyDescent="0.25">
      <c r="A19" s="97">
        <f t="shared" si="0"/>
        <v>5</v>
      </c>
      <c r="B19" s="157" t="s">
        <v>26</v>
      </c>
      <c r="C19" s="157"/>
      <c r="D19" s="157"/>
      <c r="E19" s="98" t="s">
        <v>15</v>
      </c>
    </row>
    <row r="20" spans="1:5" ht="23.25" customHeight="1" x14ac:dyDescent="0.25">
      <c r="A20" s="97">
        <f t="shared" si="0"/>
        <v>6</v>
      </c>
      <c r="B20" s="157" t="s">
        <v>26</v>
      </c>
      <c r="C20" s="157"/>
      <c r="D20" s="157"/>
      <c r="E20" s="98" t="s">
        <v>16</v>
      </c>
    </row>
    <row r="21" spans="1:5" ht="23.25" customHeight="1" x14ac:dyDescent="0.25">
      <c r="A21" s="97">
        <f t="shared" si="0"/>
        <v>7</v>
      </c>
      <c r="B21" s="157" t="s">
        <v>27</v>
      </c>
      <c r="C21" s="157"/>
      <c r="D21" s="157"/>
      <c r="E21" s="98" t="s">
        <v>166</v>
      </c>
    </row>
    <row r="22" spans="1:5" ht="23.25" customHeight="1" x14ac:dyDescent="0.25">
      <c r="A22" s="97">
        <f t="shared" si="0"/>
        <v>8</v>
      </c>
      <c r="B22" s="157" t="s">
        <v>28</v>
      </c>
      <c r="C22" s="157"/>
      <c r="D22" s="157"/>
      <c r="E22" s="98" t="s">
        <v>18</v>
      </c>
    </row>
    <row r="23" spans="1:5" ht="23.25" customHeight="1" x14ac:dyDescent="0.25">
      <c r="A23" s="97">
        <f t="shared" si="0"/>
        <v>9</v>
      </c>
      <c r="B23" s="157" t="s">
        <v>26</v>
      </c>
      <c r="C23" s="157"/>
      <c r="D23" s="157"/>
      <c r="E23" s="98" t="s">
        <v>19</v>
      </c>
    </row>
    <row r="24" spans="1:5" ht="23.25" customHeight="1" x14ac:dyDescent="0.25">
      <c r="A24" s="97">
        <f t="shared" si="0"/>
        <v>10</v>
      </c>
      <c r="B24" s="157" t="s">
        <v>29</v>
      </c>
      <c r="C24" s="157"/>
      <c r="D24" s="157"/>
      <c r="E24" s="98" t="s">
        <v>20</v>
      </c>
    </row>
    <row r="25" spans="1:5" ht="23.25" customHeight="1" x14ac:dyDescent="0.25">
      <c r="A25" s="97">
        <f t="shared" si="0"/>
        <v>11</v>
      </c>
      <c r="B25" s="157" t="s">
        <v>26</v>
      </c>
      <c r="C25" s="157"/>
      <c r="D25" s="157"/>
      <c r="E25" s="98" t="s">
        <v>21</v>
      </c>
    </row>
    <row r="26" spans="1:5" ht="23.25" customHeight="1" x14ac:dyDescent="0.25">
      <c r="A26" s="97">
        <f t="shared" si="0"/>
        <v>12</v>
      </c>
      <c r="B26" s="157" t="s">
        <v>8</v>
      </c>
      <c r="C26" s="157"/>
      <c r="D26" s="157"/>
      <c r="E26" s="98" t="s">
        <v>22</v>
      </c>
    </row>
    <row r="27" spans="1:5" ht="23.25" customHeight="1" x14ac:dyDescent="0.25">
      <c r="A27" s="97">
        <f t="shared" si="0"/>
        <v>13</v>
      </c>
      <c r="B27" s="157" t="s">
        <v>30</v>
      </c>
      <c r="C27" s="157"/>
      <c r="D27" s="157"/>
      <c r="E27" s="98" t="s">
        <v>11</v>
      </c>
    </row>
    <row r="28" spans="1:5" ht="23.25" customHeight="1" x14ac:dyDescent="0.25">
      <c r="A28" s="97">
        <f t="shared" si="0"/>
        <v>14</v>
      </c>
      <c r="B28" s="157" t="s">
        <v>31</v>
      </c>
      <c r="C28" s="157"/>
      <c r="D28" s="157"/>
      <c r="E28" s="98" t="s">
        <v>22</v>
      </c>
    </row>
    <row r="29" spans="1:5" ht="23.25" customHeight="1" x14ac:dyDescent="0.25">
      <c r="A29" s="97">
        <f t="shared" si="0"/>
        <v>15</v>
      </c>
      <c r="B29" s="157" t="s">
        <v>30</v>
      </c>
      <c r="C29" s="157"/>
      <c r="D29" s="157"/>
      <c r="E29" s="98" t="s">
        <v>22</v>
      </c>
    </row>
    <row r="30" spans="1:5" ht="23.25" customHeight="1" x14ac:dyDescent="0.25">
      <c r="A30" s="97">
        <f t="shared" si="0"/>
        <v>16</v>
      </c>
      <c r="B30" s="157" t="s">
        <v>32</v>
      </c>
      <c r="C30" s="157"/>
      <c r="D30" s="157"/>
      <c r="E30" s="98" t="s">
        <v>23</v>
      </c>
    </row>
    <row r="31" spans="1:5" ht="23.25" customHeight="1" x14ac:dyDescent="0.25">
      <c r="A31" s="97">
        <f t="shared" si="0"/>
        <v>17</v>
      </c>
      <c r="B31" s="157" t="s">
        <v>33</v>
      </c>
      <c r="C31" s="157"/>
      <c r="D31" s="157"/>
      <c r="E31" s="98" t="s">
        <v>21</v>
      </c>
    </row>
    <row r="32" spans="1:5" ht="23.25" customHeight="1" x14ac:dyDescent="0.25">
      <c r="A32" s="97">
        <f t="shared" si="0"/>
        <v>18</v>
      </c>
      <c r="B32" s="157" t="s">
        <v>34</v>
      </c>
      <c r="C32" s="157"/>
      <c r="D32" s="157"/>
      <c r="E32" s="98" t="s">
        <v>24</v>
      </c>
    </row>
    <row r="33" spans="1:5" ht="23.25" customHeight="1" thickBot="1" x14ac:dyDescent="0.3">
      <c r="A33" s="99">
        <f t="shared" si="0"/>
        <v>19</v>
      </c>
      <c r="B33" s="156" t="s">
        <v>137</v>
      </c>
      <c r="C33" s="156"/>
      <c r="D33" s="156"/>
      <c r="E33" s="100" t="s">
        <v>25</v>
      </c>
    </row>
    <row r="36" spans="1:5" ht="16.5" thickBot="1" x14ac:dyDescent="0.3">
      <c r="A36" s="123" t="s">
        <v>7</v>
      </c>
      <c r="B36" s="123"/>
      <c r="C36" s="123"/>
      <c r="D36" s="123"/>
      <c r="E36" s="123"/>
    </row>
    <row r="37" spans="1:5" x14ac:dyDescent="0.25">
      <c r="A37" s="124" t="s">
        <v>35</v>
      </c>
      <c r="B37" s="125"/>
      <c r="C37" s="125"/>
      <c r="D37" s="125"/>
      <c r="E37" s="3"/>
    </row>
    <row r="38" spans="1:5" x14ac:dyDescent="0.25">
      <c r="A38" s="4"/>
      <c r="B38" s="113" t="s">
        <v>36</v>
      </c>
      <c r="C38" s="113"/>
      <c r="D38" s="113"/>
      <c r="E38" s="5"/>
    </row>
    <row r="39" spans="1:5" x14ac:dyDescent="0.25">
      <c r="A39" s="6"/>
      <c r="B39" s="113" t="s">
        <v>37</v>
      </c>
      <c r="C39" s="113"/>
      <c r="D39" s="113"/>
      <c r="E39" s="7"/>
    </row>
    <row r="40" spans="1:5" thickBot="1" x14ac:dyDescent="0.3">
      <c r="A40" s="8"/>
      <c r="B40" s="9"/>
      <c r="C40" s="9"/>
      <c r="D40" s="9"/>
      <c r="E40" s="10"/>
    </row>
    <row r="41" spans="1:5" ht="16.5" thickBot="1" x14ac:dyDescent="0.3">
      <c r="A41" s="8"/>
      <c r="B41" s="11" t="s">
        <v>38</v>
      </c>
      <c r="C41" s="114" t="s">
        <v>8</v>
      </c>
      <c r="D41" s="115"/>
      <c r="E41" s="10"/>
    </row>
    <row r="42" spans="1:5" ht="16.5" thickBot="1" x14ac:dyDescent="0.3">
      <c r="A42" s="8"/>
      <c r="B42" s="12" t="s">
        <v>39</v>
      </c>
      <c r="C42" s="116">
        <v>8002137946</v>
      </c>
      <c r="D42" s="117"/>
      <c r="E42" s="10"/>
    </row>
    <row r="43" spans="1:5" ht="16.5" thickBot="1" x14ac:dyDescent="0.3">
      <c r="A43" s="8"/>
      <c r="B43" s="12" t="s">
        <v>40</v>
      </c>
      <c r="C43" s="118" t="s">
        <v>41</v>
      </c>
      <c r="D43" s="119"/>
      <c r="E43" s="10"/>
    </row>
    <row r="44" spans="1:5" ht="16.5" thickBot="1" x14ac:dyDescent="0.3">
      <c r="A44" s="8"/>
      <c r="B44" s="14">
        <v>17</v>
      </c>
      <c r="C44" s="107">
        <v>1230153232</v>
      </c>
      <c r="D44" s="108"/>
      <c r="E44" s="10"/>
    </row>
    <row r="45" spans="1:5" ht="16.5" thickBot="1" x14ac:dyDescent="0.3">
      <c r="A45" s="8"/>
      <c r="B45" s="14">
        <v>10</v>
      </c>
      <c r="C45" s="107">
        <v>3844525312</v>
      </c>
      <c r="D45" s="108"/>
      <c r="E45" s="10"/>
    </row>
    <row r="46" spans="1:5" ht="16.5" thickBot="1" x14ac:dyDescent="0.3">
      <c r="A46" s="8"/>
      <c r="B46" s="14">
        <v>7</v>
      </c>
      <c r="C46" s="107">
        <v>2104987248</v>
      </c>
      <c r="D46" s="108"/>
      <c r="E46" s="10"/>
    </row>
    <row r="47" spans="1:5" ht="16.5" thickBot="1" x14ac:dyDescent="0.3">
      <c r="A47" s="8"/>
      <c r="B47" s="14">
        <v>12</v>
      </c>
      <c r="C47" s="107">
        <v>1515686728</v>
      </c>
      <c r="D47" s="108"/>
      <c r="E47" s="10"/>
    </row>
    <row r="48" spans="1:5" ht="16.5" thickBot="1" x14ac:dyDescent="0.3">
      <c r="A48" s="8"/>
      <c r="B48" s="14" t="s">
        <v>157</v>
      </c>
      <c r="C48" s="107">
        <v>1319793592</v>
      </c>
      <c r="D48" s="108"/>
      <c r="E48" s="10"/>
    </row>
    <row r="49" spans="1:6" ht="16.5" thickBot="1" x14ac:dyDescent="0.3">
      <c r="A49" s="8"/>
      <c r="B49" s="14" t="s">
        <v>158</v>
      </c>
      <c r="C49" s="107">
        <v>5020227524</v>
      </c>
      <c r="D49" s="108"/>
      <c r="E49" s="10"/>
    </row>
    <row r="50" spans="1:6" ht="32.25" thickBot="1" x14ac:dyDescent="0.3">
      <c r="A50" s="8"/>
      <c r="B50" s="15" t="s">
        <v>42</v>
      </c>
      <c r="C50" s="107">
        <f>SUM(C44:D49)</f>
        <v>15035373636</v>
      </c>
      <c r="D50" s="108"/>
      <c r="E50" s="10"/>
    </row>
    <row r="51" spans="1:6" ht="48" thickBot="1" x14ac:dyDescent="0.3">
      <c r="A51" s="8"/>
      <c r="B51" s="15" t="s">
        <v>43</v>
      </c>
      <c r="C51" s="107">
        <f>+C50/616000</f>
        <v>24408.074084415584</v>
      </c>
      <c r="D51" s="108"/>
      <c r="E51" s="10"/>
    </row>
    <row r="52" spans="1:6" x14ac:dyDescent="0.25">
      <c r="A52" s="8"/>
      <c r="B52" s="9"/>
      <c r="C52" s="16"/>
      <c r="D52" s="17"/>
      <c r="E52" s="10"/>
    </row>
    <row r="53" spans="1:6" ht="16.5" thickBot="1" x14ac:dyDescent="0.3">
      <c r="A53" s="8"/>
      <c r="B53" s="9" t="s">
        <v>44</v>
      </c>
      <c r="C53" s="16"/>
      <c r="D53" s="17"/>
      <c r="E53" s="10"/>
    </row>
    <row r="54" spans="1:6" ht="15" x14ac:dyDescent="0.25">
      <c r="A54" s="8"/>
      <c r="B54" s="18" t="s">
        <v>45</v>
      </c>
      <c r="C54" s="19"/>
      <c r="D54" s="20">
        <v>2299356553.29</v>
      </c>
      <c r="E54" s="10"/>
    </row>
    <row r="55" spans="1:6" ht="15" x14ac:dyDescent="0.25">
      <c r="A55" s="8"/>
      <c r="B55" s="8" t="s">
        <v>46</v>
      </c>
      <c r="C55" s="21"/>
      <c r="D55" s="10">
        <v>29087275590.889999</v>
      </c>
      <c r="E55" s="10"/>
    </row>
    <row r="56" spans="1:6" ht="15" x14ac:dyDescent="0.25">
      <c r="A56" s="8"/>
      <c r="B56" s="8" t="s">
        <v>47</v>
      </c>
      <c r="C56" s="21"/>
      <c r="D56" s="10">
        <v>666598460</v>
      </c>
      <c r="E56" s="10"/>
    </row>
    <row r="57" spans="1:6" thickBot="1" x14ac:dyDescent="0.3">
      <c r="A57" s="8"/>
      <c r="B57" s="22" t="s">
        <v>48</v>
      </c>
      <c r="C57" s="23"/>
      <c r="D57" s="24">
        <v>5652964006.9200001</v>
      </c>
      <c r="E57" s="10"/>
    </row>
    <row r="58" spans="1:6" ht="16.5" thickBot="1" x14ac:dyDescent="0.3">
      <c r="A58" s="8"/>
      <c r="B58" s="129" t="s">
        <v>49</v>
      </c>
      <c r="C58" s="130"/>
      <c r="D58" s="131"/>
      <c r="E58" s="10"/>
    </row>
    <row r="59" spans="1:6" ht="16.5" thickBot="1" x14ac:dyDescent="0.3">
      <c r="A59" s="8"/>
      <c r="B59" s="129" t="s">
        <v>50</v>
      </c>
      <c r="C59" s="130"/>
      <c r="D59" s="131"/>
      <c r="E59" s="10"/>
    </row>
    <row r="60" spans="1:6" x14ac:dyDescent="0.25">
      <c r="A60" s="8"/>
      <c r="B60" s="25" t="s">
        <v>51</v>
      </c>
      <c r="C60" s="26">
        <f>D54/D56</f>
        <v>3.4493877367943515</v>
      </c>
      <c r="D60" s="17" t="s">
        <v>52</v>
      </c>
      <c r="E60" s="10"/>
    </row>
    <row r="61" spans="1:6" ht="16.5" thickBot="1" x14ac:dyDescent="0.3">
      <c r="A61" s="8"/>
      <c r="B61" s="77" t="s">
        <v>53</v>
      </c>
      <c r="C61" s="28">
        <f>D57/D55</f>
        <v>0.19434491172114043</v>
      </c>
      <c r="D61" s="29" t="s">
        <v>52</v>
      </c>
      <c r="E61" s="10"/>
    </row>
    <row r="62" spans="1:6" ht="16.5" thickBot="1" x14ac:dyDescent="0.3">
      <c r="A62" s="8"/>
      <c r="B62" s="30"/>
      <c r="C62" s="31"/>
      <c r="D62" s="9"/>
      <c r="E62" s="32"/>
    </row>
    <row r="63" spans="1:6" x14ac:dyDescent="0.25">
      <c r="A63" s="132"/>
      <c r="B63" s="133" t="s">
        <v>54</v>
      </c>
      <c r="C63" s="135" t="s">
        <v>121</v>
      </c>
      <c r="D63" s="136"/>
      <c r="E63" s="109"/>
      <c r="F63" s="110"/>
    </row>
    <row r="64" spans="1:6" ht="16.5" thickBot="1" x14ac:dyDescent="0.3">
      <c r="A64" s="132"/>
      <c r="B64" s="134"/>
      <c r="C64" s="111" t="s">
        <v>55</v>
      </c>
      <c r="D64" s="112"/>
      <c r="E64" s="109"/>
      <c r="F64" s="110"/>
    </row>
    <row r="65" spans="1:6" thickBot="1" x14ac:dyDescent="0.3">
      <c r="A65" s="22"/>
      <c r="B65" s="121" t="s">
        <v>56</v>
      </c>
      <c r="C65" s="121"/>
      <c r="D65" s="121"/>
      <c r="E65" s="24"/>
      <c r="F65" s="34"/>
    </row>
    <row r="66" spans="1:6" x14ac:dyDescent="0.25">
      <c r="B66" s="36" t="s">
        <v>57</v>
      </c>
    </row>
    <row r="69" spans="1:6" ht="16.5" thickBot="1" x14ac:dyDescent="0.3">
      <c r="A69" s="123" t="s">
        <v>64</v>
      </c>
      <c r="B69" s="123"/>
      <c r="C69" s="123"/>
      <c r="D69" s="123"/>
      <c r="E69" s="123"/>
    </row>
    <row r="70" spans="1:6" x14ac:dyDescent="0.25">
      <c r="A70" s="124" t="s">
        <v>58</v>
      </c>
      <c r="B70" s="125"/>
      <c r="C70" s="125"/>
      <c r="D70" s="125"/>
      <c r="E70" s="3"/>
    </row>
    <row r="71" spans="1:6" x14ac:dyDescent="0.25">
      <c r="A71" s="4"/>
      <c r="B71" s="113" t="s">
        <v>36</v>
      </c>
      <c r="C71" s="113"/>
      <c r="D71" s="113"/>
      <c r="E71" s="5"/>
    </row>
    <row r="72" spans="1:6" x14ac:dyDescent="0.25">
      <c r="A72" s="6"/>
      <c r="B72" s="113" t="s">
        <v>37</v>
      </c>
      <c r="C72" s="113"/>
      <c r="D72" s="113"/>
      <c r="E72" s="7"/>
    </row>
    <row r="73" spans="1:6" thickBot="1" x14ac:dyDescent="0.3">
      <c r="A73" s="8"/>
      <c r="B73" s="9"/>
      <c r="C73" s="9"/>
      <c r="D73" s="9"/>
      <c r="E73" s="10"/>
    </row>
    <row r="74" spans="1:6" ht="16.5" thickBot="1" x14ac:dyDescent="0.3">
      <c r="A74" s="8"/>
      <c r="B74" s="11" t="s">
        <v>59</v>
      </c>
      <c r="C74" s="114" t="s">
        <v>60</v>
      </c>
      <c r="D74" s="115"/>
      <c r="E74" s="10"/>
    </row>
    <row r="75" spans="1:6" ht="16.5" thickBot="1" x14ac:dyDescent="0.3">
      <c r="A75" s="8"/>
      <c r="B75" s="12" t="s">
        <v>39</v>
      </c>
      <c r="C75" s="116" t="s">
        <v>61</v>
      </c>
      <c r="D75" s="117"/>
      <c r="E75" s="10"/>
    </row>
    <row r="76" spans="1:6" ht="16.5" thickBot="1" x14ac:dyDescent="0.3">
      <c r="A76" s="8"/>
      <c r="B76" s="12" t="s">
        <v>40</v>
      </c>
      <c r="C76" s="118" t="s">
        <v>41</v>
      </c>
      <c r="D76" s="119"/>
      <c r="E76" s="10"/>
    </row>
    <row r="77" spans="1:6" ht="16.5" thickBot="1" x14ac:dyDescent="0.3">
      <c r="A77" s="8"/>
      <c r="B77" s="14">
        <v>3</v>
      </c>
      <c r="C77" s="107">
        <v>462525460</v>
      </c>
      <c r="D77" s="108"/>
      <c r="E77" s="10"/>
    </row>
    <row r="78" spans="1:6" ht="16.5" thickBot="1" x14ac:dyDescent="0.3">
      <c r="A78" s="8"/>
      <c r="B78" s="14" t="s">
        <v>62</v>
      </c>
      <c r="C78" s="107">
        <v>1200761575</v>
      </c>
      <c r="D78" s="108"/>
      <c r="E78" s="10"/>
    </row>
    <row r="79" spans="1:6" ht="16.5" thickBot="1" x14ac:dyDescent="0.3">
      <c r="A79" s="8"/>
      <c r="B79" s="14" t="s">
        <v>150</v>
      </c>
      <c r="C79" s="107">
        <v>318326346</v>
      </c>
      <c r="D79" s="108"/>
      <c r="E79" s="10"/>
    </row>
    <row r="80" spans="1:6" ht="16.5" thickBot="1" x14ac:dyDescent="0.3">
      <c r="A80" s="8"/>
      <c r="B80" s="14"/>
      <c r="C80" s="107"/>
      <c r="D80" s="108"/>
      <c r="E80" s="10"/>
    </row>
    <row r="81" spans="1:6" ht="32.25" thickBot="1" x14ac:dyDescent="0.3">
      <c r="A81" s="8"/>
      <c r="B81" s="15" t="s">
        <v>42</v>
      </c>
      <c r="C81" s="107">
        <f>SUM(C77:D80)</f>
        <v>1981613381</v>
      </c>
      <c r="D81" s="108"/>
      <c r="E81" s="10"/>
    </row>
    <row r="82" spans="1:6" ht="48" thickBot="1" x14ac:dyDescent="0.3">
      <c r="A82" s="8"/>
      <c r="B82" s="15" t="s">
        <v>43</v>
      </c>
      <c r="C82" s="107">
        <f>+C81/616000</f>
        <v>3216.9048392857144</v>
      </c>
      <c r="D82" s="108"/>
      <c r="E82" s="10"/>
    </row>
    <row r="83" spans="1:6" x14ac:dyDescent="0.25">
      <c r="A83" s="8"/>
      <c r="B83" s="9"/>
      <c r="C83" s="16"/>
      <c r="D83" s="17"/>
      <c r="E83" s="10"/>
    </row>
    <row r="84" spans="1:6" ht="16.5" thickBot="1" x14ac:dyDescent="0.3">
      <c r="A84" s="8"/>
      <c r="B84" s="9" t="s">
        <v>44</v>
      </c>
      <c r="C84" s="16"/>
      <c r="D84" s="17"/>
      <c r="E84" s="10"/>
    </row>
    <row r="85" spans="1:6" ht="15" x14ac:dyDescent="0.25">
      <c r="A85" s="8"/>
      <c r="B85" s="18" t="s">
        <v>45</v>
      </c>
      <c r="C85" s="19"/>
      <c r="D85" s="20">
        <v>30544953</v>
      </c>
      <c r="E85" s="10"/>
    </row>
    <row r="86" spans="1:6" ht="28.5" customHeight="1" x14ac:dyDescent="0.25">
      <c r="A86" s="8"/>
      <c r="B86" s="8" t="s">
        <v>46</v>
      </c>
      <c r="C86" s="21"/>
      <c r="D86" s="10">
        <v>43348009</v>
      </c>
      <c r="E86" s="10"/>
    </row>
    <row r="87" spans="1:6" ht="15" x14ac:dyDescent="0.25">
      <c r="A87" s="8"/>
      <c r="B87" s="8" t="s">
        <v>47</v>
      </c>
      <c r="C87" s="21"/>
      <c r="D87" s="10">
        <v>18708083</v>
      </c>
      <c r="E87" s="10"/>
    </row>
    <row r="88" spans="1:6" ht="27" customHeight="1" thickBot="1" x14ac:dyDescent="0.3">
      <c r="A88" s="8"/>
      <c r="B88" s="22" t="s">
        <v>48</v>
      </c>
      <c r="C88" s="23"/>
      <c r="D88" s="24">
        <v>18708083</v>
      </c>
      <c r="E88" s="10"/>
    </row>
    <row r="89" spans="1:6" ht="27" customHeight="1" thickBot="1" x14ac:dyDescent="0.3">
      <c r="A89" s="8"/>
      <c r="B89" s="129" t="s">
        <v>49</v>
      </c>
      <c r="C89" s="130"/>
      <c r="D89" s="131"/>
      <c r="E89" s="10"/>
    </row>
    <row r="90" spans="1:6" ht="16.5" thickBot="1" x14ac:dyDescent="0.3">
      <c r="A90" s="8"/>
      <c r="B90" s="129" t="s">
        <v>50</v>
      </c>
      <c r="C90" s="130"/>
      <c r="D90" s="131"/>
      <c r="E90" s="10"/>
    </row>
    <row r="91" spans="1:6" x14ac:dyDescent="0.25">
      <c r="A91" s="8"/>
      <c r="B91" s="25" t="s">
        <v>51</v>
      </c>
      <c r="C91" s="44">
        <f>+D85/D87</f>
        <v>1.6327142123540932</v>
      </c>
      <c r="D91" s="17" t="s">
        <v>123</v>
      </c>
      <c r="E91" s="10"/>
    </row>
    <row r="92" spans="1:6" ht="16.5" thickBot="1" x14ac:dyDescent="0.3">
      <c r="A92" s="8"/>
      <c r="B92" s="77" t="s">
        <v>53</v>
      </c>
      <c r="C92" s="38">
        <f>+D88/D86</f>
        <v>0.431578829837375</v>
      </c>
      <c r="D92" s="17" t="s">
        <v>123</v>
      </c>
      <c r="E92" s="10"/>
    </row>
    <row r="93" spans="1:6" ht="16.5" thickBot="1" x14ac:dyDescent="0.3">
      <c r="A93" s="8"/>
      <c r="B93" s="30"/>
      <c r="C93" s="31"/>
      <c r="D93" s="9"/>
      <c r="E93" s="32"/>
    </row>
    <row r="94" spans="1:6" x14ac:dyDescent="0.25">
      <c r="A94" s="132"/>
      <c r="B94" s="133" t="s">
        <v>54</v>
      </c>
      <c r="C94" s="135" t="s">
        <v>122</v>
      </c>
      <c r="D94" s="136"/>
      <c r="E94" s="109"/>
      <c r="F94" s="110"/>
    </row>
    <row r="95" spans="1:6" ht="16.5" thickBot="1" x14ac:dyDescent="0.3">
      <c r="A95" s="132"/>
      <c r="B95" s="134"/>
      <c r="C95" s="111" t="s">
        <v>55</v>
      </c>
      <c r="D95" s="112"/>
      <c r="E95" s="109"/>
      <c r="F95" s="110"/>
    </row>
    <row r="96" spans="1:6" ht="71.25" customHeight="1" thickBot="1" x14ac:dyDescent="0.3">
      <c r="A96" s="22"/>
      <c r="B96" s="121" t="s">
        <v>160</v>
      </c>
      <c r="C96" s="121"/>
      <c r="D96" s="121"/>
      <c r="E96" s="24"/>
      <c r="F96" s="34"/>
    </row>
    <row r="97" spans="1:5" x14ac:dyDescent="0.25">
      <c r="B97" s="36" t="s">
        <v>57</v>
      </c>
    </row>
    <row r="100" spans="1:5" ht="16.5" thickBot="1" x14ac:dyDescent="0.3">
      <c r="A100" s="123" t="s">
        <v>65</v>
      </c>
      <c r="B100" s="123"/>
      <c r="C100" s="123"/>
      <c r="D100" s="123"/>
      <c r="E100" s="123"/>
    </row>
    <row r="101" spans="1:5" x14ac:dyDescent="0.25">
      <c r="A101" s="124" t="s">
        <v>35</v>
      </c>
      <c r="B101" s="125"/>
      <c r="C101" s="125"/>
      <c r="D101" s="125"/>
      <c r="E101" s="3"/>
    </row>
    <row r="102" spans="1:5" x14ac:dyDescent="0.25">
      <c r="A102" s="4"/>
      <c r="B102" s="113" t="s">
        <v>36</v>
      </c>
      <c r="C102" s="113"/>
      <c r="D102" s="113"/>
      <c r="E102" s="5"/>
    </row>
    <row r="103" spans="1:5" x14ac:dyDescent="0.25">
      <c r="A103" s="6"/>
      <c r="B103" s="113" t="s">
        <v>37</v>
      </c>
      <c r="C103" s="113"/>
      <c r="D103" s="113"/>
      <c r="E103" s="7"/>
    </row>
    <row r="104" spans="1:5" thickBot="1" x14ac:dyDescent="0.3">
      <c r="A104" s="8"/>
      <c r="B104" s="9"/>
      <c r="C104" s="9"/>
      <c r="D104" s="9"/>
      <c r="E104" s="10"/>
    </row>
    <row r="105" spans="1:5" ht="16.5" thickBot="1" x14ac:dyDescent="0.3">
      <c r="A105" s="8"/>
      <c r="B105" s="11" t="s">
        <v>38</v>
      </c>
      <c r="C105" s="114" t="s">
        <v>8</v>
      </c>
      <c r="D105" s="115"/>
      <c r="E105" s="10"/>
    </row>
    <row r="106" spans="1:5" ht="16.5" thickBot="1" x14ac:dyDescent="0.3">
      <c r="A106" s="8"/>
      <c r="B106" s="12" t="s">
        <v>39</v>
      </c>
      <c r="C106" s="116">
        <v>8002137946</v>
      </c>
      <c r="D106" s="117"/>
      <c r="E106" s="10"/>
    </row>
    <row r="107" spans="1:5" ht="16.5" thickBot="1" x14ac:dyDescent="0.3">
      <c r="A107" s="8"/>
      <c r="B107" s="12" t="s">
        <v>40</v>
      </c>
      <c r="C107" s="118" t="s">
        <v>41</v>
      </c>
      <c r="D107" s="119"/>
      <c r="E107" s="10"/>
    </row>
    <row r="108" spans="1:5" ht="16.5" thickBot="1" x14ac:dyDescent="0.3">
      <c r="A108" s="8"/>
      <c r="B108" s="14">
        <v>17</v>
      </c>
      <c r="C108" s="107">
        <v>1230153232</v>
      </c>
      <c r="D108" s="108"/>
      <c r="E108" s="10"/>
    </row>
    <row r="109" spans="1:5" ht="16.5" thickBot="1" x14ac:dyDescent="0.3">
      <c r="A109" s="8"/>
      <c r="B109" s="14">
        <v>10</v>
      </c>
      <c r="C109" s="107">
        <v>3844525312</v>
      </c>
      <c r="D109" s="108"/>
      <c r="E109" s="10"/>
    </row>
    <row r="110" spans="1:5" ht="16.5" thickBot="1" x14ac:dyDescent="0.3">
      <c r="A110" s="8"/>
      <c r="B110" s="14">
        <v>7</v>
      </c>
      <c r="C110" s="107">
        <v>2104987248</v>
      </c>
      <c r="D110" s="108"/>
      <c r="E110" s="10"/>
    </row>
    <row r="111" spans="1:5" ht="16.5" thickBot="1" x14ac:dyDescent="0.3">
      <c r="A111" s="8"/>
      <c r="B111" s="14">
        <v>12</v>
      </c>
      <c r="C111" s="107">
        <v>1515686728</v>
      </c>
      <c r="D111" s="108"/>
      <c r="E111" s="10"/>
    </row>
    <row r="112" spans="1:5" ht="16.5" thickBot="1" x14ac:dyDescent="0.3">
      <c r="A112" s="8"/>
      <c r="B112" s="14" t="s">
        <v>157</v>
      </c>
      <c r="C112" s="107">
        <v>1319793592</v>
      </c>
      <c r="D112" s="108"/>
      <c r="E112" s="10"/>
    </row>
    <row r="113" spans="1:6" ht="16.5" thickBot="1" x14ac:dyDescent="0.3">
      <c r="A113" s="8"/>
      <c r="B113" s="14" t="s">
        <v>158</v>
      </c>
      <c r="C113" s="107">
        <v>5020227524</v>
      </c>
      <c r="D113" s="108"/>
      <c r="E113" s="10"/>
    </row>
    <row r="114" spans="1:6" ht="32.25" thickBot="1" x14ac:dyDescent="0.3">
      <c r="A114" s="8"/>
      <c r="B114" s="15" t="s">
        <v>42</v>
      </c>
      <c r="C114" s="107">
        <f>SUM(C108:D113)</f>
        <v>15035373636</v>
      </c>
      <c r="D114" s="108"/>
      <c r="E114" s="10"/>
    </row>
    <row r="115" spans="1:6" ht="48" thickBot="1" x14ac:dyDescent="0.3">
      <c r="A115" s="8"/>
      <c r="B115" s="15" t="s">
        <v>43</v>
      </c>
      <c r="C115" s="107">
        <f>+C114/616000</f>
        <v>24408.074084415584</v>
      </c>
      <c r="D115" s="108"/>
      <c r="E115" s="10"/>
    </row>
    <row r="116" spans="1:6" x14ac:dyDescent="0.25">
      <c r="A116" s="8"/>
      <c r="B116" s="9"/>
      <c r="C116" s="16"/>
      <c r="D116" s="17"/>
      <c r="E116" s="10"/>
    </row>
    <row r="117" spans="1:6" ht="16.5" thickBot="1" x14ac:dyDescent="0.3">
      <c r="A117" s="8"/>
      <c r="B117" s="9" t="s">
        <v>44</v>
      </c>
      <c r="C117" s="16"/>
      <c r="D117" s="17"/>
      <c r="E117" s="10"/>
    </row>
    <row r="118" spans="1:6" ht="15" x14ac:dyDescent="0.25">
      <c r="A118" s="8"/>
      <c r="B118" s="18" t="s">
        <v>45</v>
      </c>
      <c r="C118" s="19"/>
      <c r="D118" s="20">
        <v>2299356553.29</v>
      </c>
      <c r="E118" s="10"/>
    </row>
    <row r="119" spans="1:6" ht="15" x14ac:dyDescent="0.25">
      <c r="A119" s="8"/>
      <c r="B119" s="8" t="s">
        <v>46</v>
      </c>
      <c r="C119" s="21"/>
      <c r="D119" s="10">
        <v>29087275590.889999</v>
      </c>
      <c r="E119" s="10"/>
    </row>
    <row r="120" spans="1:6" ht="15" x14ac:dyDescent="0.25">
      <c r="A120" s="8"/>
      <c r="B120" s="8" t="s">
        <v>47</v>
      </c>
      <c r="C120" s="21"/>
      <c r="D120" s="10">
        <v>666598460</v>
      </c>
      <c r="E120" s="10"/>
    </row>
    <row r="121" spans="1:6" thickBot="1" x14ac:dyDescent="0.3">
      <c r="A121" s="8"/>
      <c r="B121" s="22" t="s">
        <v>48</v>
      </c>
      <c r="C121" s="23"/>
      <c r="D121" s="24">
        <v>5652964006.9200001</v>
      </c>
      <c r="E121" s="10"/>
    </row>
    <row r="122" spans="1:6" ht="16.5" thickBot="1" x14ac:dyDescent="0.3">
      <c r="A122" s="8"/>
      <c r="B122" s="129" t="s">
        <v>49</v>
      </c>
      <c r="C122" s="130"/>
      <c r="D122" s="131"/>
      <c r="E122" s="10"/>
    </row>
    <row r="123" spans="1:6" ht="16.5" thickBot="1" x14ac:dyDescent="0.3">
      <c r="A123" s="8"/>
      <c r="B123" s="129" t="s">
        <v>50</v>
      </c>
      <c r="C123" s="130"/>
      <c r="D123" s="131"/>
      <c r="E123" s="10"/>
    </row>
    <row r="124" spans="1:6" x14ac:dyDescent="0.25">
      <c r="A124" s="8"/>
      <c r="B124" s="25" t="s">
        <v>51</v>
      </c>
      <c r="C124" s="26">
        <f>D118/D120</f>
        <v>3.4493877367943515</v>
      </c>
      <c r="D124" s="17" t="s">
        <v>123</v>
      </c>
      <c r="E124" s="10"/>
    </row>
    <row r="125" spans="1:6" ht="16.5" thickBot="1" x14ac:dyDescent="0.3">
      <c r="A125" s="8"/>
      <c r="B125" s="77" t="s">
        <v>53</v>
      </c>
      <c r="C125" s="28">
        <f>D121/D119</f>
        <v>0.19434491172114043</v>
      </c>
      <c r="D125" s="29" t="s">
        <v>123</v>
      </c>
      <c r="E125" s="10"/>
    </row>
    <row r="126" spans="1:6" ht="16.5" thickBot="1" x14ac:dyDescent="0.3">
      <c r="A126" s="8"/>
      <c r="B126" s="30"/>
      <c r="C126" s="31"/>
      <c r="D126" s="9"/>
      <c r="E126" s="32"/>
    </row>
    <row r="127" spans="1:6" x14ac:dyDescent="0.25">
      <c r="A127" s="132"/>
      <c r="B127" s="133" t="s">
        <v>54</v>
      </c>
      <c r="C127" s="135" t="s">
        <v>121</v>
      </c>
      <c r="D127" s="136"/>
      <c r="E127" s="109"/>
      <c r="F127" s="110"/>
    </row>
    <row r="128" spans="1:6" ht="16.5" thickBot="1" x14ac:dyDescent="0.3">
      <c r="A128" s="132"/>
      <c r="B128" s="134"/>
      <c r="C128" s="111" t="s">
        <v>55</v>
      </c>
      <c r="D128" s="112"/>
      <c r="E128" s="109"/>
      <c r="F128" s="110"/>
    </row>
    <row r="129" spans="1:6" thickBot="1" x14ac:dyDescent="0.3">
      <c r="A129" s="22"/>
      <c r="B129" s="121" t="s">
        <v>56</v>
      </c>
      <c r="C129" s="121"/>
      <c r="D129" s="121"/>
      <c r="E129" s="24"/>
      <c r="F129" s="34"/>
    </row>
    <row r="130" spans="1:6" x14ac:dyDescent="0.25">
      <c r="B130" s="36" t="s">
        <v>57</v>
      </c>
    </row>
    <row r="133" spans="1:6" ht="16.5" thickBot="1" x14ac:dyDescent="0.3">
      <c r="A133" s="123" t="s">
        <v>70</v>
      </c>
      <c r="B133" s="123"/>
      <c r="C133" s="123"/>
      <c r="D133" s="123"/>
      <c r="E133" s="123"/>
    </row>
    <row r="134" spans="1:6" x14ac:dyDescent="0.25">
      <c r="A134" s="124" t="s">
        <v>35</v>
      </c>
      <c r="B134" s="125"/>
      <c r="C134" s="125"/>
      <c r="D134" s="125"/>
      <c r="E134" s="3"/>
    </row>
    <row r="135" spans="1:6" ht="21" customHeight="1" x14ac:dyDescent="0.25">
      <c r="A135" s="4"/>
      <c r="B135" s="113" t="s">
        <v>36</v>
      </c>
      <c r="C135" s="113"/>
      <c r="D135" s="113"/>
      <c r="E135" s="5"/>
    </row>
    <row r="136" spans="1:6" ht="15.75" customHeight="1" x14ac:dyDescent="0.25">
      <c r="A136" s="6"/>
      <c r="B136" s="113" t="s">
        <v>37</v>
      </c>
      <c r="C136" s="113"/>
      <c r="D136" s="113"/>
      <c r="E136" s="7"/>
    </row>
    <row r="137" spans="1:6" ht="9.75" customHeight="1" thickBot="1" x14ac:dyDescent="0.3">
      <c r="A137" s="8"/>
      <c r="B137" s="9"/>
      <c r="C137" s="9"/>
      <c r="D137" s="9"/>
      <c r="E137" s="10"/>
    </row>
    <row r="138" spans="1:6" ht="26.25" customHeight="1" thickBot="1" x14ac:dyDescent="0.3">
      <c r="A138" s="8"/>
      <c r="B138" s="11" t="s">
        <v>59</v>
      </c>
      <c r="C138" s="114" t="s">
        <v>4</v>
      </c>
      <c r="D138" s="115"/>
      <c r="E138" s="10"/>
    </row>
    <row r="139" spans="1:6" ht="27.75" customHeight="1" thickBot="1" x14ac:dyDescent="0.3">
      <c r="A139" s="8"/>
      <c r="B139" s="12" t="s">
        <v>39</v>
      </c>
      <c r="C139" s="116" t="s">
        <v>66</v>
      </c>
      <c r="D139" s="117"/>
      <c r="E139" s="10"/>
    </row>
    <row r="140" spans="1:6" ht="29.25" customHeight="1" thickBot="1" x14ac:dyDescent="0.3">
      <c r="A140" s="8"/>
      <c r="B140" s="12" t="s">
        <v>40</v>
      </c>
      <c r="C140" s="118" t="s">
        <v>41</v>
      </c>
      <c r="D140" s="119"/>
      <c r="E140" s="10"/>
    </row>
    <row r="141" spans="1:6" ht="16.5" thickBot="1" x14ac:dyDescent="0.3">
      <c r="A141" s="8"/>
      <c r="B141" s="14" t="s">
        <v>155</v>
      </c>
      <c r="C141" s="107">
        <v>816221400</v>
      </c>
      <c r="D141" s="108"/>
      <c r="E141" s="10"/>
    </row>
    <row r="142" spans="1:6" ht="23.25" customHeight="1" thickBot="1" x14ac:dyDescent="0.3">
      <c r="A142" s="8"/>
      <c r="B142" s="14" t="s">
        <v>156</v>
      </c>
      <c r="C142" s="107">
        <v>2103257329</v>
      </c>
      <c r="D142" s="108"/>
      <c r="E142" s="10"/>
    </row>
    <row r="143" spans="1:6" ht="26.25" customHeight="1" thickBot="1" x14ac:dyDescent="0.3">
      <c r="A143" s="8"/>
      <c r="B143" s="14" t="s">
        <v>154</v>
      </c>
      <c r="C143" s="107">
        <v>5741281739</v>
      </c>
      <c r="D143" s="108"/>
      <c r="E143" s="10"/>
    </row>
    <row r="144" spans="1:6" ht="21.75" customHeight="1" thickBot="1" x14ac:dyDescent="0.3">
      <c r="A144" s="8"/>
      <c r="B144" s="14"/>
      <c r="C144" s="107"/>
      <c r="D144" s="108"/>
      <c r="E144" s="10"/>
    </row>
    <row r="145" spans="1:6" ht="32.25" thickBot="1" x14ac:dyDescent="0.3">
      <c r="A145" s="8"/>
      <c r="B145" s="15" t="s">
        <v>42</v>
      </c>
      <c r="C145" s="107">
        <f>SUM(C141:D144)</f>
        <v>8660760468</v>
      </c>
      <c r="D145" s="108"/>
      <c r="E145" s="10"/>
    </row>
    <row r="146" spans="1:6" ht="26.25" customHeight="1" thickBot="1" x14ac:dyDescent="0.3">
      <c r="A146" s="8"/>
      <c r="B146" s="15" t="s">
        <v>43</v>
      </c>
      <c r="C146" s="107">
        <f>+C145/616000</f>
        <v>14059.676084415585</v>
      </c>
      <c r="D146" s="108"/>
      <c r="E146" s="10"/>
    </row>
    <row r="147" spans="1:6" ht="24.75" customHeight="1" x14ac:dyDescent="0.25">
      <c r="A147" s="8"/>
      <c r="B147" s="9"/>
      <c r="C147" s="16"/>
      <c r="D147" s="17"/>
      <c r="E147" s="10"/>
    </row>
    <row r="148" spans="1:6" ht="28.5" customHeight="1" thickBot="1" x14ac:dyDescent="0.3">
      <c r="A148" s="8"/>
      <c r="B148" s="9" t="s">
        <v>44</v>
      </c>
      <c r="C148" s="16"/>
      <c r="D148" s="17"/>
      <c r="E148" s="10"/>
    </row>
    <row r="149" spans="1:6" ht="27" customHeight="1" x14ac:dyDescent="0.25">
      <c r="A149" s="8"/>
      <c r="B149" s="18" t="s">
        <v>45</v>
      </c>
      <c r="C149" s="66"/>
      <c r="D149" s="39">
        <v>1063136968</v>
      </c>
      <c r="E149" s="10"/>
    </row>
    <row r="150" spans="1:6" ht="28.5" customHeight="1" x14ac:dyDescent="0.25">
      <c r="A150" s="8"/>
      <c r="B150" s="8" t="s">
        <v>46</v>
      </c>
      <c r="C150" s="67"/>
      <c r="D150" s="42">
        <v>6816322056</v>
      </c>
      <c r="E150" s="10"/>
    </row>
    <row r="151" spans="1:6" x14ac:dyDescent="0.25">
      <c r="A151" s="8"/>
      <c r="B151" s="8" t="s">
        <v>47</v>
      </c>
      <c r="C151" s="67"/>
      <c r="D151" s="42">
        <v>151945537</v>
      </c>
      <c r="E151" s="10"/>
    </row>
    <row r="152" spans="1:6" ht="27" customHeight="1" thickBot="1" x14ac:dyDescent="0.3">
      <c r="A152" s="8"/>
      <c r="B152" s="22" t="s">
        <v>48</v>
      </c>
      <c r="C152" s="68"/>
      <c r="D152" s="43">
        <v>499252392</v>
      </c>
      <c r="E152" s="10"/>
    </row>
    <row r="153" spans="1:6" ht="27" customHeight="1" thickBot="1" x14ac:dyDescent="0.3">
      <c r="A153" s="8"/>
      <c r="B153" s="129" t="s">
        <v>49</v>
      </c>
      <c r="C153" s="130"/>
      <c r="D153" s="131"/>
      <c r="E153" s="10"/>
    </row>
    <row r="154" spans="1:6" ht="16.5" thickBot="1" x14ac:dyDescent="0.3">
      <c r="A154" s="8"/>
      <c r="B154" s="129" t="s">
        <v>50</v>
      </c>
      <c r="C154" s="130"/>
      <c r="D154" s="131"/>
      <c r="E154" s="10"/>
    </row>
    <row r="155" spans="1:6" x14ac:dyDescent="0.25">
      <c r="A155" s="8"/>
      <c r="B155" s="25" t="s">
        <v>51</v>
      </c>
      <c r="C155" s="101">
        <f>D149/D151</f>
        <v>6.9968291862366447</v>
      </c>
      <c r="D155" s="17" t="s">
        <v>67</v>
      </c>
      <c r="E155" s="10"/>
    </row>
    <row r="156" spans="1:6" ht="16.5" thickBot="1" x14ac:dyDescent="0.3">
      <c r="A156" s="8"/>
      <c r="B156" s="77" t="s">
        <v>53</v>
      </c>
      <c r="C156" s="38">
        <f>D152/D150</f>
        <v>7.3243662476384613E-2</v>
      </c>
      <c r="D156" s="29" t="s">
        <v>67</v>
      </c>
      <c r="E156" s="10"/>
    </row>
    <row r="157" spans="1:6" ht="16.5" thickBot="1" x14ac:dyDescent="0.3">
      <c r="A157" s="8"/>
      <c r="B157" s="30"/>
      <c r="C157" s="31"/>
      <c r="D157" s="9"/>
      <c r="E157" s="32"/>
    </row>
    <row r="158" spans="1:6" x14ac:dyDescent="0.25">
      <c r="A158" s="132"/>
      <c r="B158" s="133" t="s">
        <v>54</v>
      </c>
      <c r="C158" s="135" t="s">
        <v>68</v>
      </c>
      <c r="D158" s="136"/>
      <c r="E158" s="109"/>
      <c r="F158" s="110"/>
    </row>
    <row r="159" spans="1:6" ht="16.5" thickBot="1" x14ac:dyDescent="0.3">
      <c r="A159" s="132"/>
      <c r="B159" s="134"/>
      <c r="C159" s="111" t="s">
        <v>55</v>
      </c>
      <c r="D159" s="112"/>
      <c r="E159" s="109"/>
      <c r="F159" s="110"/>
    </row>
    <row r="160" spans="1:6" ht="24" customHeight="1" thickBot="1" x14ac:dyDescent="0.3">
      <c r="A160" s="22"/>
      <c r="B160" s="121" t="s">
        <v>56</v>
      </c>
      <c r="C160" s="121"/>
      <c r="D160" s="121"/>
      <c r="E160" s="24"/>
      <c r="F160" s="34"/>
    </row>
    <row r="161" spans="1:5" x14ac:dyDescent="0.25">
      <c r="B161" s="36" t="s">
        <v>57</v>
      </c>
    </row>
    <row r="164" spans="1:5" ht="16.5" thickBot="1" x14ac:dyDescent="0.3">
      <c r="A164" s="123" t="s">
        <v>74</v>
      </c>
      <c r="B164" s="123"/>
      <c r="C164" s="123"/>
      <c r="D164" s="123"/>
      <c r="E164" s="123"/>
    </row>
    <row r="165" spans="1:5" ht="15.75" customHeight="1" x14ac:dyDescent="0.25">
      <c r="A165" s="124" t="s">
        <v>35</v>
      </c>
      <c r="B165" s="125"/>
      <c r="C165" s="125"/>
      <c r="D165" s="125"/>
      <c r="E165" s="154"/>
    </row>
    <row r="166" spans="1:5" ht="27.75" customHeight="1" x14ac:dyDescent="0.25">
      <c r="A166" s="113" t="s">
        <v>36</v>
      </c>
      <c r="B166" s="113"/>
      <c r="C166" s="113"/>
      <c r="D166" s="113"/>
      <c r="E166" s="155"/>
    </row>
    <row r="167" spans="1:5" ht="21" customHeight="1" x14ac:dyDescent="0.25">
      <c r="A167" s="113" t="s">
        <v>37</v>
      </c>
      <c r="B167" s="113"/>
      <c r="C167" s="113"/>
      <c r="D167" s="113"/>
      <c r="E167" s="155"/>
    </row>
    <row r="168" spans="1:5" thickBot="1" x14ac:dyDescent="0.3">
      <c r="A168" s="8"/>
      <c r="B168" s="9"/>
      <c r="C168" s="9"/>
      <c r="D168" s="9"/>
      <c r="E168" s="10"/>
    </row>
    <row r="169" spans="1:5" ht="26.25" customHeight="1" thickBot="1" x14ac:dyDescent="0.3">
      <c r="A169" s="8"/>
      <c r="B169" s="11" t="s">
        <v>59</v>
      </c>
      <c r="C169" s="114" t="s">
        <v>26</v>
      </c>
      <c r="D169" s="115"/>
      <c r="E169" s="10"/>
    </row>
    <row r="170" spans="1:5" ht="27.75" customHeight="1" thickBot="1" x14ac:dyDescent="0.3">
      <c r="A170" s="8"/>
      <c r="B170" s="12" t="s">
        <v>39</v>
      </c>
      <c r="C170" s="116" t="s">
        <v>72</v>
      </c>
      <c r="D170" s="117"/>
      <c r="E170" s="10"/>
    </row>
    <row r="171" spans="1:5" ht="29.25" customHeight="1" thickBot="1" x14ac:dyDescent="0.3">
      <c r="A171" s="8"/>
      <c r="B171" s="12" t="s">
        <v>40</v>
      </c>
      <c r="C171" s="118" t="s">
        <v>41</v>
      </c>
      <c r="D171" s="119"/>
      <c r="E171" s="10"/>
    </row>
    <row r="172" spans="1:5" ht="16.5" thickBot="1" x14ac:dyDescent="0.3">
      <c r="A172" s="8"/>
      <c r="B172" s="14">
        <v>19</v>
      </c>
      <c r="C172" s="107">
        <v>2103257329</v>
      </c>
      <c r="D172" s="108"/>
      <c r="E172" s="10"/>
    </row>
    <row r="173" spans="1:5" ht="23.25" customHeight="1" thickBot="1" x14ac:dyDescent="0.3">
      <c r="A173" s="8"/>
      <c r="B173" s="14">
        <v>11</v>
      </c>
      <c r="C173" s="107">
        <v>1567656631</v>
      </c>
      <c r="D173" s="108"/>
      <c r="E173" s="10"/>
    </row>
    <row r="174" spans="1:5" ht="26.25" customHeight="1" thickBot="1" x14ac:dyDescent="0.3">
      <c r="A174" s="8"/>
      <c r="B174" s="14">
        <v>21</v>
      </c>
      <c r="C174" s="107">
        <v>2312877730</v>
      </c>
      <c r="D174" s="108"/>
      <c r="E174" s="10"/>
    </row>
    <row r="175" spans="1:5" ht="21.75" customHeight="1" thickBot="1" x14ac:dyDescent="0.3">
      <c r="A175" s="8"/>
      <c r="B175" s="14">
        <v>12</v>
      </c>
      <c r="C175" s="107">
        <v>1515686728</v>
      </c>
      <c r="D175" s="108"/>
      <c r="E175" s="10"/>
    </row>
    <row r="176" spans="1:5" ht="32.25" thickBot="1" x14ac:dyDescent="0.3">
      <c r="A176" s="8"/>
      <c r="B176" s="15" t="s">
        <v>42</v>
      </c>
      <c r="C176" s="107">
        <f>SUM(C172:D175)</f>
        <v>7499478418</v>
      </c>
      <c r="D176" s="108"/>
      <c r="E176" s="10"/>
    </row>
    <row r="177" spans="1:6" ht="26.25" customHeight="1" thickBot="1" x14ac:dyDescent="0.3">
      <c r="A177" s="8"/>
      <c r="B177" s="15" t="s">
        <v>43</v>
      </c>
      <c r="C177" s="107">
        <f>+C176/616000</f>
        <v>12174.477951298701</v>
      </c>
      <c r="D177" s="108"/>
      <c r="E177" s="10"/>
    </row>
    <row r="178" spans="1:6" ht="24.75" customHeight="1" x14ac:dyDescent="0.25">
      <c r="A178" s="8"/>
      <c r="B178" s="9"/>
      <c r="C178" s="16"/>
      <c r="D178" s="17"/>
      <c r="E178" s="10"/>
    </row>
    <row r="179" spans="1:6" ht="28.5" customHeight="1" thickBot="1" x14ac:dyDescent="0.3">
      <c r="A179" s="8"/>
      <c r="B179" s="9" t="s">
        <v>44</v>
      </c>
      <c r="C179" s="16"/>
      <c r="D179" s="17"/>
      <c r="E179" s="10"/>
    </row>
    <row r="180" spans="1:6" ht="27" customHeight="1" x14ac:dyDescent="0.25">
      <c r="A180" s="8"/>
      <c r="B180" s="18" t="s">
        <v>45</v>
      </c>
      <c r="C180" s="19"/>
      <c r="D180" s="39">
        <v>482341755</v>
      </c>
      <c r="E180" s="40"/>
    </row>
    <row r="181" spans="1:6" ht="28.5" customHeight="1" x14ac:dyDescent="0.25">
      <c r="A181" s="8"/>
      <c r="B181" s="8" t="s">
        <v>46</v>
      </c>
      <c r="C181" s="41"/>
      <c r="D181" s="42">
        <v>585172393.20000005</v>
      </c>
      <c r="E181" s="40"/>
    </row>
    <row r="182" spans="1:6" ht="15" x14ac:dyDescent="0.25">
      <c r="A182" s="8"/>
      <c r="B182" s="8" t="s">
        <v>47</v>
      </c>
      <c r="C182" s="41"/>
      <c r="D182" s="42">
        <v>17500580</v>
      </c>
      <c r="E182" s="10"/>
    </row>
    <row r="183" spans="1:6" ht="27" customHeight="1" thickBot="1" x14ac:dyDescent="0.3">
      <c r="A183" s="8"/>
      <c r="B183" s="22" t="s">
        <v>48</v>
      </c>
      <c r="C183" s="23"/>
      <c r="D183" s="43">
        <v>360431910</v>
      </c>
      <c r="E183" s="10"/>
    </row>
    <row r="184" spans="1:6" ht="27" customHeight="1" thickBot="1" x14ac:dyDescent="0.3">
      <c r="A184" s="8"/>
      <c r="B184" s="129" t="s">
        <v>49</v>
      </c>
      <c r="C184" s="130"/>
      <c r="D184" s="131"/>
      <c r="E184" s="10"/>
    </row>
    <row r="185" spans="1:6" ht="16.5" thickBot="1" x14ac:dyDescent="0.3">
      <c r="A185" s="8"/>
      <c r="B185" s="129" t="s">
        <v>50</v>
      </c>
      <c r="C185" s="130"/>
      <c r="D185" s="131"/>
      <c r="E185" s="10"/>
    </row>
    <row r="186" spans="1:6" x14ac:dyDescent="0.25">
      <c r="A186" s="8"/>
      <c r="B186" s="25" t="s">
        <v>51</v>
      </c>
      <c r="C186" s="44">
        <f>D180/D182</f>
        <v>27.561472534053156</v>
      </c>
      <c r="D186" s="17" t="s">
        <v>123</v>
      </c>
      <c r="E186" s="10"/>
    </row>
    <row r="187" spans="1:6" ht="16.5" thickBot="1" x14ac:dyDescent="0.3">
      <c r="A187" s="8"/>
      <c r="B187" s="77" t="s">
        <v>53</v>
      </c>
      <c r="C187" s="28">
        <f>D183/D181</f>
        <v>0.61594141177608785</v>
      </c>
      <c r="D187" s="29" t="s">
        <v>123</v>
      </c>
      <c r="E187" s="10"/>
    </row>
    <row r="188" spans="1:6" ht="7.5" customHeight="1" thickBot="1" x14ac:dyDescent="0.3">
      <c r="A188" s="8"/>
      <c r="B188" s="30"/>
      <c r="C188" s="31"/>
      <c r="D188" s="9"/>
      <c r="E188" s="32"/>
    </row>
    <row r="189" spans="1:6" x14ac:dyDescent="0.25">
      <c r="A189" s="132"/>
      <c r="B189" s="133" t="s">
        <v>54</v>
      </c>
      <c r="C189" s="135" t="s">
        <v>124</v>
      </c>
      <c r="D189" s="136"/>
      <c r="E189" s="109"/>
      <c r="F189" s="110"/>
    </row>
    <row r="190" spans="1:6" ht="16.5" thickBot="1" x14ac:dyDescent="0.3">
      <c r="A190" s="132"/>
      <c r="B190" s="134"/>
      <c r="C190" s="111" t="s">
        <v>55</v>
      </c>
      <c r="D190" s="112"/>
      <c r="E190" s="109"/>
      <c r="F190" s="110"/>
    </row>
    <row r="191" spans="1:6" ht="52.5" customHeight="1" thickBot="1" x14ac:dyDescent="0.3">
      <c r="A191" s="22"/>
      <c r="B191" s="120" t="s">
        <v>149</v>
      </c>
      <c r="C191" s="121"/>
      <c r="D191" s="122"/>
      <c r="E191" s="24"/>
      <c r="F191" s="34"/>
    </row>
    <row r="192" spans="1:6" x14ac:dyDescent="0.25">
      <c r="B192" s="36" t="s">
        <v>57</v>
      </c>
    </row>
    <row r="195" spans="1:5" ht="16.5" thickBot="1" x14ac:dyDescent="0.3">
      <c r="A195" s="123" t="s">
        <v>75</v>
      </c>
      <c r="B195" s="123"/>
      <c r="C195" s="123"/>
      <c r="D195" s="123"/>
      <c r="E195" s="123"/>
    </row>
    <row r="196" spans="1:5" x14ac:dyDescent="0.25">
      <c r="A196" s="124" t="s">
        <v>35</v>
      </c>
      <c r="B196" s="125"/>
      <c r="C196" s="125"/>
      <c r="D196" s="125"/>
      <c r="E196" s="3"/>
    </row>
    <row r="197" spans="1:5" ht="27.75" customHeight="1" x14ac:dyDescent="0.25">
      <c r="A197" s="4"/>
      <c r="B197" s="113" t="s">
        <v>36</v>
      </c>
      <c r="C197" s="113"/>
      <c r="D197" s="113"/>
      <c r="E197" s="5"/>
    </row>
    <row r="198" spans="1:5" ht="21" customHeight="1" x14ac:dyDescent="0.25">
      <c r="A198" s="6"/>
      <c r="B198" s="113" t="s">
        <v>37</v>
      </c>
      <c r="C198" s="113"/>
      <c r="D198" s="113"/>
      <c r="E198" s="7"/>
    </row>
    <row r="199" spans="1:5" thickBot="1" x14ac:dyDescent="0.3">
      <c r="A199" s="8"/>
      <c r="B199" s="9"/>
      <c r="C199" s="9"/>
      <c r="D199" s="9"/>
      <c r="E199" s="10"/>
    </row>
    <row r="200" spans="1:5" ht="26.25" customHeight="1" thickBot="1" x14ac:dyDescent="0.3">
      <c r="A200" s="8"/>
      <c r="B200" s="11" t="s">
        <v>59</v>
      </c>
      <c r="C200" s="114" t="s">
        <v>26</v>
      </c>
      <c r="D200" s="115"/>
      <c r="E200" s="10"/>
    </row>
    <row r="201" spans="1:5" ht="27.75" customHeight="1" thickBot="1" x14ac:dyDescent="0.3">
      <c r="A201" s="8"/>
      <c r="B201" s="12" t="s">
        <v>39</v>
      </c>
      <c r="C201" s="116" t="s">
        <v>72</v>
      </c>
      <c r="D201" s="117"/>
      <c r="E201" s="10"/>
    </row>
    <row r="202" spans="1:5" ht="29.25" customHeight="1" thickBot="1" x14ac:dyDescent="0.3">
      <c r="A202" s="8"/>
      <c r="B202" s="12" t="s">
        <v>40</v>
      </c>
      <c r="C202" s="118" t="s">
        <v>41</v>
      </c>
      <c r="D202" s="119"/>
      <c r="E202" s="10"/>
    </row>
    <row r="203" spans="1:5" ht="16.5" thickBot="1" x14ac:dyDescent="0.3">
      <c r="A203" s="8"/>
      <c r="B203" s="14">
        <v>19</v>
      </c>
      <c r="C203" s="107">
        <v>2103257329</v>
      </c>
      <c r="D203" s="108"/>
      <c r="E203" s="10"/>
    </row>
    <row r="204" spans="1:5" ht="23.25" customHeight="1" thickBot="1" x14ac:dyDescent="0.3">
      <c r="A204" s="8"/>
      <c r="B204" s="14">
        <v>11</v>
      </c>
      <c r="C204" s="107">
        <v>1567656631</v>
      </c>
      <c r="D204" s="108"/>
      <c r="E204" s="10"/>
    </row>
    <row r="205" spans="1:5" ht="26.25" customHeight="1" thickBot="1" x14ac:dyDescent="0.3">
      <c r="A205" s="8"/>
      <c r="B205" s="14">
        <v>21</v>
      </c>
      <c r="C205" s="107">
        <v>2312877730</v>
      </c>
      <c r="D205" s="108"/>
      <c r="E205" s="10"/>
    </row>
    <row r="206" spans="1:5" ht="21.75" customHeight="1" thickBot="1" x14ac:dyDescent="0.3">
      <c r="A206" s="8"/>
      <c r="B206" s="14">
        <v>12</v>
      </c>
      <c r="C206" s="107">
        <v>1515686728</v>
      </c>
      <c r="D206" s="108"/>
      <c r="E206" s="10"/>
    </row>
    <row r="207" spans="1:5" ht="32.25" thickBot="1" x14ac:dyDescent="0.3">
      <c r="A207" s="8"/>
      <c r="B207" s="15" t="s">
        <v>42</v>
      </c>
      <c r="C207" s="107">
        <f>SUM(C203:D206)</f>
        <v>7499478418</v>
      </c>
      <c r="D207" s="108"/>
      <c r="E207" s="10"/>
    </row>
    <row r="208" spans="1:5" ht="26.25" customHeight="1" thickBot="1" x14ac:dyDescent="0.3">
      <c r="A208" s="8"/>
      <c r="B208" s="15" t="s">
        <v>43</v>
      </c>
      <c r="C208" s="107">
        <f>+C207/616000</f>
        <v>12174.477951298701</v>
      </c>
      <c r="D208" s="108"/>
      <c r="E208" s="10"/>
    </row>
    <row r="209" spans="1:6" ht="24.75" customHeight="1" x14ac:dyDescent="0.25">
      <c r="A209" s="8"/>
      <c r="B209" s="9"/>
      <c r="C209" s="16"/>
      <c r="D209" s="17"/>
      <c r="E209" s="10"/>
    </row>
    <row r="210" spans="1:6" ht="28.5" customHeight="1" thickBot="1" x14ac:dyDescent="0.3">
      <c r="A210" s="8"/>
      <c r="B210" s="9" t="s">
        <v>44</v>
      </c>
      <c r="C210" s="16"/>
      <c r="D210" s="17"/>
      <c r="E210" s="10"/>
    </row>
    <row r="211" spans="1:6" ht="27" customHeight="1" x14ac:dyDescent="0.25">
      <c r="A211" s="8"/>
      <c r="B211" s="18" t="s">
        <v>45</v>
      </c>
      <c r="C211" s="19"/>
      <c r="D211" s="39">
        <v>482341755</v>
      </c>
      <c r="E211" s="40"/>
    </row>
    <row r="212" spans="1:6" ht="28.5" customHeight="1" x14ac:dyDescent="0.25">
      <c r="A212" s="8"/>
      <c r="B212" s="8" t="s">
        <v>46</v>
      </c>
      <c r="C212" s="41"/>
      <c r="D212" s="42">
        <v>585172393.20000005</v>
      </c>
      <c r="E212" s="40"/>
    </row>
    <row r="213" spans="1:6" ht="15" x14ac:dyDescent="0.25">
      <c r="A213" s="8"/>
      <c r="B213" s="8" t="s">
        <v>47</v>
      </c>
      <c r="C213" s="41"/>
      <c r="D213" s="42">
        <v>17500580</v>
      </c>
      <c r="E213" s="10"/>
    </row>
    <row r="214" spans="1:6" ht="27" customHeight="1" thickBot="1" x14ac:dyDescent="0.3">
      <c r="A214" s="8"/>
      <c r="B214" s="22" t="s">
        <v>48</v>
      </c>
      <c r="C214" s="23"/>
      <c r="D214" s="43">
        <v>360431910</v>
      </c>
      <c r="E214" s="10"/>
    </row>
    <row r="215" spans="1:6" ht="27" customHeight="1" thickBot="1" x14ac:dyDescent="0.3">
      <c r="A215" s="8"/>
      <c r="B215" s="129" t="s">
        <v>49</v>
      </c>
      <c r="C215" s="130"/>
      <c r="D215" s="131"/>
      <c r="E215" s="10"/>
    </row>
    <row r="216" spans="1:6" ht="16.5" thickBot="1" x14ac:dyDescent="0.3">
      <c r="A216" s="8"/>
      <c r="B216" s="129" t="s">
        <v>50</v>
      </c>
      <c r="C216" s="130"/>
      <c r="D216" s="131"/>
      <c r="E216" s="10"/>
    </row>
    <row r="217" spans="1:6" x14ac:dyDescent="0.25">
      <c r="A217" s="8"/>
      <c r="B217" s="25" t="s">
        <v>51</v>
      </c>
      <c r="C217" s="44">
        <f>D211/D213</f>
        <v>27.561472534053156</v>
      </c>
      <c r="D217" s="17" t="s">
        <v>120</v>
      </c>
      <c r="E217" s="10"/>
    </row>
    <row r="218" spans="1:6" ht="16.5" thickBot="1" x14ac:dyDescent="0.3">
      <c r="A218" s="8"/>
      <c r="B218" s="77" t="s">
        <v>53</v>
      </c>
      <c r="C218" s="28">
        <f>D214/D212</f>
        <v>0.61594141177608785</v>
      </c>
      <c r="D218" s="29" t="s">
        <v>120</v>
      </c>
      <c r="E218" s="10"/>
    </row>
    <row r="219" spans="1:6" ht="7.5" customHeight="1" thickBot="1" x14ac:dyDescent="0.3">
      <c r="A219" s="8"/>
      <c r="B219" s="30"/>
      <c r="C219" s="31"/>
      <c r="D219" s="9"/>
      <c r="E219" s="32"/>
    </row>
    <row r="220" spans="1:6" x14ac:dyDescent="0.25">
      <c r="A220" s="132"/>
      <c r="B220" s="133" t="s">
        <v>54</v>
      </c>
      <c r="C220" s="135" t="s">
        <v>121</v>
      </c>
      <c r="D220" s="136"/>
      <c r="E220" s="109"/>
      <c r="F220" s="110"/>
    </row>
    <row r="221" spans="1:6" ht="16.5" thickBot="1" x14ac:dyDescent="0.3">
      <c r="A221" s="132"/>
      <c r="B221" s="134"/>
      <c r="C221" s="111" t="s">
        <v>55</v>
      </c>
      <c r="D221" s="112"/>
      <c r="E221" s="109"/>
      <c r="F221" s="110"/>
    </row>
    <row r="222" spans="1:6" ht="52.5" customHeight="1" thickBot="1" x14ac:dyDescent="0.3">
      <c r="A222" s="22"/>
      <c r="B222" s="120" t="s">
        <v>149</v>
      </c>
      <c r="C222" s="121"/>
      <c r="D222" s="122"/>
      <c r="E222" s="24"/>
      <c r="F222" s="34"/>
    </row>
    <row r="223" spans="1:6" x14ac:dyDescent="0.25">
      <c r="B223" s="36" t="s">
        <v>57</v>
      </c>
    </row>
    <row r="226" spans="1:5" ht="16.5" thickBot="1" x14ac:dyDescent="0.3">
      <c r="A226" s="123" t="s">
        <v>115</v>
      </c>
      <c r="B226" s="123"/>
      <c r="C226" s="123"/>
      <c r="D226" s="123"/>
      <c r="E226" s="123"/>
    </row>
    <row r="227" spans="1:5" x14ac:dyDescent="0.25">
      <c r="A227" s="124" t="s">
        <v>35</v>
      </c>
      <c r="B227" s="125"/>
      <c r="C227" s="125"/>
      <c r="D227" s="125"/>
      <c r="E227" s="3"/>
    </row>
    <row r="228" spans="1:5" ht="27.75" customHeight="1" x14ac:dyDescent="0.25">
      <c r="A228" s="4"/>
      <c r="B228" s="113" t="s">
        <v>36</v>
      </c>
      <c r="C228" s="113"/>
      <c r="D228" s="113"/>
      <c r="E228" s="5"/>
    </row>
    <row r="229" spans="1:5" ht="21" customHeight="1" x14ac:dyDescent="0.25">
      <c r="A229" s="6"/>
      <c r="B229" s="113" t="s">
        <v>37</v>
      </c>
      <c r="C229" s="113"/>
      <c r="D229" s="113"/>
      <c r="E229" s="7"/>
    </row>
    <row r="230" spans="1:5" thickBot="1" x14ac:dyDescent="0.3">
      <c r="A230" s="8"/>
      <c r="B230" s="9"/>
      <c r="C230" s="9"/>
      <c r="D230" s="9"/>
      <c r="E230" s="10"/>
    </row>
    <row r="231" spans="1:5" ht="26.25" customHeight="1" thickBot="1" x14ac:dyDescent="0.3">
      <c r="A231" s="8"/>
      <c r="B231" s="11" t="s">
        <v>59</v>
      </c>
      <c r="C231" s="114" t="s">
        <v>27</v>
      </c>
      <c r="D231" s="115"/>
      <c r="E231" s="10"/>
    </row>
    <row r="232" spans="1:5" ht="27.75" customHeight="1" thickBot="1" x14ac:dyDescent="0.3">
      <c r="A232" s="8"/>
      <c r="B232" s="12" t="s">
        <v>39</v>
      </c>
      <c r="C232" s="116" t="s">
        <v>116</v>
      </c>
      <c r="D232" s="117"/>
      <c r="E232" s="10"/>
    </row>
    <row r="233" spans="1:5" ht="29.25" customHeight="1" thickBot="1" x14ac:dyDescent="0.3">
      <c r="A233" s="8"/>
      <c r="B233" s="12" t="s">
        <v>40</v>
      </c>
      <c r="C233" s="118" t="s">
        <v>41</v>
      </c>
      <c r="D233" s="119"/>
      <c r="E233" s="10"/>
    </row>
    <row r="234" spans="1:5" ht="16.5" thickBot="1" x14ac:dyDescent="0.3">
      <c r="A234" s="8"/>
      <c r="B234" s="14">
        <v>9</v>
      </c>
      <c r="C234" s="107">
        <v>228541992</v>
      </c>
      <c r="D234" s="108"/>
      <c r="E234" s="10"/>
    </row>
    <row r="235" spans="1:5" ht="21.75" customHeight="1" thickBot="1" x14ac:dyDescent="0.3">
      <c r="A235" s="8"/>
      <c r="B235" s="14"/>
      <c r="C235" s="107"/>
      <c r="D235" s="108"/>
      <c r="E235" s="10"/>
    </row>
    <row r="236" spans="1:5" ht="32.25" thickBot="1" x14ac:dyDescent="0.3">
      <c r="A236" s="8"/>
      <c r="B236" s="15" t="s">
        <v>42</v>
      </c>
      <c r="C236" s="107">
        <f>SUM(C234:D235)</f>
        <v>228541992</v>
      </c>
      <c r="D236" s="108"/>
      <c r="E236" s="10"/>
    </row>
    <row r="237" spans="1:5" ht="26.25" customHeight="1" thickBot="1" x14ac:dyDescent="0.3">
      <c r="A237" s="8"/>
      <c r="B237" s="15" t="s">
        <v>43</v>
      </c>
      <c r="C237" s="107">
        <f>+C236/616000</f>
        <v>371.00972727272728</v>
      </c>
      <c r="D237" s="108"/>
      <c r="E237" s="10"/>
    </row>
    <row r="238" spans="1:5" ht="6.75" customHeight="1" x14ac:dyDescent="0.25">
      <c r="A238" s="8"/>
      <c r="B238" s="9"/>
      <c r="C238" s="16"/>
      <c r="D238" s="17"/>
      <c r="E238" s="10"/>
    </row>
    <row r="239" spans="1:5" ht="28.5" customHeight="1" thickBot="1" x14ac:dyDescent="0.3">
      <c r="A239" s="8"/>
      <c r="B239" s="9" t="s">
        <v>44</v>
      </c>
      <c r="C239" s="16"/>
      <c r="D239" s="17"/>
      <c r="E239" s="10"/>
    </row>
    <row r="240" spans="1:5" ht="27" customHeight="1" x14ac:dyDescent="0.25">
      <c r="A240" s="8"/>
      <c r="B240" s="18" t="s">
        <v>45</v>
      </c>
      <c r="C240" s="66"/>
      <c r="D240" s="39">
        <v>3497518</v>
      </c>
      <c r="E240" s="10"/>
    </row>
    <row r="241" spans="1:6" ht="28.5" customHeight="1" x14ac:dyDescent="0.25">
      <c r="A241" s="8"/>
      <c r="B241" s="8" t="s">
        <v>46</v>
      </c>
      <c r="C241" s="67"/>
      <c r="D241" s="42">
        <v>7311614</v>
      </c>
      <c r="E241" s="10"/>
    </row>
    <row r="242" spans="1:6" x14ac:dyDescent="0.25">
      <c r="A242" s="8"/>
      <c r="B242" s="8" t="s">
        <v>47</v>
      </c>
      <c r="C242" s="67"/>
      <c r="D242" s="69" t="s">
        <v>125</v>
      </c>
      <c r="E242" s="10"/>
    </row>
    <row r="243" spans="1:6" ht="27" customHeight="1" thickBot="1" x14ac:dyDescent="0.3">
      <c r="A243" s="8"/>
      <c r="B243" s="22" t="s">
        <v>48</v>
      </c>
      <c r="C243" s="68"/>
      <c r="D243" s="70" t="s">
        <v>125</v>
      </c>
      <c r="E243" s="10"/>
    </row>
    <row r="244" spans="1:6" ht="27" customHeight="1" thickBot="1" x14ac:dyDescent="0.3">
      <c r="A244" s="8"/>
      <c r="B244" s="129" t="s">
        <v>49</v>
      </c>
      <c r="C244" s="130"/>
      <c r="D244" s="131"/>
      <c r="E244" s="10"/>
    </row>
    <row r="245" spans="1:6" ht="16.5" thickBot="1" x14ac:dyDescent="0.3">
      <c r="A245" s="8"/>
      <c r="B245" s="129" t="s">
        <v>50</v>
      </c>
      <c r="C245" s="130"/>
      <c r="D245" s="131"/>
      <c r="E245" s="10"/>
    </row>
    <row r="246" spans="1:6" ht="54" customHeight="1" x14ac:dyDescent="0.25">
      <c r="A246" s="8"/>
      <c r="B246" s="25" t="s">
        <v>51</v>
      </c>
      <c r="C246" s="37">
        <v>0</v>
      </c>
      <c r="D246" s="17" t="s">
        <v>113</v>
      </c>
      <c r="E246" s="153" t="s">
        <v>163</v>
      </c>
    </row>
    <row r="247" spans="1:6" ht="20.25" customHeight="1" thickBot="1" x14ac:dyDescent="0.3">
      <c r="A247" s="8"/>
      <c r="B247" s="77" t="s">
        <v>53</v>
      </c>
      <c r="C247" s="45">
        <v>0</v>
      </c>
      <c r="D247" s="29" t="s">
        <v>114</v>
      </c>
      <c r="E247" s="153"/>
    </row>
    <row r="248" spans="1:6" ht="16.5" thickBot="1" x14ac:dyDescent="0.3">
      <c r="A248" s="8"/>
      <c r="B248" s="30"/>
      <c r="C248" s="31"/>
      <c r="D248" s="9"/>
      <c r="E248" s="32"/>
    </row>
    <row r="249" spans="1:6" x14ac:dyDescent="0.25">
      <c r="A249" s="132"/>
      <c r="B249" s="133" t="s">
        <v>54</v>
      </c>
      <c r="C249" s="135" t="s">
        <v>119</v>
      </c>
      <c r="D249" s="136"/>
      <c r="E249" s="109"/>
      <c r="F249" s="110"/>
    </row>
    <row r="250" spans="1:6" ht="16.5" thickBot="1" x14ac:dyDescent="0.3">
      <c r="A250" s="132"/>
      <c r="B250" s="134"/>
      <c r="C250" s="111" t="s">
        <v>55</v>
      </c>
      <c r="D250" s="112"/>
      <c r="E250" s="109"/>
      <c r="F250" s="110"/>
    </row>
    <row r="251" spans="1:6" ht="77.25" customHeight="1" thickBot="1" x14ac:dyDescent="0.3">
      <c r="A251" s="22"/>
      <c r="B251" s="121" t="s">
        <v>63</v>
      </c>
      <c r="C251" s="121"/>
      <c r="D251" s="121"/>
      <c r="E251" s="24"/>
      <c r="F251" s="34"/>
    </row>
    <row r="252" spans="1:6" x14ac:dyDescent="0.25">
      <c r="B252" s="36" t="s">
        <v>57</v>
      </c>
    </row>
    <row r="254" spans="1:6" ht="16.5" thickBot="1" x14ac:dyDescent="0.3">
      <c r="A254" s="123" t="s">
        <v>83</v>
      </c>
      <c r="B254" s="123"/>
      <c r="C254" s="123"/>
      <c r="D254" s="123"/>
      <c r="E254" s="123"/>
    </row>
    <row r="255" spans="1:6" x14ac:dyDescent="0.25">
      <c r="A255" s="124" t="s">
        <v>35</v>
      </c>
      <c r="B255" s="125"/>
      <c r="C255" s="125"/>
      <c r="D255" s="125"/>
      <c r="E255" s="3"/>
    </row>
    <row r="256" spans="1:6" x14ac:dyDescent="0.25">
      <c r="A256" s="4"/>
      <c r="B256" s="113" t="s">
        <v>36</v>
      </c>
      <c r="C256" s="113"/>
      <c r="D256" s="113"/>
      <c r="E256" s="5"/>
    </row>
    <row r="257" spans="1:5" x14ac:dyDescent="0.25">
      <c r="A257" s="6"/>
      <c r="B257" s="113" t="s">
        <v>37</v>
      </c>
      <c r="C257" s="113"/>
      <c r="D257" s="113"/>
      <c r="E257" s="7"/>
    </row>
    <row r="258" spans="1:5" thickBot="1" x14ac:dyDescent="0.3">
      <c r="A258" s="8"/>
      <c r="B258" s="9"/>
      <c r="C258" s="9"/>
      <c r="D258" s="9"/>
      <c r="E258" s="10"/>
    </row>
    <row r="259" spans="1:5" ht="31.5" customHeight="1" thickBot="1" x14ac:dyDescent="0.3">
      <c r="A259" s="8"/>
      <c r="B259" s="11" t="s">
        <v>59</v>
      </c>
      <c r="C259" s="114" t="s">
        <v>76</v>
      </c>
      <c r="D259" s="115"/>
      <c r="E259" s="10"/>
    </row>
    <row r="260" spans="1:5" ht="16.5" thickBot="1" x14ac:dyDescent="0.3">
      <c r="A260" s="8"/>
      <c r="B260" s="12" t="s">
        <v>77</v>
      </c>
      <c r="C260" s="116" t="s">
        <v>78</v>
      </c>
      <c r="D260" s="117"/>
      <c r="E260" s="10"/>
    </row>
    <row r="261" spans="1:5" ht="16.5" thickBot="1" x14ac:dyDescent="0.3">
      <c r="A261" s="8"/>
      <c r="B261" s="12" t="s">
        <v>40</v>
      </c>
      <c r="C261" s="118" t="s">
        <v>41</v>
      </c>
      <c r="D261" s="119"/>
      <c r="E261" s="10"/>
    </row>
    <row r="262" spans="1:5" ht="16.5" thickBot="1" x14ac:dyDescent="0.3">
      <c r="A262" s="8"/>
      <c r="B262" s="14" t="s">
        <v>79</v>
      </c>
      <c r="C262" s="152">
        <v>562320544</v>
      </c>
      <c r="D262" s="108"/>
      <c r="E262" s="10"/>
    </row>
    <row r="263" spans="1:5" ht="16.5" thickBot="1" x14ac:dyDescent="0.3">
      <c r="A263" s="8"/>
      <c r="B263" s="14" t="s">
        <v>80</v>
      </c>
      <c r="C263" s="152">
        <v>1515686728</v>
      </c>
      <c r="D263" s="108"/>
      <c r="E263" s="10"/>
    </row>
    <row r="264" spans="1:5" ht="16.5" thickBot="1" x14ac:dyDescent="0.3">
      <c r="A264" s="8"/>
      <c r="B264" s="14" t="s">
        <v>81</v>
      </c>
      <c r="C264" s="152">
        <v>1608276450</v>
      </c>
      <c r="D264" s="108"/>
      <c r="E264" s="10"/>
    </row>
    <row r="265" spans="1:5" ht="16.5" thickBot="1" x14ac:dyDescent="0.3">
      <c r="A265" s="8"/>
      <c r="B265" s="14" t="s">
        <v>158</v>
      </c>
      <c r="C265" s="107">
        <v>5020227524</v>
      </c>
      <c r="D265" s="108"/>
      <c r="E265" s="10"/>
    </row>
    <row r="266" spans="1:5" ht="32.25" thickBot="1" x14ac:dyDescent="0.3">
      <c r="A266" s="8"/>
      <c r="B266" s="15" t="s">
        <v>42</v>
      </c>
      <c r="C266" s="107">
        <f>SUM(C262:D265)</f>
        <v>8706511246</v>
      </c>
      <c r="D266" s="108"/>
      <c r="E266" s="10"/>
    </row>
    <row r="267" spans="1:5" ht="48" thickBot="1" x14ac:dyDescent="0.3">
      <c r="A267" s="8"/>
      <c r="B267" s="15" t="s">
        <v>43</v>
      </c>
      <c r="C267" s="107">
        <f>+C266/616000</f>
        <v>14133.946827922078</v>
      </c>
      <c r="D267" s="108"/>
      <c r="E267" s="10"/>
    </row>
    <row r="268" spans="1:5" x14ac:dyDescent="0.25">
      <c r="A268" s="8"/>
      <c r="B268" s="9"/>
      <c r="C268" s="16"/>
      <c r="D268" s="17"/>
      <c r="E268" s="10"/>
    </row>
    <row r="269" spans="1:5" ht="16.5" thickBot="1" x14ac:dyDescent="0.3">
      <c r="A269" s="8"/>
      <c r="B269" s="9" t="s">
        <v>44</v>
      </c>
      <c r="C269" s="16"/>
      <c r="D269" s="17"/>
      <c r="E269" s="10"/>
    </row>
    <row r="270" spans="1:5" ht="15" x14ac:dyDescent="0.25">
      <c r="A270" s="8"/>
      <c r="B270" s="18" t="s">
        <v>45</v>
      </c>
      <c r="C270" s="19"/>
      <c r="D270" s="20">
        <v>232750793.16</v>
      </c>
      <c r="E270" s="10"/>
    </row>
    <row r="271" spans="1:5" ht="28.5" customHeight="1" x14ac:dyDescent="0.25">
      <c r="A271" s="8"/>
      <c r="B271" s="8" t="s">
        <v>46</v>
      </c>
      <c r="C271" s="21"/>
      <c r="D271" s="10">
        <v>640149887.15999997</v>
      </c>
      <c r="E271" s="10"/>
    </row>
    <row r="272" spans="1:5" ht="15" x14ac:dyDescent="0.25">
      <c r="A272" s="8"/>
      <c r="B272" s="8" t="s">
        <v>47</v>
      </c>
      <c r="C272" s="21"/>
      <c r="D272" s="10">
        <v>17250962</v>
      </c>
      <c r="E272" s="10"/>
    </row>
    <row r="273" spans="1:6" ht="27" customHeight="1" thickBot="1" x14ac:dyDescent="0.3">
      <c r="A273" s="8"/>
      <c r="B273" s="22" t="s">
        <v>48</v>
      </c>
      <c r="C273" s="23"/>
      <c r="D273" s="24">
        <v>84665237.170000002</v>
      </c>
      <c r="E273" s="10"/>
    </row>
    <row r="274" spans="1:6" ht="27" customHeight="1" thickBot="1" x14ac:dyDescent="0.3">
      <c r="A274" s="8"/>
      <c r="B274" s="129" t="s">
        <v>49</v>
      </c>
      <c r="C274" s="130"/>
      <c r="D274" s="131"/>
      <c r="E274" s="10"/>
    </row>
    <row r="275" spans="1:6" ht="16.5" thickBot="1" x14ac:dyDescent="0.3">
      <c r="A275" s="8"/>
      <c r="B275" s="129" t="s">
        <v>50</v>
      </c>
      <c r="C275" s="130"/>
      <c r="D275" s="131"/>
      <c r="E275" s="10"/>
    </row>
    <row r="276" spans="1:6" x14ac:dyDescent="0.25">
      <c r="A276" s="8"/>
      <c r="B276" s="25" t="s">
        <v>51</v>
      </c>
      <c r="C276" s="44">
        <f>D270/D272</f>
        <v>13.492047177426974</v>
      </c>
      <c r="D276" s="17" t="s">
        <v>120</v>
      </c>
      <c r="E276" s="10"/>
    </row>
    <row r="277" spans="1:6" ht="16.5" thickBot="1" x14ac:dyDescent="0.3">
      <c r="A277" s="8"/>
      <c r="B277" s="77" t="s">
        <v>53</v>
      </c>
      <c r="C277" s="28">
        <f>D273/D271</f>
        <v>0.13225845832077551</v>
      </c>
      <c r="D277" s="29" t="s">
        <v>120</v>
      </c>
      <c r="E277" s="10"/>
    </row>
    <row r="278" spans="1:6" ht="16.5" thickBot="1" x14ac:dyDescent="0.3">
      <c r="A278" s="8"/>
      <c r="B278" s="30"/>
      <c r="C278" s="31"/>
      <c r="D278" s="9"/>
      <c r="E278" s="32"/>
    </row>
    <row r="279" spans="1:6" x14ac:dyDescent="0.25">
      <c r="A279" s="132"/>
      <c r="B279" s="133" t="s">
        <v>54</v>
      </c>
      <c r="C279" s="135" t="s">
        <v>126</v>
      </c>
      <c r="D279" s="136"/>
      <c r="E279" s="109"/>
      <c r="F279" s="110"/>
    </row>
    <row r="280" spans="1:6" ht="16.5" thickBot="1" x14ac:dyDescent="0.3">
      <c r="A280" s="132"/>
      <c r="B280" s="134"/>
      <c r="C280" s="111" t="s">
        <v>55</v>
      </c>
      <c r="D280" s="112"/>
      <c r="E280" s="109"/>
      <c r="F280" s="110"/>
    </row>
    <row r="281" spans="1:6" ht="75" customHeight="1" thickBot="1" x14ac:dyDescent="0.3">
      <c r="A281" s="22"/>
      <c r="B281" s="120" t="s">
        <v>162</v>
      </c>
      <c r="C281" s="121"/>
      <c r="D281" s="122"/>
      <c r="E281" s="24"/>
      <c r="F281" s="34"/>
    </row>
    <row r="282" spans="1:6" x14ac:dyDescent="0.25">
      <c r="B282" s="36" t="s">
        <v>57</v>
      </c>
    </row>
    <row r="285" spans="1:6" ht="16.5" thickBot="1" x14ac:dyDescent="0.3">
      <c r="A285" s="123" t="s">
        <v>10</v>
      </c>
      <c r="B285" s="123"/>
      <c r="C285" s="123"/>
      <c r="D285" s="123"/>
      <c r="E285" s="123"/>
    </row>
    <row r="286" spans="1:6" x14ac:dyDescent="0.25">
      <c r="A286" s="124" t="s">
        <v>58</v>
      </c>
      <c r="B286" s="125"/>
      <c r="C286" s="125"/>
      <c r="D286" s="125"/>
      <c r="E286" s="3"/>
    </row>
    <row r="287" spans="1:6" ht="27.75" customHeight="1" x14ac:dyDescent="0.25">
      <c r="A287" s="4"/>
      <c r="B287" s="113" t="s">
        <v>36</v>
      </c>
      <c r="C287" s="113"/>
      <c r="D287" s="113"/>
      <c r="E287" s="5"/>
    </row>
    <row r="288" spans="1:6" ht="21" customHeight="1" x14ac:dyDescent="0.25">
      <c r="A288" s="6"/>
      <c r="B288" s="113" t="s">
        <v>37</v>
      </c>
      <c r="C288" s="113"/>
      <c r="D288" s="113"/>
      <c r="E288" s="7"/>
    </row>
    <row r="289" spans="1:5" thickBot="1" x14ac:dyDescent="0.3">
      <c r="A289" s="8"/>
      <c r="B289" s="9"/>
      <c r="C289" s="9"/>
      <c r="D289" s="9"/>
      <c r="E289" s="10"/>
    </row>
    <row r="290" spans="1:5" ht="26.25" customHeight="1" thickBot="1" x14ac:dyDescent="0.3">
      <c r="A290" s="8"/>
      <c r="B290" s="11" t="s">
        <v>59</v>
      </c>
      <c r="C290" s="114" t="s">
        <v>26</v>
      </c>
      <c r="D290" s="115"/>
      <c r="E290" s="10"/>
    </row>
    <row r="291" spans="1:5" ht="27.75" customHeight="1" thickBot="1" x14ac:dyDescent="0.3">
      <c r="A291" s="8"/>
      <c r="B291" s="12" t="s">
        <v>39</v>
      </c>
      <c r="C291" s="116" t="s">
        <v>72</v>
      </c>
      <c r="D291" s="117"/>
      <c r="E291" s="10"/>
    </row>
    <row r="292" spans="1:5" ht="29.25" customHeight="1" thickBot="1" x14ac:dyDescent="0.3">
      <c r="A292" s="8"/>
      <c r="B292" s="12" t="s">
        <v>40</v>
      </c>
      <c r="C292" s="118" t="s">
        <v>41</v>
      </c>
      <c r="D292" s="119"/>
      <c r="E292" s="10"/>
    </row>
    <row r="293" spans="1:5" ht="16.5" thickBot="1" x14ac:dyDescent="0.3">
      <c r="A293" s="8"/>
      <c r="B293" s="14">
        <v>19</v>
      </c>
      <c r="C293" s="107">
        <v>2103257329</v>
      </c>
      <c r="D293" s="108"/>
      <c r="E293" s="10"/>
    </row>
    <row r="294" spans="1:5" ht="23.25" customHeight="1" thickBot="1" x14ac:dyDescent="0.3">
      <c r="A294" s="8"/>
      <c r="B294" s="14">
        <v>11</v>
      </c>
      <c r="C294" s="107">
        <v>1567656631</v>
      </c>
      <c r="D294" s="108"/>
      <c r="E294" s="10"/>
    </row>
    <row r="295" spans="1:5" ht="26.25" customHeight="1" thickBot="1" x14ac:dyDescent="0.3">
      <c r="A295" s="8"/>
      <c r="B295" s="14">
        <v>21</v>
      </c>
      <c r="C295" s="107">
        <v>2312877730</v>
      </c>
      <c r="D295" s="108"/>
      <c r="E295" s="10"/>
    </row>
    <row r="296" spans="1:5" ht="21.75" customHeight="1" thickBot="1" x14ac:dyDescent="0.3">
      <c r="A296" s="8"/>
      <c r="B296" s="14">
        <v>12</v>
      </c>
      <c r="C296" s="107">
        <v>1515686728</v>
      </c>
      <c r="D296" s="108"/>
      <c r="E296" s="10"/>
    </row>
    <row r="297" spans="1:5" ht="32.25" thickBot="1" x14ac:dyDescent="0.3">
      <c r="A297" s="8"/>
      <c r="B297" s="15" t="s">
        <v>42</v>
      </c>
      <c r="C297" s="107">
        <f>SUM(C293:D296)</f>
        <v>7499478418</v>
      </c>
      <c r="D297" s="108"/>
      <c r="E297" s="10"/>
    </row>
    <row r="298" spans="1:5" ht="26.25" customHeight="1" thickBot="1" x14ac:dyDescent="0.3">
      <c r="A298" s="8"/>
      <c r="B298" s="15" t="s">
        <v>43</v>
      </c>
      <c r="C298" s="107">
        <f>+C297/616000</f>
        <v>12174.477951298701</v>
      </c>
      <c r="D298" s="108"/>
      <c r="E298" s="10"/>
    </row>
    <row r="299" spans="1:5" ht="24.75" customHeight="1" x14ac:dyDescent="0.25">
      <c r="A299" s="8"/>
      <c r="B299" s="9"/>
      <c r="C299" s="16"/>
      <c r="D299" s="17"/>
      <c r="E299" s="10"/>
    </row>
    <row r="300" spans="1:5" ht="28.5" customHeight="1" thickBot="1" x14ac:dyDescent="0.3">
      <c r="A300" s="8"/>
      <c r="B300" s="9" t="s">
        <v>44</v>
      </c>
      <c r="C300" s="16"/>
      <c r="D300" s="17"/>
      <c r="E300" s="10"/>
    </row>
    <row r="301" spans="1:5" ht="27" customHeight="1" x14ac:dyDescent="0.25">
      <c r="A301" s="8"/>
      <c r="B301" s="18" t="s">
        <v>45</v>
      </c>
      <c r="C301" s="19"/>
      <c r="D301" s="39">
        <v>482341755</v>
      </c>
      <c r="E301" s="40"/>
    </row>
    <row r="302" spans="1:5" ht="28.5" customHeight="1" x14ac:dyDescent="0.25">
      <c r="A302" s="8"/>
      <c r="B302" s="8" t="s">
        <v>46</v>
      </c>
      <c r="C302" s="41"/>
      <c r="D302" s="42">
        <v>585172393.20000005</v>
      </c>
      <c r="E302" s="40"/>
    </row>
    <row r="303" spans="1:5" ht="15" x14ac:dyDescent="0.25">
      <c r="A303" s="8"/>
      <c r="B303" s="8" t="s">
        <v>47</v>
      </c>
      <c r="C303" s="41"/>
      <c r="D303" s="42">
        <v>17500580</v>
      </c>
      <c r="E303" s="10"/>
    </row>
    <row r="304" spans="1:5" ht="27" customHeight="1" thickBot="1" x14ac:dyDescent="0.3">
      <c r="A304" s="8"/>
      <c r="B304" s="22" t="s">
        <v>48</v>
      </c>
      <c r="C304" s="23"/>
      <c r="D304" s="43">
        <v>360431910</v>
      </c>
      <c r="E304" s="10"/>
    </row>
    <row r="305" spans="1:6" ht="27" customHeight="1" thickBot="1" x14ac:dyDescent="0.3">
      <c r="A305" s="8"/>
      <c r="B305" s="129" t="s">
        <v>49</v>
      </c>
      <c r="C305" s="130"/>
      <c r="D305" s="131"/>
      <c r="E305" s="10"/>
    </row>
    <row r="306" spans="1:6" ht="16.5" thickBot="1" x14ac:dyDescent="0.3">
      <c r="A306" s="8"/>
      <c r="B306" s="129" t="s">
        <v>50</v>
      </c>
      <c r="C306" s="130"/>
      <c r="D306" s="131"/>
      <c r="E306" s="10"/>
    </row>
    <row r="307" spans="1:6" x14ac:dyDescent="0.25">
      <c r="A307" s="8"/>
      <c r="B307" s="25" t="s">
        <v>51</v>
      </c>
      <c r="C307" s="44">
        <f>D301/D303</f>
        <v>27.561472534053156</v>
      </c>
      <c r="D307" s="17" t="s">
        <v>123</v>
      </c>
      <c r="E307" s="10"/>
    </row>
    <row r="308" spans="1:6" ht="16.5" thickBot="1" x14ac:dyDescent="0.3">
      <c r="A308" s="8"/>
      <c r="B308" s="77" t="s">
        <v>53</v>
      </c>
      <c r="C308" s="28">
        <f>D304/D302</f>
        <v>0.61594141177608785</v>
      </c>
      <c r="D308" s="29" t="s">
        <v>123</v>
      </c>
      <c r="E308" s="10"/>
    </row>
    <row r="309" spans="1:6" ht="7.5" customHeight="1" thickBot="1" x14ac:dyDescent="0.3">
      <c r="A309" s="8"/>
      <c r="B309" s="30"/>
      <c r="C309" s="31"/>
      <c r="D309" s="9"/>
      <c r="E309" s="32"/>
    </row>
    <row r="310" spans="1:6" x14ac:dyDescent="0.25">
      <c r="A310" s="132"/>
      <c r="B310" s="133" t="s">
        <v>54</v>
      </c>
      <c r="C310" s="135" t="s">
        <v>121</v>
      </c>
      <c r="D310" s="136"/>
      <c r="E310" s="109"/>
      <c r="F310" s="110"/>
    </row>
    <row r="311" spans="1:6" ht="16.5" thickBot="1" x14ac:dyDescent="0.3">
      <c r="A311" s="132"/>
      <c r="B311" s="134"/>
      <c r="C311" s="111" t="s">
        <v>55</v>
      </c>
      <c r="D311" s="112"/>
      <c r="E311" s="109"/>
      <c r="F311" s="110"/>
    </row>
    <row r="312" spans="1:6" ht="52.5" customHeight="1" thickBot="1" x14ac:dyDescent="0.3">
      <c r="A312" s="22"/>
      <c r="B312" s="120" t="s">
        <v>149</v>
      </c>
      <c r="C312" s="121"/>
      <c r="D312" s="122"/>
      <c r="E312" s="24"/>
      <c r="F312" s="34"/>
    </row>
    <row r="313" spans="1:6" x14ac:dyDescent="0.25">
      <c r="B313" s="36" t="s">
        <v>57</v>
      </c>
    </row>
    <row r="316" spans="1:6" ht="16.5" thickBot="1" x14ac:dyDescent="0.3">
      <c r="A316" s="123" t="s">
        <v>86</v>
      </c>
      <c r="B316" s="123"/>
      <c r="C316" s="123"/>
      <c r="D316" s="123"/>
      <c r="E316" s="123"/>
    </row>
    <row r="317" spans="1:6" x14ac:dyDescent="0.25">
      <c r="A317" s="124" t="s">
        <v>35</v>
      </c>
      <c r="B317" s="125"/>
      <c r="C317" s="125"/>
      <c r="D317" s="125"/>
      <c r="E317" s="3"/>
    </row>
    <row r="318" spans="1:6" x14ac:dyDescent="0.25">
      <c r="A318" s="4"/>
      <c r="B318" s="113" t="s">
        <v>36</v>
      </c>
      <c r="C318" s="113"/>
      <c r="D318" s="113"/>
      <c r="E318" s="5"/>
    </row>
    <row r="319" spans="1:6" x14ac:dyDescent="0.25">
      <c r="A319" s="6"/>
      <c r="B319" s="113" t="s">
        <v>37</v>
      </c>
      <c r="C319" s="113"/>
      <c r="D319" s="113"/>
      <c r="E319" s="7"/>
    </row>
    <row r="320" spans="1:6" thickBot="1" x14ac:dyDescent="0.3">
      <c r="A320" s="8"/>
      <c r="B320" s="9"/>
      <c r="C320" s="9"/>
      <c r="D320" s="47"/>
      <c r="E320" s="10"/>
    </row>
    <row r="321" spans="1:5" ht="16.5" thickBot="1" x14ac:dyDescent="0.3">
      <c r="A321" s="8"/>
      <c r="B321" s="11" t="s">
        <v>59</v>
      </c>
      <c r="C321" s="114" t="s">
        <v>29</v>
      </c>
      <c r="D321" s="115"/>
      <c r="E321" s="10"/>
    </row>
    <row r="322" spans="1:5" ht="16.5" thickBot="1" x14ac:dyDescent="0.3">
      <c r="A322" s="8"/>
      <c r="B322" s="12" t="s">
        <v>39</v>
      </c>
      <c r="C322" s="116" t="s">
        <v>84</v>
      </c>
      <c r="D322" s="117"/>
      <c r="E322" s="10"/>
    </row>
    <row r="323" spans="1:5" ht="16.5" thickBot="1" x14ac:dyDescent="0.3">
      <c r="A323" s="8"/>
      <c r="B323" s="12" t="s">
        <v>40</v>
      </c>
      <c r="C323" s="118" t="s">
        <v>41</v>
      </c>
      <c r="D323" s="119"/>
      <c r="E323" s="10"/>
    </row>
    <row r="324" spans="1:5" ht="16.5" thickBot="1" x14ac:dyDescent="0.3">
      <c r="A324" s="8"/>
      <c r="B324" s="14">
        <v>1</v>
      </c>
      <c r="C324" s="78"/>
      <c r="D324" s="48">
        <v>816221400</v>
      </c>
      <c r="E324" s="10"/>
    </row>
    <row r="325" spans="1:5" ht="16.5" thickBot="1" x14ac:dyDescent="0.3">
      <c r="A325" s="8"/>
      <c r="B325" s="14">
        <v>2</v>
      </c>
      <c r="C325" s="78"/>
      <c r="D325" s="48">
        <v>513615520</v>
      </c>
      <c r="E325" s="10"/>
    </row>
    <row r="326" spans="1:5" ht="16.5" thickBot="1" x14ac:dyDescent="0.3">
      <c r="A326" s="8"/>
      <c r="B326" s="14">
        <v>4</v>
      </c>
      <c r="C326" s="78"/>
      <c r="D326" s="48">
        <v>1785981240</v>
      </c>
      <c r="E326" s="10"/>
    </row>
    <row r="327" spans="1:5" ht="16.5" thickBot="1" x14ac:dyDescent="0.3">
      <c r="A327" s="8"/>
      <c r="B327" s="14">
        <v>5</v>
      </c>
      <c r="C327" s="78"/>
      <c r="D327" s="48">
        <v>1033067580</v>
      </c>
      <c r="E327" s="10"/>
    </row>
    <row r="328" spans="1:5" ht="16.5" thickBot="1" x14ac:dyDescent="0.3">
      <c r="A328" s="8"/>
      <c r="B328" s="14">
        <v>7</v>
      </c>
      <c r="C328" s="78"/>
      <c r="D328" s="48">
        <v>2104987248</v>
      </c>
      <c r="E328" s="10"/>
    </row>
    <row r="329" spans="1:5" ht="16.5" thickBot="1" x14ac:dyDescent="0.3">
      <c r="A329" s="8"/>
      <c r="B329" s="14">
        <v>9</v>
      </c>
      <c r="C329" s="78"/>
      <c r="D329" s="48">
        <v>228541992</v>
      </c>
      <c r="E329" s="10"/>
    </row>
    <row r="330" spans="1:5" ht="16.5" thickBot="1" x14ac:dyDescent="0.3">
      <c r="A330" s="8"/>
      <c r="B330" s="14">
        <v>10</v>
      </c>
      <c r="C330" s="78"/>
      <c r="D330" s="48">
        <v>3844525321</v>
      </c>
      <c r="E330" s="10"/>
    </row>
    <row r="331" spans="1:5" ht="16.5" thickBot="1" x14ac:dyDescent="0.3">
      <c r="A331" s="8"/>
      <c r="B331" s="14">
        <v>11</v>
      </c>
      <c r="C331" s="78"/>
      <c r="D331" s="48">
        <v>1567656631</v>
      </c>
      <c r="E331" s="10"/>
    </row>
    <row r="332" spans="1:5" ht="16.5" thickBot="1" x14ac:dyDescent="0.3">
      <c r="A332" s="8"/>
      <c r="B332" s="14">
        <v>13</v>
      </c>
      <c r="C332" s="78"/>
      <c r="D332" s="48">
        <v>1608276640</v>
      </c>
      <c r="E332" s="10"/>
    </row>
    <row r="333" spans="1:5" ht="16.5" thickBot="1" x14ac:dyDescent="0.3">
      <c r="A333" s="8"/>
      <c r="B333" s="14">
        <v>14</v>
      </c>
      <c r="C333" s="78"/>
      <c r="D333" s="48">
        <v>195892136</v>
      </c>
      <c r="E333" s="10"/>
    </row>
    <row r="334" spans="1:5" ht="16.5" thickBot="1" x14ac:dyDescent="0.3">
      <c r="A334" s="8"/>
      <c r="B334" s="14">
        <v>15</v>
      </c>
      <c r="C334" s="78"/>
      <c r="D334" s="48">
        <v>244866420</v>
      </c>
      <c r="E334" s="10"/>
    </row>
    <row r="335" spans="1:5" ht="16.5" thickBot="1" x14ac:dyDescent="0.3">
      <c r="A335" s="8"/>
      <c r="B335" s="14">
        <v>16</v>
      </c>
      <c r="C335" s="78"/>
      <c r="D335" s="48">
        <v>195893136</v>
      </c>
      <c r="E335" s="10"/>
    </row>
    <row r="336" spans="1:5" ht="16.5" thickBot="1" x14ac:dyDescent="0.3">
      <c r="A336" s="8"/>
      <c r="B336" s="14">
        <v>17</v>
      </c>
      <c r="C336" s="78"/>
      <c r="D336" s="48">
        <v>1230153232</v>
      </c>
      <c r="E336" s="10"/>
    </row>
    <row r="337" spans="1:5" ht="16.5" thickBot="1" x14ac:dyDescent="0.3">
      <c r="A337" s="8"/>
      <c r="B337" s="14">
        <v>18</v>
      </c>
      <c r="C337" s="78"/>
      <c r="D337" s="48">
        <v>342812988</v>
      </c>
      <c r="E337" s="10"/>
    </row>
    <row r="338" spans="1:5" ht="16.5" thickBot="1" x14ac:dyDescent="0.3">
      <c r="A338" s="8"/>
      <c r="B338" s="14">
        <v>20</v>
      </c>
      <c r="C338" s="78"/>
      <c r="D338" s="48">
        <v>748910984</v>
      </c>
      <c r="E338" s="10"/>
    </row>
    <row r="339" spans="1:5" ht="16.5" thickBot="1" x14ac:dyDescent="0.3">
      <c r="A339" s="8"/>
      <c r="B339" s="14">
        <v>21</v>
      </c>
      <c r="C339" s="49"/>
      <c r="D339" s="50">
        <v>2312877730</v>
      </c>
      <c r="E339" s="10"/>
    </row>
    <row r="340" spans="1:5" ht="16.5" thickBot="1" x14ac:dyDescent="0.3">
      <c r="A340" s="8"/>
      <c r="B340" s="14">
        <v>22</v>
      </c>
      <c r="C340" s="49"/>
      <c r="D340" s="50">
        <v>2967040475</v>
      </c>
      <c r="E340" s="10"/>
    </row>
    <row r="341" spans="1:5" ht="16.5" thickBot="1" x14ac:dyDescent="0.3">
      <c r="A341" s="8"/>
      <c r="B341" s="14">
        <v>24</v>
      </c>
      <c r="C341" s="49"/>
      <c r="D341" s="50">
        <v>1891055265</v>
      </c>
      <c r="E341" s="10"/>
    </row>
    <row r="342" spans="1:5" ht="16.5" thickBot="1" x14ac:dyDescent="0.3">
      <c r="A342" s="8"/>
      <c r="B342" s="14">
        <v>25</v>
      </c>
      <c r="C342" s="49"/>
      <c r="D342" s="50">
        <v>1151515278</v>
      </c>
      <c r="E342" s="10"/>
    </row>
    <row r="343" spans="1:5" ht="32.25" thickBot="1" x14ac:dyDescent="0.3">
      <c r="A343" s="8"/>
      <c r="B343" s="15" t="s">
        <v>42</v>
      </c>
      <c r="C343" s="107">
        <f>SUM(C324:D342)</f>
        <v>24783891216</v>
      </c>
      <c r="D343" s="108"/>
      <c r="E343" s="10"/>
    </row>
    <row r="344" spans="1:5" ht="48" thickBot="1" x14ac:dyDescent="0.3">
      <c r="A344" s="8"/>
      <c r="B344" s="15" t="s">
        <v>43</v>
      </c>
      <c r="C344" s="107">
        <f>+C343/616000</f>
        <v>40233.589636363635</v>
      </c>
      <c r="D344" s="108"/>
      <c r="E344" s="10"/>
    </row>
    <row r="345" spans="1:5" x14ac:dyDescent="0.25">
      <c r="A345" s="8"/>
      <c r="B345" s="9"/>
      <c r="C345" s="16"/>
      <c r="D345" s="51"/>
      <c r="E345" s="10"/>
    </row>
    <row r="346" spans="1:5" ht="16.5" thickBot="1" x14ac:dyDescent="0.3">
      <c r="A346" s="8"/>
      <c r="B346" s="9" t="s">
        <v>44</v>
      </c>
      <c r="C346" s="16"/>
      <c r="D346" s="51"/>
      <c r="E346" s="10"/>
    </row>
    <row r="347" spans="1:5" ht="15" x14ac:dyDescent="0.25">
      <c r="A347" s="8"/>
      <c r="B347" s="18" t="s">
        <v>45</v>
      </c>
      <c r="C347" s="19"/>
      <c r="D347" s="52">
        <v>15967809</v>
      </c>
      <c r="E347" s="40"/>
    </row>
    <row r="348" spans="1:5" ht="15" x14ac:dyDescent="0.25">
      <c r="A348" s="8"/>
      <c r="B348" s="8" t="s">
        <v>46</v>
      </c>
      <c r="C348" s="21"/>
      <c r="D348" s="53">
        <v>103292413</v>
      </c>
      <c r="E348" s="10"/>
    </row>
    <row r="349" spans="1:5" ht="15" x14ac:dyDescent="0.25">
      <c r="A349" s="8"/>
      <c r="B349" s="8" t="s">
        <v>47</v>
      </c>
      <c r="C349" s="21"/>
      <c r="D349" s="53">
        <v>12289697</v>
      </c>
      <c r="E349" s="10"/>
    </row>
    <row r="350" spans="1:5" ht="27" customHeight="1" thickBot="1" x14ac:dyDescent="0.3">
      <c r="A350" s="8"/>
      <c r="B350" s="22" t="s">
        <v>48</v>
      </c>
      <c r="C350" s="23"/>
      <c r="D350" s="54">
        <v>14394997</v>
      </c>
      <c r="E350" s="10"/>
    </row>
    <row r="351" spans="1:5" ht="27" customHeight="1" thickBot="1" x14ac:dyDescent="0.3">
      <c r="A351" s="8"/>
      <c r="B351" s="129" t="s">
        <v>49</v>
      </c>
      <c r="C351" s="130"/>
      <c r="D351" s="131"/>
      <c r="E351" s="10"/>
    </row>
    <row r="352" spans="1:5" ht="16.5" thickBot="1" x14ac:dyDescent="0.3">
      <c r="A352" s="8"/>
      <c r="B352" s="129" t="s">
        <v>50</v>
      </c>
      <c r="C352" s="130"/>
      <c r="D352" s="131"/>
      <c r="E352" s="10"/>
    </row>
    <row r="353" spans="1:6" x14ac:dyDescent="0.25">
      <c r="A353" s="8"/>
      <c r="B353" s="25" t="s">
        <v>51</v>
      </c>
      <c r="C353" s="37">
        <v>1.29</v>
      </c>
      <c r="D353" s="51" t="s">
        <v>127</v>
      </c>
      <c r="E353" s="10"/>
    </row>
    <row r="354" spans="1:6" ht="16.5" thickBot="1" x14ac:dyDescent="0.3">
      <c r="A354" s="8"/>
      <c r="B354" s="77" t="s">
        <v>53</v>
      </c>
      <c r="C354" s="38">
        <v>0.13930000000000001</v>
      </c>
      <c r="D354" s="51" t="s">
        <v>127</v>
      </c>
      <c r="E354" s="10"/>
    </row>
    <row r="355" spans="1:6" ht="16.5" thickBot="1" x14ac:dyDescent="0.3">
      <c r="A355" s="8"/>
      <c r="B355" s="30"/>
      <c r="C355" s="31"/>
      <c r="D355" s="47"/>
      <c r="E355" s="32"/>
    </row>
    <row r="356" spans="1:6" x14ac:dyDescent="0.25">
      <c r="A356" s="132"/>
      <c r="B356" s="133" t="s">
        <v>54</v>
      </c>
      <c r="C356" s="135" t="s">
        <v>128</v>
      </c>
      <c r="D356" s="136"/>
      <c r="E356" s="109"/>
      <c r="F356" s="110"/>
    </row>
    <row r="357" spans="1:6" ht="16.5" thickBot="1" x14ac:dyDescent="0.3">
      <c r="A357" s="132"/>
      <c r="B357" s="134"/>
      <c r="C357" s="111" t="s">
        <v>55</v>
      </c>
      <c r="D357" s="112"/>
      <c r="E357" s="109"/>
      <c r="F357" s="110"/>
    </row>
    <row r="358" spans="1:6" ht="117.75" customHeight="1" thickBot="1" x14ac:dyDescent="0.3">
      <c r="A358" s="22"/>
      <c r="B358" s="169" t="s">
        <v>164</v>
      </c>
      <c r="C358" s="170"/>
      <c r="D358" s="171"/>
      <c r="E358" s="24"/>
      <c r="F358" s="34"/>
    </row>
    <row r="359" spans="1:6" x14ac:dyDescent="0.25">
      <c r="B359" s="36" t="s">
        <v>57</v>
      </c>
      <c r="D359" s="55"/>
    </row>
    <row r="362" spans="1:6" ht="16.5" thickBot="1" x14ac:dyDescent="0.3">
      <c r="A362" s="123" t="s">
        <v>87</v>
      </c>
      <c r="B362" s="123"/>
      <c r="C362" s="123"/>
      <c r="D362" s="123"/>
      <c r="E362" s="123"/>
    </row>
    <row r="363" spans="1:6" x14ac:dyDescent="0.25">
      <c r="A363" s="124" t="s">
        <v>58</v>
      </c>
      <c r="B363" s="125"/>
      <c r="C363" s="125"/>
      <c r="D363" s="125"/>
      <c r="E363" s="3"/>
    </row>
    <row r="364" spans="1:6" ht="27.75" customHeight="1" x14ac:dyDescent="0.25">
      <c r="A364" s="4"/>
      <c r="B364" s="113" t="s">
        <v>36</v>
      </c>
      <c r="C364" s="113"/>
      <c r="D364" s="113"/>
      <c r="E364" s="5"/>
    </row>
    <row r="365" spans="1:6" ht="21" customHeight="1" x14ac:dyDescent="0.25">
      <c r="A365" s="6"/>
      <c r="B365" s="113" t="s">
        <v>37</v>
      </c>
      <c r="C365" s="113"/>
      <c r="D365" s="113"/>
      <c r="E365" s="7"/>
    </row>
    <row r="366" spans="1:6" thickBot="1" x14ac:dyDescent="0.3">
      <c r="A366" s="8"/>
      <c r="B366" s="9"/>
      <c r="C366" s="9"/>
      <c r="D366" s="9"/>
      <c r="E366" s="10"/>
    </row>
    <row r="367" spans="1:6" ht="26.25" customHeight="1" thickBot="1" x14ac:dyDescent="0.3">
      <c r="A367" s="8"/>
      <c r="B367" s="11" t="s">
        <v>59</v>
      </c>
      <c r="C367" s="114" t="s">
        <v>26</v>
      </c>
      <c r="D367" s="115"/>
      <c r="E367" s="10"/>
    </row>
    <row r="368" spans="1:6" ht="27.75" customHeight="1" thickBot="1" x14ac:dyDescent="0.3">
      <c r="A368" s="8"/>
      <c r="B368" s="12" t="s">
        <v>39</v>
      </c>
      <c r="C368" s="116" t="s">
        <v>72</v>
      </c>
      <c r="D368" s="117"/>
      <c r="E368" s="10"/>
    </row>
    <row r="369" spans="1:5" ht="29.25" customHeight="1" thickBot="1" x14ac:dyDescent="0.3">
      <c r="A369" s="8"/>
      <c r="B369" s="12" t="s">
        <v>40</v>
      </c>
      <c r="C369" s="118" t="s">
        <v>41</v>
      </c>
      <c r="D369" s="119"/>
      <c r="E369" s="10"/>
    </row>
    <row r="370" spans="1:5" ht="16.5" thickBot="1" x14ac:dyDescent="0.3">
      <c r="A370" s="8"/>
      <c r="B370" s="14">
        <v>19</v>
      </c>
      <c r="C370" s="107">
        <v>2103257329</v>
      </c>
      <c r="D370" s="108"/>
      <c r="E370" s="10"/>
    </row>
    <row r="371" spans="1:5" ht="23.25" customHeight="1" thickBot="1" x14ac:dyDescent="0.3">
      <c r="A371" s="8"/>
      <c r="B371" s="14">
        <v>11</v>
      </c>
      <c r="C371" s="107">
        <v>1567656631</v>
      </c>
      <c r="D371" s="108"/>
      <c r="E371" s="10"/>
    </row>
    <row r="372" spans="1:5" ht="26.25" customHeight="1" thickBot="1" x14ac:dyDescent="0.3">
      <c r="A372" s="8"/>
      <c r="B372" s="14">
        <v>21</v>
      </c>
      <c r="C372" s="107">
        <v>2312877730</v>
      </c>
      <c r="D372" s="108"/>
      <c r="E372" s="10"/>
    </row>
    <row r="373" spans="1:5" ht="21.75" customHeight="1" thickBot="1" x14ac:dyDescent="0.3">
      <c r="A373" s="8"/>
      <c r="B373" s="14">
        <v>12</v>
      </c>
      <c r="C373" s="107">
        <v>1515686728</v>
      </c>
      <c r="D373" s="108"/>
      <c r="E373" s="10"/>
    </row>
    <row r="374" spans="1:5" ht="32.25" thickBot="1" x14ac:dyDescent="0.3">
      <c r="A374" s="8"/>
      <c r="B374" s="15" t="s">
        <v>42</v>
      </c>
      <c r="C374" s="107">
        <f>SUM(C370:D373)</f>
        <v>7499478418</v>
      </c>
      <c r="D374" s="108"/>
      <c r="E374" s="10"/>
    </row>
    <row r="375" spans="1:5" ht="26.25" customHeight="1" thickBot="1" x14ac:dyDescent="0.3">
      <c r="A375" s="8"/>
      <c r="B375" s="15" t="s">
        <v>43</v>
      </c>
      <c r="C375" s="107">
        <f>+C374/616000</f>
        <v>12174.477951298701</v>
      </c>
      <c r="D375" s="108"/>
      <c r="E375" s="10"/>
    </row>
    <row r="376" spans="1:5" ht="24.75" customHeight="1" x14ac:dyDescent="0.25">
      <c r="A376" s="8"/>
      <c r="B376" s="9"/>
      <c r="C376" s="16"/>
      <c r="D376" s="17"/>
      <c r="E376" s="10"/>
    </row>
    <row r="377" spans="1:5" ht="28.5" customHeight="1" thickBot="1" x14ac:dyDescent="0.3">
      <c r="A377" s="8"/>
      <c r="B377" s="9" t="s">
        <v>44</v>
      </c>
      <c r="C377" s="16"/>
      <c r="D377" s="17"/>
      <c r="E377" s="10"/>
    </row>
    <row r="378" spans="1:5" ht="27" customHeight="1" x14ac:dyDescent="0.25">
      <c r="A378" s="8"/>
      <c r="B378" s="18" t="s">
        <v>45</v>
      </c>
      <c r="C378" s="19"/>
      <c r="D378" s="71">
        <v>482341755</v>
      </c>
      <c r="E378" s="40"/>
    </row>
    <row r="379" spans="1:5" ht="28.5" customHeight="1" x14ac:dyDescent="0.25">
      <c r="A379" s="8"/>
      <c r="B379" s="8" t="s">
        <v>46</v>
      </c>
      <c r="C379" s="41"/>
      <c r="D379" s="72">
        <v>585172393.20000005</v>
      </c>
      <c r="E379" s="40"/>
    </row>
    <row r="380" spans="1:5" ht="15" x14ac:dyDescent="0.25">
      <c r="A380" s="8"/>
      <c r="B380" s="8" t="s">
        <v>47</v>
      </c>
      <c r="C380" s="41"/>
      <c r="D380" s="72">
        <v>17500580</v>
      </c>
      <c r="E380" s="10"/>
    </row>
    <row r="381" spans="1:5" ht="27" customHeight="1" thickBot="1" x14ac:dyDescent="0.3">
      <c r="A381" s="8"/>
      <c r="B381" s="22" t="s">
        <v>48</v>
      </c>
      <c r="C381" s="23"/>
      <c r="D381" s="73">
        <v>360431910</v>
      </c>
      <c r="E381" s="10"/>
    </row>
    <row r="382" spans="1:5" ht="27" customHeight="1" thickBot="1" x14ac:dyDescent="0.3">
      <c r="A382" s="8"/>
      <c r="B382" s="129" t="s">
        <v>49</v>
      </c>
      <c r="C382" s="130"/>
      <c r="D382" s="131"/>
      <c r="E382" s="10"/>
    </row>
    <row r="383" spans="1:5" ht="16.5" thickBot="1" x14ac:dyDescent="0.3">
      <c r="A383" s="8"/>
      <c r="B383" s="129" t="s">
        <v>50</v>
      </c>
      <c r="C383" s="130"/>
      <c r="D383" s="131"/>
      <c r="E383" s="10"/>
    </row>
    <row r="384" spans="1:5" x14ac:dyDescent="0.25">
      <c r="A384" s="8"/>
      <c r="B384" s="25" t="s">
        <v>51</v>
      </c>
      <c r="C384" s="44">
        <f>D378/D380</f>
        <v>27.561472534053156</v>
      </c>
      <c r="D384" s="17" t="s">
        <v>123</v>
      </c>
      <c r="E384" s="10"/>
    </row>
    <row r="385" spans="1:6" ht="16.5" thickBot="1" x14ac:dyDescent="0.3">
      <c r="A385" s="8"/>
      <c r="B385" s="77" t="s">
        <v>53</v>
      </c>
      <c r="C385" s="28">
        <f>D381/D379</f>
        <v>0.61594141177608785</v>
      </c>
      <c r="D385" s="29" t="s">
        <v>123</v>
      </c>
      <c r="E385" s="10"/>
    </row>
    <row r="386" spans="1:6" ht="7.5" customHeight="1" thickBot="1" x14ac:dyDescent="0.3">
      <c r="A386" s="8"/>
      <c r="B386" s="30"/>
      <c r="C386" s="31"/>
      <c r="D386" s="9"/>
      <c r="E386" s="32"/>
    </row>
    <row r="387" spans="1:6" x14ac:dyDescent="0.25">
      <c r="A387" s="132"/>
      <c r="B387" s="133" t="s">
        <v>54</v>
      </c>
      <c r="C387" s="135" t="s">
        <v>129</v>
      </c>
      <c r="D387" s="136"/>
      <c r="E387" s="109"/>
      <c r="F387" s="110"/>
    </row>
    <row r="388" spans="1:6" ht="16.5" thickBot="1" x14ac:dyDescent="0.3">
      <c r="A388" s="132"/>
      <c r="B388" s="134"/>
      <c r="C388" s="111" t="s">
        <v>55</v>
      </c>
      <c r="D388" s="112"/>
      <c r="E388" s="109"/>
      <c r="F388" s="110"/>
    </row>
    <row r="389" spans="1:6" ht="52.5" customHeight="1" thickBot="1" x14ac:dyDescent="0.3">
      <c r="A389" s="22"/>
      <c r="B389" s="120" t="s">
        <v>149</v>
      </c>
      <c r="C389" s="121"/>
      <c r="D389" s="122"/>
      <c r="E389" s="24"/>
      <c r="F389" s="34"/>
    </row>
    <row r="390" spans="1:6" x14ac:dyDescent="0.25">
      <c r="B390" s="36" t="s">
        <v>57</v>
      </c>
    </row>
    <row r="393" spans="1:6" ht="16.5" thickBot="1" x14ac:dyDescent="0.3">
      <c r="A393" s="123" t="s">
        <v>88</v>
      </c>
      <c r="B393" s="123"/>
      <c r="C393" s="123"/>
      <c r="D393" s="123"/>
      <c r="E393" s="123"/>
    </row>
    <row r="394" spans="1:6" x14ac:dyDescent="0.25">
      <c r="A394" s="124" t="s">
        <v>35</v>
      </c>
      <c r="B394" s="125"/>
      <c r="C394" s="125"/>
      <c r="D394" s="125"/>
      <c r="E394" s="3"/>
    </row>
    <row r="395" spans="1:6" x14ac:dyDescent="0.25">
      <c r="A395" s="4"/>
      <c r="B395" s="113" t="s">
        <v>36</v>
      </c>
      <c r="C395" s="113"/>
      <c r="D395" s="113"/>
      <c r="E395" s="5"/>
    </row>
    <row r="396" spans="1:6" x14ac:dyDescent="0.25">
      <c r="A396" s="6"/>
      <c r="B396" s="113" t="s">
        <v>37</v>
      </c>
      <c r="C396" s="113"/>
      <c r="D396" s="113"/>
      <c r="E396" s="7"/>
    </row>
    <row r="397" spans="1:6" thickBot="1" x14ac:dyDescent="0.3">
      <c r="A397" s="8"/>
      <c r="B397" s="9"/>
      <c r="C397" s="9"/>
      <c r="D397" s="9"/>
      <c r="E397" s="10"/>
    </row>
    <row r="398" spans="1:6" ht="16.5" thickBot="1" x14ac:dyDescent="0.3">
      <c r="A398" s="8"/>
      <c r="B398" s="11" t="s">
        <v>38</v>
      </c>
      <c r="C398" s="114" t="s">
        <v>8</v>
      </c>
      <c r="D398" s="115"/>
      <c r="E398" s="10"/>
    </row>
    <row r="399" spans="1:6" ht="16.5" thickBot="1" x14ac:dyDescent="0.3">
      <c r="A399" s="8"/>
      <c r="B399" s="12" t="s">
        <v>39</v>
      </c>
      <c r="C399" s="116">
        <v>8002137946</v>
      </c>
      <c r="D399" s="117"/>
      <c r="E399" s="10"/>
    </row>
    <row r="400" spans="1:6" ht="16.5" thickBot="1" x14ac:dyDescent="0.3">
      <c r="A400" s="8"/>
      <c r="B400" s="12" t="s">
        <v>40</v>
      </c>
      <c r="C400" s="118" t="s">
        <v>41</v>
      </c>
      <c r="D400" s="119"/>
      <c r="E400" s="10"/>
    </row>
    <row r="401" spans="1:5" ht="16.5" thickBot="1" x14ac:dyDescent="0.3">
      <c r="A401" s="8"/>
      <c r="B401" s="14">
        <v>17</v>
      </c>
      <c r="C401" s="107">
        <v>1230153232</v>
      </c>
      <c r="D401" s="108"/>
      <c r="E401" s="10"/>
    </row>
    <row r="402" spans="1:5" ht="16.5" thickBot="1" x14ac:dyDescent="0.3">
      <c r="A402" s="8"/>
      <c r="B402" s="14">
        <v>10</v>
      </c>
      <c r="C402" s="107">
        <v>3844525312</v>
      </c>
      <c r="D402" s="108"/>
      <c r="E402" s="10"/>
    </row>
    <row r="403" spans="1:5" ht="16.5" thickBot="1" x14ac:dyDescent="0.3">
      <c r="A403" s="8"/>
      <c r="B403" s="14">
        <v>7</v>
      </c>
      <c r="C403" s="107">
        <v>2104987248</v>
      </c>
      <c r="D403" s="108"/>
      <c r="E403" s="10"/>
    </row>
    <row r="404" spans="1:5" ht="16.5" thickBot="1" x14ac:dyDescent="0.3">
      <c r="A404" s="8"/>
      <c r="B404" s="14">
        <v>12</v>
      </c>
      <c r="C404" s="107">
        <v>1515686728</v>
      </c>
      <c r="D404" s="108"/>
      <c r="E404" s="10"/>
    </row>
    <row r="405" spans="1:5" ht="16.5" thickBot="1" x14ac:dyDescent="0.3">
      <c r="A405" s="8"/>
      <c r="B405" s="14" t="s">
        <v>157</v>
      </c>
      <c r="C405" s="107">
        <v>1319793592</v>
      </c>
      <c r="D405" s="108"/>
      <c r="E405" s="10"/>
    </row>
    <row r="406" spans="1:5" ht="16.5" thickBot="1" x14ac:dyDescent="0.3">
      <c r="A406" s="8"/>
      <c r="B406" s="106" t="s">
        <v>158</v>
      </c>
      <c r="C406" s="107">
        <v>5020227524</v>
      </c>
      <c r="D406" s="108"/>
      <c r="E406" s="10"/>
    </row>
    <row r="407" spans="1:5" ht="32.25" thickBot="1" x14ac:dyDescent="0.3">
      <c r="A407" s="8"/>
      <c r="B407" s="15" t="s">
        <v>42</v>
      </c>
      <c r="C407" s="107">
        <f>SUM(C401:D406)</f>
        <v>15035373636</v>
      </c>
      <c r="D407" s="108"/>
      <c r="E407" s="10"/>
    </row>
    <row r="408" spans="1:5" ht="48" thickBot="1" x14ac:dyDescent="0.3">
      <c r="A408" s="8"/>
      <c r="B408" s="15" t="s">
        <v>43</v>
      </c>
      <c r="C408" s="107">
        <f>+C407/616000</f>
        <v>24408.074084415584</v>
      </c>
      <c r="D408" s="108"/>
      <c r="E408" s="10"/>
    </row>
    <row r="409" spans="1:5" x14ac:dyDescent="0.25">
      <c r="A409" s="8"/>
      <c r="B409" s="9"/>
      <c r="C409" s="16"/>
      <c r="D409" s="17"/>
      <c r="E409" s="10"/>
    </row>
    <row r="410" spans="1:5" ht="16.5" thickBot="1" x14ac:dyDescent="0.3">
      <c r="A410" s="8"/>
      <c r="B410" s="9" t="s">
        <v>44</v>
      </c>
      <c r="C410" s="16"/>
      <c r="D410" s="17"/>
      <c r="E410" s="10"/>
    </row>
    <row r="411" spans="1:5" ht="15" x14ac:dyDescent="0.25">
      <c r="A411" s="8"/>
      <c r="B411" s="18" t="s">
        <v>45</v>
      </c>
      <c r="C411" s="19"/>
      <c r="D411" s="20">
        <v>2299356553.29</v>
      </c>
      <c r="E411" s="10"/>
    </row>
    <row r="412" spans="1:5" ht="15" x14ac:dyDescent="0.25">
      <c r="A412" s="8"/>
      <c r="B412" s="8" t="s">
        <v>46</v>
      </c>
      <c r="C412" s="21"/>
      <c r="D412" s="10">
        <v>29087275590.889999</v>
      </c>
      <c r="E412" s="10"/>
    </row>
    <row r="413" spans="1:5" ht="15" x14ac:dyDescent="0.25">
      <c r="A413" s="8"/>
      <c r="B413" s="8" t="s">
        <v>47</v>
      </c>
      <c r="C413" s="21"/>
      <c r="D413" s="10">
        <v>666598460</v>
      </c>
      <c r="E413" s="10"/>
    </row>
    <row r="414" spans="1:5" thickBot="1" x14ac:dyDescent="0.3">
      <c r="A414" s="8"/>
      <c r="B414" s="22" t="s">
        <v>48</v>
      </c>
      <c r="C414" s="23"/>
      <c r="D414" s="24">
        <v>5652964006.9200001</v>
      </c>
      <c r="E414" s="10"/>
    </row>
    <row r="415" spans="1:5" ht="16.5" thickBot="1" x14ac:dyDescent="0.3">
      <c r="A415" s="8"/>
      <c r="B415" s="129" t="s">
        <v>49</v>
      </c>
      <c r="C415" s="130"/>
      <c r="D415" s="131"/>
      <c r="E415" s="10"/>
    </row>
    <row r="416" spans="1:5" ht="16.5" thickBot="1" x14ac:dyDescent="0.3">
      <c r="A416" s="8"/>
      <c r="B416" s="129" t="s">
        <v>50</v>
      </c>
      <c r="C416" s="130"/>
      <c r="D416" s="131"/>
      <c r="E416" s="10"/>
    </row>
    <row r="417" spans="1:6" x14ac:dyDescent="0.25">
      <c r="A417" s="8"/>
      <c r="B417" s="25" t="s">
        <v>51</v>
      </c>
      <c r="C417" s="26">
        <f>D411/D413</f>
        <v>3.4493877367943515</v>
      </c>
      <c r="D417" s="17" t="s">
        <v>123</v>
      </c>
      <c r="E417" s="10"/>
    </row>
    <row r="418" spans="1:6" ht="16.5" thickBot="1" x14ac:dyDescent="0.3">
      <c r="A418" s="8"/>
      <c r="B418" s="77" t="s">
        <v>53</v>
      </c>
      <c r="C418" s="28">
        <f>D414/D412</f>
        <v>0.19434491172114043</v>
      </c>
      <c r="D418" s="29" t="s">
        <v>123</v>
      </c>
      <c r="E418" s="10"/>
    </row>
    <row r="419" spans="1:6" ht="16.5" thickBot="1" x14ac:dyDescent="0.3">
      <c r="A419" s="8"/>
      <c r="B419" s="30"/>
      <c r="C419" s="31"/>
      <c r="D419" s="9"/>
      <c r="E419" s="32"/>
    </row>
    <row r="420" spans="1:6" x14ac:dyDescent="0.25">
      <c r="A420" s="132"/>
      <c r="B420" s="133" t="s">
        <v>54</v>
      </c>
      <c r="C420" s="135" t="s">
        <v>121</v>
      </c>
      <c r="D420" s="136"/>
      <c r="E420" s="109"/>
      <c r="F420" s="110"/>
    </row>
    <row r="421" spans="1:6" ht="16.5" thickBot="1" x14ac:dyDescent="0.3">
      <c r="A421" s="132"/>
      <c r="B421" s="134"/>
      <c r="C421" s="111" t="s">
        <v>55</v>
      </c>
      <c r="D421" s="112"/>
      <c r="E421" s="109"/>
      <c r="F421" s="110"/>
    </row>
    <row r="422" spans="1:6" ht="35.25" customHeight="1" thickBot="1" x14ac:dyDescent="0.3">
      <c r="A422" s="22"/>
      <c r="B422" s="121" t="s">
        <v>56</v>
      </c>
      <c r="C422" s="121"/>
      <c r="D422" s="121"/>
      <c r="E422" s="24"/>
      <c r="F422" s="34"/>
    </row>
    <row r="423" spans="1:6" x14ac:dyDescent="0.25">
      <c r="B423" s="36" t="s">
        <v>57</v>
      </c>
    </row>
    <row r="426" spans="1:6" ht="16.5" thickBot="1" x14ac:dyDescent="0.3">
      <c r="A426" s="123" t="s">
        <v>100</v>
      </c>
      <c r="B426" s="123"/>
      <c r="C426" s="123"/>
      <c r="D426" s="123"/>
      <c r="E426" s="123"/>
    </row>
    <row r="427" spans="1:6" x14ac:dyDescent="0.25">
      <c r="A427" s="124" t="s">
        <v>35</v>
      </c>
      <c r="B427" s="125"/>
      <c r="C427" s="125"/>
      <c r="D427" s="125"/>
      <c r="E427" s="3"/>
    </row>
    <row r="428" spans="1:6" x14ac:dyDescent="0.25">
      <c r="A428" s="4"/>
      <c r="B428" s="113" t="s">
        <v>36</v>
      </c>
      <c r="C428" s="113"/>
      <c r="D428" s="113"/>
      <c r="E428" s="5"/>
    </row>
    <row r="429" spans="1:6" x14ac:dyDescent="0.25">
      <c r="A429" s="6"/>
      <c r="B429" s="113" t="s">
        <v>37</v>
      </c>
      <c r="C429" s="113"/>
      <c r="D429" s="113"/>
      <c r="E429" s="7"/>
    </row>
    <row r="430" spans="1:6" thickBot="1" x14ac:dyDescent="0.3">
      <c r="A430" s="8"/>
      <c r="B430" s="9"/>
      <c r="C430" s="9"/>
      <c r="D430" s="9"/>
      <c r="E430" s="10"/>
    </row>
    <row r="431" spans="1:6" ht="16.5" thickBot="1" x14ac:dyDescent="0.3">
      <c r="A431" s="8"/>
      <c r="B431" s="11" t="s">
        <v>59</v>
      </c>
      <c r="C431" s="114" t="s">
        <v>30</v>
      </c>
      <c r="D431" s="115"/>
      <c r="E431" s="10"/>
    </row>
    <row r="432" spans="1:6" ht="16.5" thickBot="1" x14ac:dyDescent="0.3">
      <c r="A432" s="8"/>
      <c r="B432" s="12" t="s">
        <v>130</v>
      </c>
      <c r="C432" s="116" t="s">
        <v>131</v>
      </c>
      <c r="D432" s="117"/>
      <c r="E432" s="10"/>
    </row>
    <row r="433" spans="1:5" ht="16.5" thickBot="1" x14ac:dyDescent="0.3">
      <c r="A433" s="8"/>
      <c r="B433" s="12" t="s">
        <v>40</v>
      </c>
      <c r="C433" s="118" t="s">
        <v>41</v>
      </c>
      <c r="D433" s="119"/>
      <c r="E433" s="10"/>
    </row>
    <row r="434" spans="1:5" ht="16.5" thickBot="1" x14ac:dyDescent="0.3">
      <c r="A434" s="8"/>
      <c r="B434" s="14" t="s">
        <v>89</v>
      </c>
      <c r="C434" s="107">
        <v>2038162256</v>
      </c>
      <c r="D434" s="108"/>
      <c r="E434" s="10"/>
    </row>
    <row r="435" spans="1:5" ht="16.5" thickBot="1" x14ac:dyDescent="0.3">
      <c r="A435" s="8"/>
      <c r="B435" s="14" t="s">
        <v>90</v>
      </c>
      <c r="C435" s="107">
        <v>1574563874</v>
      </c>
      <c r="D435" s="108"/>
      <c r="E435" s="10"/>
    </row>
    <row r="436" spans="1:5" ht="16.5" thickBot="1" x14ac:dyDescent="0.3">
      <c r="A436" s="8"/>
      <c r="B436" s="14" t="s">
        <v>91</v>
      </c>
      <c r="C436" s="107">
        <v>2104987248</v>
      </c>
      <c r="D436" s="108"/>
      <c r="E436" s="10"/>
    </row>
    <row r="437" spans="1:5" ht="16.5" thickBot="1" x14ac:dyDescent="0.3">
      <c r="A437" s="8"/>
      <c r="B437" s="14" t="s">
        <v>92</v>
      </c>
      <c r="C437" s="107">
        <v>3844525321</v>
      </c>
      <c r="D437" s="108"/>
      <c r="E437" s="10"/>
    </row>
    <row r="438" spans="1:5" ht="16.5" thickBot="1" x14ac:dyDescent="0.3">
      <c r="A438" s="8"/>
      <c r="B438" s="14" t="s">
        <v>93</v>
      </c>
      <c r="C438" s="107">
        <v>687044449</v>
      </c>
      <c r="D438" s="108"/>
      <c r="E438" s="10"/>
    </row>
    <row r="439" spans="1:5" ht="16.5" thickBot="1" x14ac:dyDescent="0.3">
      <c r="A439" s="8"/>
      <c r="B439" s="14" t="s">
        <v>94</v>
      </c>
      <c r="C439" s="107">
        <v>991933475</v>
      </c>
      <c r="D439" s="108"/>
      <c r="E439" s="10"/>
    </row>
    <row r="440" spans="1:5" ht="16.5" thickBot="1" x14ac:dyDescent="0.3">
      <c r="A440" s="8"/>
      <c r="B440" s="14" t="s">
        <v>95</v>
      </c>
      <c r="C440" s="107">
        <v>929285046</v>
      </c>
      <c r="D440" s="108"/>
      <c r="E440" s="10"/>
    </row>
    <row r="441" spans="1:5" ht="16.5" thickBot="1" x14ac:dyDescent="0.3">
      <c r="A441" s="8"/>
      <c r="B441" s="14" t="s">
        <v>96</v>
      </c>
      <c r="C441" s="107">
        <v>1252968600</v>
      </c>
      <c r="D441" s="108"/>
      <c r="E441" s="10"/>
    </row>
    <row r="442" spans="1:5" ht="16.5" thickBot="1" x14ac:dyDescent="0.3">
      <c r="A442" s="8"/>
      <c r="B442" s="14" t="s">
        <v>151</v>
      </c>
      <c r="C442" s="107">
        <v>271476530</v>
      </c>
      <c r="D442" s="108"/>
      <c r="E442" s="10"/>
    </row>
    <row r="443" spans="1:5" ht="16.5" thickBot="1" x14ac:dyDescent="0.3">
      <c r="A443" s="8"/>
      <c r="B443" s="14" t="s">
        <v>152</v>
      </c>
      <c r="C443" s="107">
        <v>298624183</v>
      </c>
      <c r="D443" s="108"/>
      <c r="E443" s="10"/>
    </row>
    <row r="444" spans="1:5" ht="16.5" thickBot="1" x14ac:dyDescent="0.3">
      <c r="A444" s="8"/>
      <c r="B444" s="14" t="s">
        <v>153</v>
      </c>
      <c r="C444" s="107">
        <v>263123406</v>
      </c>
      <c r="D444" s="108"/>
      <c r="E444" s="10"/>
    </row>
    <row r="445" spans="1:5" ht="16.5" thickBot="1" x14ac:dyDescent="0.3">
      <c r="A445" s="8"/>
      <c r="B445" s="14"/>
      <c r="C445" s="107"/>
      <c r="D445" s="108"/>
      <c r="E445" s="10"/>
    </row>
    <row r="446" spans="1:5" ht="32.25" thickBot="1" x14ac:dyDescent="0.3">
      <c r="A446" s="8"/>
      <c r="B446" s="15" t="s">
        <v>42</v>
      </c>
      <c r="C446" s="107">
        <f>SUM(C434:D445)</f>
        <v>14256694388</v>
      </c>
      <c r="D446" s="108"/>
      <c r="E446" s="10"/>
    </row>
    <row r="447" spans="1:5" ht="48" thickBot="1" x14ac:dyDescent="0.3">
      <c r="A447" s="8"/>
      <c r="B447" s="15" t="s">
        <v>43</v>
      </c>
      <c r="C447" s="107">
        <f>+C446/616000</f>
        <v>23143.984396103897</v>
      </c>
      <c r="D447" s="108"/>
      <c r="E447" s="10"/>
    </row>
    <row r="448" spans="1:5" x14ac:dyDescent="0.25">
      <c r="A448" s="8"/>
      <c r="B448" s="9"/>
      <c r="C448" s="16"/>
      <c r="D448" s="17"/>
      <c r="E448" s="10"/>
    </row>
    <row r="449" spans="1:6" ht="16.5" thickBot="1" x14ac:dyDescent="0.3">
      <c r="A449" s="8"/>
      <c r="B449" s="9" t="s">
        <v>44</v>
      </c>
      <c r="C449" s="16"/>
      <c r="D449" s="17"/>
      <c r="E449" s="10"/>
    </row>
    <row r="450" spans="1:6" ht="15" x14ac:dyDescent="0.25">
      <c r="A450" s="8"/>
      <c r="B450" s="18" t="s">
        <v>45</v>
      </c>
      <c r="C450" s="19"/>
      <c r="D450" s="19">
        <v>577602810</v>
      </c>
      <c r="E450" s="10"/>
    </row>
    <row r="451" spans="1:6" ht="15" x14ac:dyDescent="0.25">
      <c r="A451" s="8"/>
      <c r="B451" s="8" t="s">
        <v>46</v>
      </c>
      <c r="C451" s="21"/>
      <c r="D451" s="21">
        <v>584602810</v>
      </c>
      <c r="E451" s="10"/>
    </row>
    <row r="452" spans="1:6" ht="15" x14ac:dyDescent="0.25">
      <c r="A452" s="8"/>
      <c r="B452" s="8" t="s">
        <v>47</v>
      </c>
      <c r="C452" s="21"/>
      <c r="D452" s="21">
        <v>10443400</v>
      </c>
      <c r="E452" s="10"/>
    </row>
    <row r="453" spans="1:6" thickBot="1" x14ac:dyDescent="0.3">
      <c r="A453" s="8"/>
      <c r="B453" s="22" t="s">
        <v>48</v>
      </c>
      <c r="C453" s="23"/>
      <c r="D453" s="23">
        <v>10443400</v>
      </c>
      <c r="E453" s="10"/>
    </row>
    <row r="454" spans="1:6" ht="16.5" thickBot="1" x14ac:dyDescent="0.3">
      <c r="A454" s="8"/>
      <c r="B454" s="129" t="s">
        <v>49</v>
      </c>
      <c r="C454" s="130"/>
      <c r="D454" s="131"/>
      <c r="E454" s="10"/>
    </row>
    <row r="455" spans="1:6" ht="16.5" thickBot="1" x14ac:dyDescent="0.3">
      <c r="A455" s="8"/>
      <c r="B455" s="129" t="s">
        <v>50</v>
      </c>
      <c r="C455" s="130"/>
      <c r="D455" s="131"/>
      <c r="E455" s="10"/>
    </row>
    <row r="456" spans="1:6" x14ac:dyDescent="0.25">
      <c r="A456" s="8"/>
      <c r="B456" s="25" t="s">
        <v>51</v>
      </c>
      <c r="C456" s="44">
        <f>D450/D452</f>
        <v>55.307927494877148</v>
      </c>
      <c r="D456" s="17" t="s">
        <v>132</v>
      </c>
      <c r="E456" s="10"/>
    </row>
    <row r="457" spans="1:6" ht="16.5" thickBot="1" x14ac:dyDescent="0.3">
      <c r="A457" s="8"/>
      <c r="B457" s="77" t="s">
        <v>53</v>
      </c>
      <c r="C457" s="56">
        <f>D453/D451</f>
        <v>1.7864094768891035E-2</v>
      </c>
      <c r="D457" s="29" t="s">
        <v>132</v>
      </c>
      <c r="E457" s="10"/>
    </row>
    <row r="458" spans="1:6" ht="16.5" thickBot="1" x14ac:dyDescent="0.3">
      <c r="A458" s="8"/>
      <c r="B458" s="30"/>
      <c r="C458" s="31"/>
      <c r="D458" s="9"/>
      <c r="E458" s="32"/>
    </row>
    <row r="459" spans="1:6" x14ac:dyDescent="0.25">
      <c r="A459" s="132"/>
      <c r="B459" s="133" t="s">
        <v>54</v>
      </c>
      <c r="C459" s="135" t="s">
        <v>126</v>
      </c>
      <c r="D459" s="136"/>
      <c r="E459" s="109"/>
      <c r="F459" s="110"/>
    </row>
    <row r="460" spans="1:6" ht="16.5" thickBot="1" x14ac:dyDescent="0.3">
      <c r="A460" s="132"/>
      <c r="B460" s="134"/>
      <c r="C460" s="111" t="s">
        <v>55</v>
      </c>
      <c r="D460" s="112"/>
      <c r="E460" s="109"/>
      <c r="F460" s="110"/>
    </row>
    <row r="461" spans="1:6" ht="33" customHeight="1" thickBot="1" x14ac:dyDescent="0.3">
      <c r="A461" s="22"/>
      <c r="B461" s="121" t="s">
        <v>56</v>
      </c>
      <c r="C461" s="121"/>
      <c r="D461" s="121"/>
      <c r="E461" s="24"/>
      <c r="F461" s="34"/>
    </row>
    <row r="462" spans="1:6" x14ac:dyDescent="0.25">
      <c r="B462" s="36" t="s">
        <v>57</v>
      </c>
    </row>
    <row r="465" spans="1:5" ht="16.5" thickBot="1" x14ac:dyDescent="0.3">
      <c r="A465" s="123" t="s">
        <v>104</v>
      </c>
      <c r="B465" s="123"/>
      <c r="C465" s="123"/>
      <c r="D465" s="123"/>
      <c r="E465" s="123"/>
    </row>
    <row r="466" spans="1:5" x14ac:dyDescent="0.25">
      <c r="A466" s="124" t="s">
        <v>58</v>
      </c>
      <c r="B466" s="125"/>
      <c r="C466" s="125"/>
      <c r="D466" s="125"/>
      <c r="E466" s="3"/>
    </row>
    <row r="467" spans="1:5" x14ac:dyDescent="0.25">
      <c r="A467" s="4"/>
      <c r="B467" s="113" t="s">
        <v>36</v>
      </c>
      <c r="C467" s="113"/>
      <c r="D467" s="113"/>
      <c r="E467" s="5"/>
    </row>
    <row r="468" spans="1:5" x14ac:dyDescent="0.25">
      <c r="A468" s="6"/>
      <c r="B468" s="113" t="s">
        <v>37</v>
      </c>
      <c r="C468" s="113"/>
      <c r="D468" s="113"/>
      <c r="E468" s="7"/>
    </row>
    <row r="469" spans="1:5" thickBot="1" x14ac:dyDescent="0.3">
      <c r="A469" s="8"/>
      <c r="B469" s="9"/>
      <c r="C469" s="9"/>
      <c r="D469" s="9"/>
      <c r="E469" s="10"/>
    </row>
    <row r="470" spans="1:5" ht="27.75" customHeight="1" thickBot="1" x14ac:dyDescent="0.3">
      <c r="A470" s="8"/>
      <c r="B470" s="11" t="s">
        <v>59</v>
      </c>
      <c r="C470" s="114" t="s">
        <v>101</v>
      </c>
      <c r="D470" s="115"/>
      <c r="E470" s="10"/>
    </row>
    <row r="471" spans="1:5" ht="16.5" thickBot="1" x14ac:dyDescent="0.3">
      <c r="A471" s="8"/>
      <c r="B471" s="12" t="s">
        <v>39</v>
      </c>
      <c r="C471" s="116" t="s">
        <v>102</v>
      </c>
      <c r="D471" s="117"/>
      <c r="E471" s="10"/>
    </row>
    <row r="472" spans="1:5" ht="16.5" thickBot="1" x14ac:dyDescent="0.3">
      <c r="A472" s="8"/>
      <c r="B472" s="12" t="s">
        <v>40</v>
      </c>
      <c r="C472" s="118" t="s">
        <v>41</v>
      </c>
      <c r="D472" s="119"/>
      <c r="E472" s="10"/>
    </row>
    <row r="473" spans="1:5" ht="16.5" thickBot="1" x14ac:dyDescent="0.3">
      <c r="A473" s="8"/>
      <c r="B473" s="14">
        <v>7</v>
      </c>
      <c r="C473" s="107">
        <v>2104987248</v>
      </c>
      <c r="D473" s="108"/>
      <c r="E473" s="10"/>
    </row>
    <row r="474" spans="1:5" ht="16.5" thickBot="1" x14ac:dyDescent="0.3">
      <c r="A474" s="8"/>
      <c r="B474" s="14" t="s">
        <v>159</v>
      </c>
      <c r="C474" s="107">
        <v>2286667695</v>
      </c>
      <c r="D474" s="108"/>
      <c r="E474" s="10"/>
    </row>
    <row r="475" spans="1:5" ht="16.5" thickBot="1" x14ac:dyDescent="0.3">
      <c r="A475" s="8"/>
      <c r="B475" s="14"/>
      <c r="C475" s="107"/>
      <c r="D475" s="108"/>
      <c r="E475" s="10"/>
    </row>
    <row r="476" spans="1:5" ht="16.5" thickBot="1" x14ac:dyDescent="0.3">
      <c r="A476" s="8"/>
      <c r="B476" s="14"/>
      <c r="C476" s="107"/>
      <c r="D476" s="108"/>
      <c r="E476" s="10"/>
    </row>
    <row r="477" spans="1:5" ht="32.25" thickBot="1" x14ac:dyDescent="0.3">
      <c r="A477" s="8"/>
      <c r="B477" s="15" t="s">
        <v>42</v>
      </c>
      <c r="C477" s="107">
        <f>SUM(C473:D476)</f>
        <v>4391654943</v>
      </c>
      <c r="D477" s="108"/>
      <c r="E477" s="10"/>
    </row>
    <row r="478" spans="1:5" ht="48" thickBot="1" x14ac:dyDescent="0.3">
      <c r="A478" s="8"/>
      <c r="B478" s="15" t="s">
        <v>43</v>
      </c>
      <c r="C478" s="107">
        <f>+C477/616000</f>
        <v>7129.3099724025979</v>
      </c>
      <c r="D478" s="108"/>
      <c r="E478" s="10"/>
    </row>
    <row r="479" spans="1:5" x14ac:dyDescent="0.25">
      <c r="A479" s="8"/>
      <c r="B479" s="9"/>
      <c r="C479" s="16"/>
      <c r="D479" s="17"/>
      <c r="E479" s="10"/>
    </row>
    <row r="480" spans="1:5" ht="16.5" thickBot="1" x14ac:dyDescent="0.3">
      <c r="A480" s="8"/>
      <c r="B480" s="9" t="s">
        <v>44</v>
      </c>
      <c r="C480" s="16"/>
      <c r="D480" s="17"/>
      <c r="E480" s="10"/>
    </row>
    <row r="481" spans="1:6" ht="15" x14ac:dyDescent="0.25">
      <c r="A481" s="8"/>
      <c r="B481" s="18" t="s">
        <v>45</v>
      </c>
      <c r="C481" s="19"/>
      <c r="D481" s="20">
        <v>4651686733</v>
      </c>
      <c r="E481" s="10"/>
    </row>
    <row r="482" spans="1:6" ht="28.5" customHeight="1" x14ac:dyDescent="0.25">
      <c r="A482" s="8"/>
      <c r="B482" s="8" t="s">
        <v>46</v>
      </c>
      <c r="C482" s="21"/>
      <c r="D482" s="10">
        <v>5857286179</v>
      </c>
      <c r="E482" s="10"/>
    </row>
    <row r="483" spans="1:6" ht="15" x14ac:dyDescent="0.25">
      <c r="A483" s="8"/>
      <c r="B483" s="8" t="s">
        <v>47</v>
      </c>
      <c r="C483" s="21"/>
      <c r="D483" s="10">
        <v>1615492634</v>
      </c>
      <c r="E483" s="10"/>
    </row>
    <row r="484" spans="1:6" ht="27" customHeight="1" thickBot="1" x14ac:dyDescent="0.3">
      <c r="A484" s="8"/>
      <c r="B484" s="22" t="s">
        <v>48</v>
      </c>
      <c r="C484" s="23"/>
      <c r="D484" s="24">
        <v>1641525642</v>
      </c>
      <c r="E484" s="10"/>
    </row>
    <row r="485" spans="1:6" ht="27" customHeight="1" thickBot="1" x14ac:dyDescent="0.3">
      <c r="A485" s="8"/>
      <c r="B485" s="129" t="s">
        <v>49</v>
      </c>
      <c r="C485" s="130"/>
      <c r="D485" s="131"/>
      <c r="E485" s="10"/>
    </row>
    <row r="486" spans="1:6" ht="16.5" thickBot="1" x14ac:dyDescent="0.3">
      <c r="A486" s="8"/>
      <c r="B486" s="129" t="s">
        <v>50</v>
      </c>
      <c r="C486" s="130"/>
      <c r="D486" s="131"/>
      <c r="E486" s="10"/>
    </row>
    <row r="487" spans="1:6" x14ac:dyDescent="0.25">
      <c r="A487" s="8"/>
      <c r="B487" s="25" t="s">
        <v>51</v>
      </c>
      <c r="C487" s="37">
        <v>2.87</v>
      </c>
      <c r="D487" s="17" t="s">
        <v>133</v>
      </c>
      <c r="E487" s="10"/>
    </row>
    <row r="488" spans="1:6" ht="16.5" thickBot="1" x14ac:dyDescent="0.3">
      <c r="A488" s="8"/>
      <c r="B488" s="77" t="s">
        <v>53</v>
      </c>
      <c r="C488" s="38">
        <v>0.2802</v>
      </c>
      <c r="D488" s="17" t="s">
        <v>133</v>
      </c>
      <c r="E488" s="10"/>
    </row>
    <row r="489" spans="1:6" ht="16.5" thickBot="1" x14ac:dyDescent="0.3">
      <c r="A489" s="8"/>
      <c r="B489" s="30"/>
      <c r="C489" s="31"/>
      <c r="D489" s="9"/>
      <c r="E489" s="32"/>
    </row>
    <row r="490" spans="1:6" x14ac:dyDescent="0.25">
      <c r="A490" s="132"/>
      <c r="B490" s="133" t="s">
        <v>54</v>
      </c>
      <c r="C490" s="135" t="s">
        <v>129</v>
      </c>
      <c r="D490" s="136"/>
      <c r="E490" s="109"/>
      <c r="F490" s="110"/>
    </row>
    <row r="491" spans="1:6" ht="16.5" thickBot="1" x14ac:dyDescent="0.3">
      <c r="A491" s="132"/>
      <c r="B491" s="134"/>
      <c r="C491" s="111" t="s">
        <v>55</v>
      </c>
      <c r="D491" s="112"/>
      <c r="E491" s="109"/>
      <c r="F491" s="110"/>
    </row>
    <row r="492" spans="1:6" ht="90.75" customHeight="1" thickBot="1" x14ac:dyDescent="0.3">
      <c r="A492" s="22"/>
      <c r="B492" s="120" t="s">
        <v>149</v>
      </c>
      <c r="C492" s="121"/>
      <c r="D492" s="122"/>
      <c r="E492" s="24"/>
      <c r="F492" s="34"/>
    </row>
    <row r="496" spans="1:6" ht="16.5" thickBot="1" x14ac:dyDescent="0.3">
      <c r="A496" s="123" t="s">
        <v>105</v>
      </c>
      <c r="B496" s="123"/>
      <c r="C496" s="123"/>
      <c r="D496" s="123"/>
      <c r="E496" s="123"/>
    </row>
    <row r="497" spans="1:5" x14ac:dyDescent="0.25">
      <c r="A497" s="124" t="s">
        <v>35</v>
      </c>
      <c r="B497" s="125"/>
      <c r="C497" s="125"/>
      <c r="D497" s="125"/>
      <c r="E497" s="3"/>
    </row>
    <row r="498" spans="1:5" x14ac:dyDescent="0.25">
      <c r="A498" s="4"/>
      <c r="B498" s="113" t="s">
        <v>36</v>
      </c>
      <c r="C498" s="113"/>
      <c r="D498" s="113"/>
      <c r="E498" s="5"/>
    </row>
    <row r="499" spans="1:5" x14ac:dyDescent="0.25">
      <c r="A499" s="6"/>
      <c r="B499" s="113" t="s">
        <v>37</v>
      </c>
      <c r="C499" s="113"/>
      <c r="D499" s="113"/>
      <c r="E499" s="7"/>
    </row>
    <row r="500" spans="1:5" thickBot="1" x14ac:dyDescent="0.3">
      <c r="A500" s="8"/>
      <c r="B500" s="9"/>
      <c r="C500" s="9"/>
      <c r="D500" s="9"/>
      <c r="E500" s="10"/>
    </row>
    <row r="501" spans="1:5" ht="16.5" thickBot="1" x14ac:dyDescent="0.3">
      <c r="A501" s="8"/>
      <c r="B501" s="11" t="s">
        <v>59</v>
      </c>
      <c r="C501" s="114" t="s">
        <v>30</v>
      </c>
      <c r="D501" s="115"/>
      <c r="E501" s="10"/>
    </row>
    <row r="502" spans="1:5" ht="16.5" thickBot="1" x14ac:dyDescent="0.3">
      <c r="A502" s="8"/>
      <c r="B502" s="12" t="s">
        <v>130</v>
      </c>
      <c r="C502" s="116" t="s">
        <v>131</v>
      </c>
      <c r="D502" s="117"/>
      <c r="E502" s="10"/>
    </row>
    <row r="503" spans="1:5" ht="16.5" thickBot="1" x14ac:dyDescent="0.3">
      <c r="A503" s="8"/>
      <c r="B503" s="12" t="s">
        <v>40</v>
      </c>
      <c r="C503" s="118" t="s">
        <v>41</v>
      </c>
      <c r="D503" s="119"/>
      <c r="E503" s="10"/>
    </row>
    <row r="504" spans="1:5" ht="16.5" thickBot="1" x14ac:dyDescent="0.3">
      <c r="A504" s="8"/>
      <c r="B504" s="14" t="s">
        <v>89</v>
      </c>
      <c r="C504" s="107">
        <v>2038162256</v>
      </c>
      <c r="D504" s="108"/>
      <c r="E504" s="10"/>
    </row>
    <row r="505" spans="1:5" ht="16.5" thickBot="1" x14ac:dyDescent="0.3">
      <c r="A505" s="8"/>
      <c r="B505" s="14" t="s">
        <v>90</v>
      </c>
      <c r="C505" s="107">
        <v>1574563874</v>
      </c>
      <c r="D505" s="108"/>
      <c r="E505" s="10"/>
    </row>
    <row r="506" spans="1:5" ht="16.5" thickBot="1" x14ac:dyDescent="0.3">
      <c r="A506" s="8"/>
      <c r="B506" s="14" t="s">
        <v>91</v>
      </c>
      <c r="C506" s="107">
        <v>2104987248</v>
      </c>
      <c r="D506" s="108"/>
      <c r="E506" s="10"/>
    </row>
    <row r="507" spans="1:5" ht="16.5" thickBot="1" x14ac:dyDescent="0.3">
      <c r="A507" s="8"/>
      <c r="B507" s="14" t="s">
        <v>92</v>
      </c>
      <c r="C507" s="107">
        <v>3844525321</v>
      </c>
      <c r="D507" s="108"/>
      <c r="E507" s="10"/>
    </row>
    <row r="508" spans="1:5" ht="16.5" thickBot="1" x14ac:dyDescent="0.3">
      <c r="A508" s="8"/>
      <c r="B508" s="14" t="s">
        <v>93</v>
      </c>
      <c r="C508" s="107">
        <v>687044449</v>
      </c>
      <c r="D508" s="108"/>
      <c r="E508" s="10"/>
    </row>
    <row r="509" spans="1:5" ht="16.5" thickBot="1" x14ac:dyDescent="0.3">
      <c r="A509" s="8"/>
      <c r="B509" s="14" t="s">
        <v>94</v>
      </c>
      <c r="C509" s="107">
        <v>991933475</v>
      </c>
      <c r="D509" s="108"/>
      <c r="E509" s="10"/>
    </row>
    <row r="510" spans="1:5" ht="16.5" thickBot="1" x14ac:dyDescent="0.3">
      <c r="A510" s="8"/>
      <c r="B510" s="14" t="s">
        <v>95</v>
      </c>
      <c r="C510" s="107">
        <v>929285046</v>
      </c>
      <c r="D510" s="108"/>
      <c r="E510" s="10"/>
    </row>
    <row r="511" spans="1:5" ht="16.5" thickBot="1" x14ac:dyDescent="0.3">
      <c r="A511" s="8"/>
      <c r="B511" s="14" t="s">
        <v>96</v>
      </c>
      <c r="C511" s="107">
        <v>1252968600</v>
      </c>
      <c r="D511" s="108"/>
      <c r="E511" s="10"/>
    </row>
    <row r="512" spans="1:5" ht="16.5" thickBot="1" x14ac:dyDescent="0.3">
      <c r="A512" s="8"/>
      <c r="B512" s="14" t="s">
        <v>97</v>
      </c>
      <c r="C512" s="107">
        <v>271476530</v>
      </c>
      <c r="D512" s="108"/>
      <c r="E512" s="10"/>
    </row>
    <row r="513" spans="1:5" ht="16.5" thickBot="1" x14ac:dyDescent="0.3">
      <c r="A513" s="8"/>
      <c r="B513" s="14" t="s">
        <v>98</v>
      </c>
      <c r="C513" s="107">
        <v>298624183</v>
      </c>
      <c r="D513" s="108"/>
      <c r="E513" s="10"/>
    </row>
    <row r="514" spans="1:5" ht="16.5" thickBot="1" x14ac:dyDescent="0.3">
      <c r="A514" s="8"/>
      <c r="B514" s="14" t="s">
        <v>99</v>
      </c>
      <c r="C514" s="107">
        <v>263123406</v>
      </c>
      <c r="D514" s="108"/>
      <c r="E514" s="10"/>
    </row>
    <row r="515" spans="1:5" ht="16.5" thickBot="1" x14ac:dyDescent="0.3">
      <c r="A515" s="8"/>
      <c r="B515" s="14"/>
      <c r="C515" s="107"/>
      <c r="D515" s="108"/>
      <c r="E515" s="10"/>
    </row>
    <row r="516" spans="1:5" ht="32.25" thickBot="1" x14ac:dyDescent="0.3">
      <c r="A516" s="8"/>
      <c r="B516" s="15" t="s">
        <v>42</v>
      </c>
      <c r="C516" s="107">
        <f>SUM(C504:D515)</f>
        <v>14256694388</v>
      </c>
      <c r="D516" s="108"/>
      <c r="E516" s="10"/>
    </row>
    <row r="517" spans="1:5" ht="48" thickBot="1" x14ac:dyDescent="0.3">
      <c r="A517" s="8"/>
      <c r="B517" s="15" t="s">
        <v>43</v>
      </c>
      <c r="C517" s="107">
        <f>+C516/616000</f>
        <v>23143.984396103897</v>
      </c>
      <c r="D517" s="108"/>
      <c r="E517" s="10"/>
    </row>
    <row r="518" spans="1:5" x14ac:dyDescent="0.25">
      <c r="A518" s="8"/>
      <c r="B518" s="9"/>
      <c r="C518" s="16"/>
      <c r="D518" s="17"/>
      <c r="E518" s="10"/>
    </row>
    <row r="519" spans="1:5" ht="16.5" thickBot="1" x14ac:dyDescent="0.3">
      <c r="A519" s="8"/>
      <c r="B519" s="9" t="s">
        <v>44</v>
      </c>
      <c r="C519" s="16"/>
      <c r="D519" s="17"/>
      <c r="E519" s="10"/>
    </row>
    <row r="520" spans="1:5" ht="15" x14ac:dyDescent="0.25">
      <c r="A520" s="8"/>
      <c r="B520" s="18" t="s">
        <v>45</v>
      </c>
      <c r="C520" s="19"/>
      <c r="D520" s="19">
        <v>577602810</v>
      </c>
      <c r="E520" s="10"/>
    </row>
    <row r="521" spans="1:5" ht="15" x14ac:dyDescent="0.25">
      <c r="A521" s="8"/>
      <c r="B521" s="8" t="s">
        <v>46</v>
      </c>
      <c r="C521" s="21"/>
      <c r="D521" s="21">
        <v>584602810</v>
      </c>
      <c r="E521" s="10"/>
    </row>
    <row r="522" spans="1:5" ht="15" x14ac:dyDescent="0.25">
      <c r="A522" s="8"/>
      <c r="B522" s="8" t="s">
        <v>47</v>
      </c>
      <c r="C522" s="21"/>
      <c r="D522" s="21">
        <v>10443400</v>
      </c>
      <c r="E522" s="10"/>
    </row>
    <row r="523" spans="1:5" thickBot="1" x14ac:dyDescent="0.3">
      <c r="A523" s="8"/>
      <c r="B523" s="22" t="s">
        <v>48</v>
      </c>
      <c r="C523" s="23"/>
      <c r="D523" s="23">
        <v>10443400</v>
      </c>
      <c r="E523" s="10"/>
    </row>
    <row r="524" spans="1:5" ht="16.5" thickBot="1" x14ac:dyDescent="0.3">
      <c r="A524" s="8"/>
      <c r="B524" s="129" t="s">
        <v>49</v>
      </c>
      <c r="C524" s="130"/>
      <c r="D524" s="131"/>
      <c r="E524" s="10"/>
    </row>
    <row r="525" spans="1:5" ht="16.5" thickBot="1" x14ac:dyDescent="0.3">
      <c r="A525" s="8"/>
      <c r="B525" s="129" t="s">
        <v>50</v>
      </c>
      <c r="C525" s="130"/>
      <c r="D525" s="131"/>
      <c r="E525" s="10"/>
    </row>
    <row r="526" spans="1:5" x14ac:dyDescent="0.25">
      <c r="A526" s="8"/>
      <c r="B526" s="25" t="s">
        <v>51</v>
      </c>
      <c r="C526" s="44">
        <f>D520/D522</f>
        <v>55.307927494877148</v>
      </c>
      <c r="D526" s="17" t="s">
        <v>132</v>
      </c>
      <c r="E526" s="10"/>
    </row>
    <row r="527" spans="1:5" ht="16.5" thickBot="1" x14ac:dyDescent="0.3">
      <c r="A527" s="8"/>
      <c r="B527" s="77" t="s">
        <v>53</v>
      </c>
      <c r="C527" s="56">
        <f>D523/D521</f>
        <v>1.7864094768891035E-2</v>
      </c>
      <c r="D527" s="29" t="s">
        <v>132</v>
      </c>
      <c r="E527" s="10"/>
    </row>
    <row r="528" spans="1:5" ht="16.5" thickBot="1" x14ac:dyDescent="0.3">
      <c r="A528" s="8"/>
      <c r="B528" s="30"/>
      <c r="C528" s="31"/>
      <c r="D528" s="9"/>
      <c r="E528" s="32"/>
    </row>
    <row r="529" spans="1:6" x14ac:dyDescent="0.25">
      <c r="A529" s="132"/>
      <c r="B529" s="133" t="s">
        <v>54</v>
      </c>
      <c r="C529" s="135" t="s">
        <v>134</v>
      </c>
      <c r="D529" s="136"/>
      <c r="E529" s="109"/>
      <c r="F529" s="110"/>
    </row>
    <row r="530" spans="1:6" ht="16.5" thickBot="1" x14ac:dyDescent="0.3">
      <c r="A530" s="132"/>
      <c r="B530" s="134"/>
      <c r="C530" s="111" t="s">
        <v>55</v>
      </c>
      <c r="D530" s="112"/>
      <c r="E530" s="109"/>
      <c r="F530" s="110"/>
    </row>
    <row r="531" spans="1:6" ht="33" customHeight="1" thickBot="1" x14ac:dyDescent="0.3">
      <c r="A531" s="22"/>
      <c r="B531" s="121" t="s">
        <v>56</v>
      </c>
      <c r="C531" s="121"/>
      <c r="D531" s="121"/>
      <c r="E531" s="24"/>
      <c r="F531" s="34"/>
    </row>
    <row r="532" spans="1:6" x14ac:dyDescent="0.25">
      <c r="B532" s="36" t="s">
        <v>57</v>
      </c>
    </row>
    <row r="535" spans="1:6" ht="16.5" thickBot="1" x14ac:dyDescent="0.3">
      <c r="A535" s="123" t="s">
        <v>106</v>
      </c>
      <c r="B535" s="123"/>
      <c r="C535" s="123"/>
      <c r="D535" s="123"/>
      <c r="E535" s="123"/>
    </row>
    <row r="536" spans="1:6" x14ac:dyDescent="0.25">
      <c r="A536" s="124" t="s">
        <v>58</v>
      </c>
      <c r="B536" s="125"/>
      <c r="C536" s="125"/>
      <c r="D536" s="125"/>
      <c r="E536" s="3"/>
    </row>
    <row r="537" spans="1:6" ht="27.75" customHeight="1" x14ac:dyDescent="0.25">
      <c r="A537" s="4"/>
      <c r="B537" s="113" t="s">
        <v>36</v>
      </c>
      <c r="C537" s="113"/>
      <c r="D537" s="113"/>
      <c r="E537" s="5"/>
    </row>
    <row r="538" spans="1:6" ht="21" customHeight="1" x14ac:dyDescent="0.25">
      <c r="A538" s="6"/>
      <c r="B538" s="113" t="s">
        <v>37</v>
      </c>
      <c r="C538" s="113"/>
      <c r="D538" s="113"/>
      <c r="E538" s="7"/>
    </row>
    <row r="539" spans="1:6" thickBot="1" x14ac:dyDescent="0.3">
      <c r="A539" s="8"/>
      <c r="B539" s="9"/>
      <c r="C539" s="9"/>
      <c r="D539" s="9"/>
      <c r="E539" s="10"/>
    </row>
    <row r="540" spans="1:6" ht="26.25" customHeight="1" thickBot="1" x14ac:dyDescent="0.3">
      <c r="A540" s="8"/>
      <c r="B540" s="11" t="s">
        <v>59</v>
      </c>
      <c r="C540" s="140" t="s">
        <v>32</v>
      </c>
      <c r="D540" s="141"/>
      <c r="E540" s="10"/>
    </row>
    <row r="541" spans="1:6" ht="27.75" customHeight="1" thickBot="1" x14ac:dyDescent="0.3">
      <c r="A541" s="8"/>
      <c r="B541" s="12" t="s">
        <v>39</v>
      </c>
      <c r="C541" s="116">
        <v>9001330719</v>
      </c>
      <c r="D541" s="117"/>
      <c r="E541" s="10"/>
    </row>
    <row r="542" spans="1:6" ht="29.25" customHeight="1" thickBot="1" x14ac:dyDescent="0.3">
      <c r="A542" s="8"/>
      <c r="B542" s="12" t="s">
        <v>40</v>
      </c>
      <c r="C542" s="118" t="s">
        <v>41</v>
      </c>
      <c r="D542" s="119"/>
      <c r="E542" s="10"/>
    </row>
    <row r="543" spans="1:6" ht="16.5" thickBot="1" x14ac:dyDescent="0.3">
      <c r="A543" s="8"/>
      <c r="B543" s="14">
        <v>26</v>
      </c>
      <c r="C543" s="107">
        <v>971050665</v>
      </c>
      <c r="D543" s="108"/>
      <c r="E543" s="10"/>
    </row>
    <row r="544" spans="1:6" ht="23.25" customHeight="1" thickBot="1" x14ac:dyDescent="0.3">
      <c r="A544" s="8"/>
      <c r="B544" s="14"/>
      <c r="C544" s="107"/>
      <c r="D544" s="108"/>
      <c r="E544" s="10"/>
    </row>
    <row r="545" spans="1:6" ht="26.25" customHeight="1" thickBot="1" x14ac:dyDescent="0.3">
      <c r="A545" s="8"/>
      <c r="B545" s="14"/>
      <c r="C545" s="107"/>
      <c r="D545" s="108"/>
      <c r="E545" s="10"/>
    </row>
    <row r="546" spans="1:6" ht="21.75" customHeight="1" thickBot="1" x14ac:dyDescent="0.3">
      <c r="A546" s="8"/>
      <c r="B546" s="14"/>
      <c r="C546" s="107"/>
      <c r="D546" s="108"/>
      <c r="E546" s="10"/>
    </row>
    <row r="547" spans="1:6" ht="32.25" thickBot="1" x14ac:dyDescent="0.3">
      <c r="A547" s="8"/>
      <c r="B547" s="15" t="s">
        <v>42</v>
      </c>
      <c r="C547" s="107">
        <f>SUM(C543:D546)</f>
        <v>971050665</v>
      </c>
      <c r="D547" s="108"/>
      <c r="E547" s="10"/>
    </row>
    <row r="548" spans="1:6" ht="26.25" customHeight="1" thickBot="1" x14ac:dyDescent="0.3">
      <c r="A548" s="8"/>
      <c r="B548" s="15" t="s">
        <v>43</v>
      </c>
      <c r="C548" s="107">
        <f>+C547/616000</f>
        <v>1576.3809496753247</v>
      </c>
      <c r="D548" s="108"/>
      <c r="E548" s="10"/>
    </row>
    <row r="549" spans="1:6" ht="24.75" customHeight="1" x14ac:dyDescent="0.25">
      <c r="A549" s="8"/>
      <c r="B549" s="9"/>
      <c r="C549" s="16"/>
      <c r="D549" s="17"/>
      <c r="E549" s="10"/>
    </row>
    <row r="550" spans="1:6" ht="28.5" customHeight="1" thickBot="1" x14ac:dyDescent="0.3">
      <c r="A550" s="8"/>
      <c r="B550" s="9" t="s">
        <v>44</v>
      </c>
      <c r="C550" s="16"/>
      <c r="D550" s="17"/>
      <c r="E550" s="10"/>
    </row>
    <row r="551" spans="1:6" ht="27" customHeight="1" x14ac:dyDescent="0.25">
      <c r="A551" s="8"/>
      <c r="B551" s="18" t="s">
        <v>45</v>
      </c>
      <c r="C551" s="19"/>
      <c r="D551" s="20">
        <v>498159312</v>
      </c>
      <c r="E551" s="10"/>
    </row>
    <row r="552" spans="1:6" ht="28.5" customHeight="1" x14ac:dyDescent="0.25">
      <c r="A552" s="8"/>
      <c r="B552" s="8" t="s">
        <v>46</v>
      </c>
      <c r="C552" s="21"/>
      <c r="D552" s="10">
        <v>511887312</v>
      </c>
      <c r="E552" s="10"/>
    </row>
    <row r="553" spans="1:6" ht="15" x14ac:dyDescent="0.25">
      <c r="A553" s="8"/>
      <c r="B553" s="8" t="s">
        <v>47</v>
      </c>
      <c r="C553" s="21"/>
      <c r="D553" s="10">
        <v>122606920</v>
      </c>
      <c r="E553" s="10"/>
    </row>
    <row r="554" spans="1:6" ht="27" customHeight="1" thickBot="1" x14ac:dyDescent="0.3">
      <c r="A554" s="8"/>
      <c r="B554" s="22" t="s">
        <v>48</v>
      </c>
      <c r="C554" s="23"/>
      <c r="D554" s="24">
        <v>122606920</v>
      </c>
      <c r="E554" s="10"/>
    </row>
    <row r="555" spans="1:6" ht="27" customHeight="1" thickBot="1" x14ac:dyDescent="0.3">
      <c r="A555" s="8"/>
      <c r="B555" s="129" t="s">
        <v>49</v>
      </c>
      <c r="C555" s="130"/>
      <c r="D555" s="131"/>
      <c r="E555" s="10"/>
    </row>
    <row r="556" spans="1:6" ht="16.5" thickBot="1" x14ac:dyDescent="0.3">
      <c r="A556" s="8"/>
      <c r="B556" s="129" t="s">
        <v>50</v>
      </c>
      <c r="C556" s="130"/>
      <c r="D556" s="131"/>
      <c r="E556" s="10"/>
    </row>
    <row r="557" spans="1:6" x14ac:dyDescent="0.25">
      <c r="A557" s="8"/>
      <c r="B557" s="25" t="s">
        <v>51</v>
      </c>
      <c r="C557" s="44">
        <f>D551/D553</f>
        <v>4.063060323185673</v>
      </c>
      <c r="D557" s="17" t="s">
        <v>123</v>
      </c>
      <c r="E557" s="10"/>
    </row>
    <row r="558" spans="1:6" ht="16.5" thickBot="1" x14ac:dyDescent="0.3">
      <c r="A558" s="8"/>
      <c r="B558" s="77" t="s">
        <v>53</v>
      </c>
      <c r="C558" s="56">
        <f>D554/D552</f>
        <v>0.23951935733855423</v>
      </c>
      <c r="D558" s="29" t="s">
        <v>123</v>
      </c>
      <c r="E558" s="10"/>
    </row>
    <row r="559" spans="1:6" ht="16.5" thickBot="1" x14ac:dyDescent="0.3">
      <c r="A559" s="8"/>
      <c r="B559" s="30"/>
      <c r="C559" s="31"/>
      <c r="D559" s="9"/>
      <c r="E559" s="32"/>
    </row>
    <row r="560" spans="1:6" x14ac:dyDescent="0.25">
      <c r="A560" s="132"/>
      <c r="B560" s="133" t="s">
        <v>54</v>
      </c>
      <c r="C560" s="135" t="s">
        <v>135</v>
      </c>
      <c r="D560" s="136"/>
      <c r="E560" s="109"/>
      <c r="F560" s="110"/>
    </row>
    <row r="561" spans="1:6" ht="16.5" thickBot="1" x14ac:dyDescent="0.3">
      <c r="A561" s="132"/>
      <c r="B561" s="134"/>
      <c r="C561" s="111" t="s">
        <v>55</v>
      </c>
      <c r="D561" s="112"/>
      <c r="E561" s="109"/>
      <c r="F561" s="110"/>
    </row>
    <row r="562" spans="1:6" ht="41.25" customHeight="1" thickBot="1" x14ac:dyDescent="0.3">
      <c r="A562" s="22"/>
      <c r="B562" s="121" t="s">
        <v>56</v>
      </c>
      <c r="C562" s="121"/>
      <c r="D562" s="121"/>
      <c r="E562" s="24"/>
      <c r="F562" s="34"/>
    </row>
    <row r="563" spans="1:6" x14ac:dyDescent="0.25">
      <c r="B563" s="36" t="s">
        <v>57</v>
      </c>
    </row>
    <row r="566" spans="1:6" ht="16.5" thickBot="1" x14ac:dyDescent="0.3">
      <c r="A566" s="146" t="s">
        <v>107</v>
      </c>
      <c r="B566" s="146"/>
      <c r="C566" s="146"/>
      <c r="D566" s="146"/>
      <c r="E566" s="146"/>
    </row>
    <row r="567" spans="1:6" x14ac:dyDescent="0.25">
      <c r="A567" s="147" t="s">
        <v>35</v>
      </c>
      <c r="B567" s="148"/>
      <c r="C567" s="148"/>
      <c r="D567" s="148"/>
      <c r="E567" s="80"/>
    </row>
    <row r="568" spans="1:6" ht="27.75" customHeight="1" x14ac:dyDescent="0.25">
      <c r="A568" s="81"/>
      <c r="B568" s="139" t="s">
        <v>36</v>
      </c>
      <c r="C568" s="139"/>
      <c r="D568" s="139"/>
      <c r="E568" s="82"/>
    </row>
    <row r="569" spans="1:6" ht="21" customHeight="1" x14ac:dyDescent="0.25">
      <c r="A569" s="83"/>
      <c r="B569" s="139" t="s">
        <v>37</v>
      </c>
      <c r="C569" s="139"/>
      <c r="D569" s="139"/>
      <c r="E569" s="84"/>
    </row>
    <row r="570" spans="1:6" thickBot="1" x14ac:dyDescent="0.3">
      <c r="A570" s="83"/>
      <c r="B570" s="85"/>
      <c r="C570" s="85"/>
      <c r="D570" s="85"/>
      <c r="E570" s="86"/>
    </row>
    <row r="571" spans="1:6" ht="26.25" customHeight="1" thickBot="1" x14ac:dyDescent="0.3">
      <c r="A571" s="83"/>
      <c r="B571" s="87" t="s">
        <v>59</v>
      </c>
      <c r="C571" s="140" t="s">
        <v>33</v>
      </c>
      <c r="D571" s="141"/>
      <c r="E571" s="86"/>
    </row>
    <row r="572" spans="1:6" ht="27.75" customHeight="1" thickBot="1" x14ac:dyDescent="0.3">
      <c r="A572" s="83"/>
      <c r="B572" s="88" t="s">
        <v>39</v>
      </c>
      <c r="C572" s="142"/>
      <c r="D572" s="143"/>
      <c r="E572" s="86"/>
    </row>
    <row r="573" spans="1:6" ht="29.25" customHeight="1" thickBot="1" x14ac:dyDescent="0.3">
      <c r="A573" s="83"/>
      <c r="B573" s="88" t="s">
        <v>40</v>
      </c>
      <c r="C573" s="144" t="s">
        <v>41</v>
      </c>
      <c r="D573" s="145"/>
      <c r="E573" s="86"/>
    </row>
    <row r="574" spans="1:6" ht="16.5" thickBot="1" x14ac:dyDescent="0.3">
      <c r="A574" s="83"/>
      <c r="B574" s="89" t="s">
        <v>21</v>
      </c>
      <c r="C574" s="137">
        <v>1515686728</v>
      </c>
      <c r="D574" s="138"/>
      <c r="E574" s="86"/>
    </row>
    <row r="575" spans="1:6" ht="23.25" customHeight="1" thickBot="1" x14ac:dyDescent="0.3">
      <c r="A575" s="83"/>
      <c r="B575" s="89"/>
      <c r="C575" s="137"/>
      <c r="D575" s="138"/>
      <c r="E575" s="86"/>
    </row>
    <row r="576" spans="1:6" ht="26.25" customHeight="1" thickBot="1" x14ac:dyDescent="0.3">
      <c r="A576" s="83"/>
      <c r="B576" s="89"/>
      <c r="C576" s="137"/>
      <c r="D576" s="138"/>
      <c r="E576" s="86"/>
    </row>
    <row r="577" spans="1:6" ht="21.75" customHeight="1" thickBot="1" x14ac:dyDescent="0.3">
      <c r="A577" s="83"/>
      <c r="B577" s="89"/>
      <c r="C577" s="137"/>
      <c r="D577" s="138"/>
      <c r="E577" s="86"/>
    </row>
    <row r="578" spans="1:6" ht="32.25" thickBot="1" x14ac:dyDescent="0.3">
      <c r="A578" s="83"/>
      <c r="B578" s="90" t="s">
        <v>42</v>
      </c>
      <c r="C578" s="137">
        <f>SUM(C574:D577)</f>
        <v>1515686728</v>
      </c>
      <c r="D578" s="138"/>
      <c r="E578" s="86"/>
    </row>
    <row r="579" spans="1:6" ht="26.25" customHeight="1" thickBot="1" x14ac:dyDescent="0.3">
      <c r="A579" s="83"/>
      <c r="B579" s="90" t="s">
        <v>43</v>
      </c>
      <c r="C579" s="137">
        <f>+C578/616000</f>
        <v>2460.5304025974024</v>
      </c>
      <c r="D579" s="138"/>
      <c r="E579" s="86"/>
    </row>
    <row r="580" spans="1:6" ht="24.75" customHeight="1" x14ac:dyDescent="0.25">
      <c r="A580" s="83"/>
      <c r="B580" s="85"/>
      <c r="C580" s="91"/>
      <c r="D580" s="92"/>
      <c r="E580" s="102"/>
    </row>
    <row r="581" spans="1:6" ht="28.5" customHeight="1" thickBot="1" x14ac:dyDescent="0.3">
      <c r="A581" s="8"/>
      <c r="B581" s="9" t="s">
        <v>44</v>
      </c>
      <c r="C581" s="16" t="s">
        <v>146</v>
      </c>
      <c r="D581" s="17" t="s">
        <v>147</v>
      </c>
      <c r="E581" s="103" t="s">
        <v>145</v>
      </c>
    </row>
    <row r="582" spans="1:6" ht="27" customHeight="1" x14ac:dyDescent="0.25">
      <c r="A582" s="8"/>
      <c r="B582" s="18" t="s">
        <v>45</v>
      </c>
      <c r="C582" s="19">
        <v>4720902741.1099997</v>
      </c>
      <c r="D582" s="20">
        <v>2299356553.29</v>
      </c>
      <c r="E582" s="104">
        <f>(C582*70%)+(D582*30%)</f>
        <v>3994438884.7639995</v>
      </c>
    </row>
    <row r="583" spans="1:6" ht="28.5" customHeight="1" x14ac:dyDescent="0.25">
      <c r="A583" s="8"/>
      <c r="B583" s="8" t="s">
        <v>46</v>
      </c>
      <c r="C583" s="21">
        <v>5466471335.7700005</v>
      </c>
      <c r="D583" s="10">
        <v>29087275590.889999</v>
      </c>
      <c r="E583" s="76">
        <f t="shared" ref="E583:E585" si="1">(C583*70%)+(D583*30%)</f>
        <v>12552712612.306</v>
      </c>
    </row>
    <row r="584" spans="1:6" ht="15" x14ac:dyDescent="0.25">
      <c r="A584" s="8"/>
      <c r="B584" s="8" t="s">
        <v>47</v>
      </c>
      <c r="C584" s="21">
        <v>1421941732</v>
      </c>
      <c r="D584" s="10">
        <v>666598460</v>
      </c>
      <c r="E584" s="76">
        <f t="shared" si="1"/>
        <v>1195338750.4000001</v>
      </c>
    </row>
    <row r="585" spans="1:6" ht="27" customHeight="1" thickBot="1" x14ac:dyDescent="0.3">
      <c r="A585" s="8"/>
      <c r="B585" s="22" t="s">
        <v>48</v>
      </c>
      <c r="C585" s="23">
        <v>2264377264</v>
      </c>
      <c r="D585" s="24">
        <v>5652964006.9200001</v>
      </c>
      <c r="E585" s="105">
        <f t="shared" si="1"/>
        <v>3280953286.8759999</v>
      </c>
    </row>
    <row r="586" spans="1:6" ht="27" customHeight="1" thickBot="1" x14ac:dyDescent="0.3">
      <c r="A586" s="8"/>
      <c r="B586" s="129" t="s">
        <v>49</v>
      </c>
      <c r="C586" s="130"/>
      <c r="D586" s="131"/>
      <c r="E586" s="10"/>
    </row>
    <row r="587" spans="1:6" ht="16.5" thickBot="1" x14ac:dyDescent="0.3">
      <c r="A587" s="8"/>
      <c r="B587" s="129" t="s">
        <v>50</v>
      </c>
      <c r="C587" s="130"/>
      <c r="D587" s="131"/>
      <c r="E587" s="10"/>
    </row>
    <row r="588" spans="1:6" x14ac:dyDescent="0.25">
      <c r="A588" s="8"/>
      <c r="B588" s="25" t="s">
        <v>51</v>
      </c>
      <c r="C588" s="44">
        <f>E582/E584</f>
        <v>3.3416794054633696</v>
      </c>
      <c r="D588" s="17" t="s">
        <v>123</v>
      </c>
      <c r="E588" s="10"/>
    </row>
    <row r="589" spans="1:6" ht="16.5" thickBot="1" x14ac:dyDescent="0.3">
      <c r="A589" s="8"/>
      <c r="B589" s="77" t="s">
        <v>53</v>
      </c>
      <c r="C589" s="56">
        <f>E585/E583</f>
        <v>0.26137404624873917</v>
      </c>
      <c r="D589" s="29" t="s">
        <v>123</v>
      </c>
      <c r="E589" s="10"/>
    </row>
    <row r="590" spans="1:6" ht="16.5" thickBot="1" x14ac:dyDescent="0.3">
      <c r="A590" s="8"/>
      <c r="B590" s="30"/>
      <c r="C590" s="31"/>
      <c r="D590" s="9"/>
      <c r="E590" s="32"/>
    </row>
    <row r="591" spans="1:6" x14ac:dyDescent="0.25">
      <c r="A591" s="132"/>
      <c r="B591" s="133" t="s">
        <v>54</v>
      </c>
      <c r="C591" s="135" t="s">
        <v>136</v>
      </c>
      <c r="D591" s="136"/>
      <c r="E591" s="109"/>
      <c r="F591" s="110"/>
    </row>
    <row r="592" spans="1:6" ht="16.5" thickBot="1" x14ac:dyDescent="0.3">
      <c r="A592" s="132"/>
      <c r="B592" s="134"/>
      <c r="C592" s="111" t="s">
        <v>55</v>
      </c>
      <c r="D592" s="112"/>
      <c r="E592" s="109"/>
      <c r="F592" s="110"/>
    </row>
    <row r="593" spans="1:6" ht="41.25" customHeight="1" thickBot="1" x14ac:dyDescent="0.3">
      <c r="A593" s="22"/>
      <c r="B593" s="121" t="s">
        <v>56</v>
      </c>
      <c r="C593" s="121"/>
      <c r="D593" s="121"/>
      <c r="E593" s="24"/>
      <c r="F593" s="34"/>
    </row>
    <row r="594" spans="1:6" x14ac:dyDescent="0.25">
      <c r="B594" s="36" t="s">
        <v>57</v>
      </c>
    </row>
    <row r="597" spans="1:6" ht="16.5" thickBot="1" x14ac:dyDescent="0.3">
      <c r="A597" s="123" t="s">
        <v>111</v>
      </c>
      <c r="B597" s="123"/>
      <c r="C597" s="123"/>
      <c r="D597" s="123"/>
      <c r="E597" s="123"/>
    </row>
    <row r="598" spans="1:6" x14ac:dyDescent="0.25">
      <c r="A598" s="124" t="s">
        <v>35</v>
      </c>
      <c r="B598" s="125"/>
      <c r="C598" s="125"/>
      <c r="D598" s="125"/>
      <c r="E598" s="3"/>
    </row>
    <row r="599" spans="1:6" ht="27.75" customHeight="1" x14ac:dyDescent="0.25">
      <c r="A599" s="4"/>
      <c r="B599" s="113" t="s">
        <v>36</v>
      </c>
      <c r="C599" s="113"/>
      <c r="D599" s="113"/>
      <c r="E599" s="5"/>
    </row>
    <row r="600" spans="1:6" ht="21" customHeight="1" x14ac:dyDescent="0.25">
      <c r="A600" s="6"/>
      <c r="B600" s="113" t="s">
        <v>37</v>
      </c>
      <c r="C600" s="113"/>
      <c r="D600" s="113"/>
      <c r="E600" s="7"/>
    </row>
    <row r="601" spans="1:6" thickBot="1" x14ac:dyDescent="0.3">
      <c r="A601" s="8"/>
      <c r="B601" s="9"/>
      <c r="C601" s="9"/>
      <c r="D601" s="9"/>
      <c r="E601" s="10"/>
    </row>
    <row r="602" spans="1:6" ht="26.25" customHeight="1" thickBot="1" x14ac:dyDescent="0.3">
      <c r="A602" s="8"/>
      <c r="B602" s="11" t="s">
        <v>108</v>
      </c>
      <c r="C602" s="57"/>
      <c r="D602" s="58"/>
      <c r="E602" s="10"/>
    </row>
    <row r="603" spans="1:6" ht="27.75" customHeight="1" thickBot="1" x14ac:dyDescent="0.3">
      <c r="A603" s="8"/>
      <c r="B603" s="12" t="s">
        <v>109</v>
      </c>
      <c r="C603" s="116"/>
      <c r="D603" s="117"/>
      <c r="E603" s="10"/>
    </row>
    <row r="604" spans="1:6" ht="29.25" customHeight="1" thickBot="1" x14ac:dyDescent="0.3">
      <c r="A604" s="8"/>
      <c r="B604" s="12" t="s">
        <v>40</v>
      </c>
      <c r="C604" s="118" t="s">
        <v>41</v>
      </c>
      <c r="D604" s="119"/>
      <c r="E604" s="10"/>
    </row>
    <row r="605" spans="1:6" ht="21" customHeight="1" thickBot="1" x14ac:dyDescent="0.3">
      <c r="A605" s="8"/>
      <c r="B605" s="14">
        <v>22</v>
      </c>
      <c r="C605" s="107">
        <v>2967040475</v>
      </c>
      <c r="D605" s="108"/>
      <c r="E605" s="10"/>
    </row>
    <row r="606" spans="1:6" ht="21" customHeight="1" thickBot="1" x14ac:dyDescent="0.3">
      <c r="A606" s="8"/>
      <c r="B606" s="14">
        <v>23</v>
      </c>
      <c r="C606" s="107">
        <v>1999404280</v>
      </c>
      <c r="D606" s="108"/>
      <c r="E606" s="10"/>
    </row>
    <row r="607" spans="1:6" ht="21" customHeight="1" thickBot="1" x14ac:dyDescent="0.3">
      <c r="A607" s="8"/>
      <c r="B607" s="14">
        <v>24</v>
      </c>
      <c r="C607" s="107">
        <v>1891055267</v>
      </c>
      <c r="D607" s="108"/>
      <c r="E607" s="10"/>
    </row>
    <row r="608" spans="1:6" ht="21" customHeight="1" thickBot="1" x14ac:dyDescent="0.3">
      <c r="A608" s="8"/>
      <c r="B608" s="14">
        <v>13</v>
      </c>
      <c r="C608" s="107">
        <v>1608276450</v>
      </c>
      <c r="D608" s="108"/>
      <c r="E608" s="10"/>
    </row>
    <row r="609" spans="1:7" ht="21" customHeight="1" thickBot="1" x14ac:dyDescent="0.3">
      <c r="A609" s="8"/>
      <c r="B609" s="14">
        <v>8</v>
      </c>
      <c r="C609" s="107">
        <v>953737770</v>
      </c>
      <c r="D609" s="108"/>
      <c r="E609" s="10"/>
    </row>
    <row r="610" spans="1:7" ht="32.25" thickBot="1" x14ac:dyDescent="0.3">
      <c r="A610" s="8"/>
      <c r="B610" s="15" t="s">
        <v>42</v>
      </c>
      <c r="C610" s="107">
        <f>SUM(C605:D609)</f>
        <v>9419514242</v>
      </c>
      <c r="D610" s="108"/>
      <c r="E610" s="10"/>
      <c r="G610" s="59"/>
    </row>
    <row r="611" spans="1:7" ht="36" customHeight="1" thickBot="1" x14ac:dyDescent="0.3">
      <c r="A611" s="8"/>
      <c r="B611" s="15" t="s">
        <v>43</v>
      </c>
      <c r="C611" s="107">
        <f>+C610/616000</f>
        <v>15291.419224025974</v>
      </c>
      <c r="D611" s="108"/>
      <c r="E611" s="10"/>
    </row>
    <row r="612" spans="1:7" ht="24.75" customHeight="1" x14ac:dyDescent="0.25">
      <c r="A612" s="8"/>
      <c r="B612" s="9"/>
      <c r="C612" s="16"/>
      <c r="D612" s="17"/>
      <c r="E612" s="10"/>
    </row>
    <row r="613" spans="1:7" ht="28.5" customHeight="1" thickBot="1" x14ac:dyDescent="0.3">
      <c r="A613" s="8"/>
      <c r="B613" s="9" t="s">
        <v>44</v>
      </c>
      <c r="C613" s="16"/>
      <c r="D613" s="17"/>
      <c r="E613" s="10"/>
    </row>
    <row r="614" spans="1:7" ht="23.25" customHeight="1" x14ac:dyDescent="0.25">
      <c r="A614" s="8"/>
      <c r="B614" s="18" t="s">
        <v>45</v>
      </c>
      <c r="C614" s="60">
        <v>193909270</v>
      </c>
      <c r="D614" s="20"/>
      <c r="E614" s="10"/>
    </row>
    <row r="615" spans="1:7" ht="23.25" customHeight="1" x14ac:dyDescent="0.25">
      <c r="A615" s="8"/>
      <c r="B615" s="8" t="s">
        <v>46</v>
      </c>
      <c r="C615" s="74">
        <v>253409270</v>
      </c>
      <c r="D615" s="10"/>
      <c r="E615" s="10"/>
    </row>
    <row r="616" spans="1:7" ht="23.25" customHeight="1" x14ac:dyDescent="0.25">
      <c r="A616" s="8"/>
      <c r="B616" s="8" t="s">
        <v>47</v>
      </c>
      <c r="C616" s="74">
        <v>45175598</v>
      </c>
      <c r="D616" s="10"/>
      <c r="E616" s="10"/>
    </row>
    <row r="617" spans="1:7" ht="23.25" customHeight="1" thickBot="1" x14ac:dyDescent="0.3">
      <c r="A617" s="8"/>
      <c r="B617" s="22" t="s">
        <v>48</v>
      </c>
      <c r="C617" s="61">
        <v>45175598</v>
      </c>
      <c r="D617" s="24"/>
      <c r="E617" s="10"/>
    </row>
    <row r="618" spans="1:7" ht="27" customHeight="1" thickBot="1" x14ac:dyDescent="0.3">
      <c r="A618" s="8"/>
      <c r="B618" s="126" t="s">
        <v>49</v>
      </c>
      <c r="C618" s="127"/>
      <c r="D618" s="128"/>
      <c r="E618" s="10"/>
    </row>
    <row r="619" spans="1:7" ht="16.5" thickBot="1" x14ac:dyDescent="0.3">
      <c r="A619" s="8"/>
      <c r="B619" s="129" t="s">
        <v>50</v>
      </c>
      <c r="C619" s="130"/>
      <c r="D619" s="131"/>
      <c r="E619" s="10"/>
    </row>
    <row r="620" spans="1:7" x14ac:dyDescent="0.25">
      <c r="A620" s="8"/>
      <c r="B620" s="25" t="s">
        <v>51</v>
      </c>
      <c r="C620" s="44">
        <f>C614/C616</f>
        <v>4.2923453940775724</v>
      </c>
      <c r="D620" s="17" t="s">
        <v>132</v>
      </c>
      <c r="E620" s="10"/>
    </row>
    <row r="621" spans="1:7" ht="16.5" thickBot="1" x14ac:dyDescent="0.3">
      <c r="A621" s="8"/>
      <c r="B621" s="77" t="s">
        <v>53</v>
      </c>
      <c r="C621" s="28">
        <f>C617/C615</f>
        <v>0.17827129212755319</v>
      </c>
      <c r="D621" s="29" t="s">
        <v>132</v>
      </c>
      <c r="E621" s="10"/>
    </row>
    <row r="622" spans="1:7" ht="16.5" thickBot="1" x14ac:dyDescent="0.3">
      <c r="A622" s="8"/>
      <c r="B622" s="30"/>
      <c r="C622" s="31"/>
      <c r="D622" s="9"/>
      <c r="E622" s="32"/>
    </row>
    <row r="623" spans="1:7" x14ac:dyDescent="0.25">
      <c r="A623" s="132"/>
      <c r="B623" s="133" t="s">
        <v>54</v>
      </c>
      <c r="C623" s="135" t="s">
        <v>134</v>
      </c>
      <c r="D623" s="136"/>
      <c r="E623" s="109"/>
      <c r="F623" s="110"/>
    </row>
    <row r="624" spans="1:7" ht="16.5" thickBot="1" x14ac:dyDescent="0.3">
      <c r="A624" s="132"/>
      <c r="B624" s="134"/>
      <c r="C624" s="111" t="s">
        <v>55</v>
      </c>
      <c r="D624" s="112"/>
      <c r="E624" s="109"/>
      <c r="F624" s="110"/>
    </row>
    <row r="625" spans="1:6" ht="67.5" customHeight="1" thickBot="1" x14ac:dyDescent="0.3">
      <c r="A625" s="22"/>
      <c r="B625" s="120" t="s">
        <v>165</v>
      </c>
      <c r="C625" s="121"/>
      <c r="D625" s="122"/>
      <c r="E625" s="24"/>
      <c r="F625" s="34"/>
    </row>
    <row r="626" spans="1:6" x14ac:dyDescent="0.25">
      <c r="B626" s="36" t="s">
        <v>57</v>
      </c>
    </row>
    <row r="629" spans="1:6" ht="16.5" thickBot="1" x14ac:dyDescent="0.3">
      <c r="A629" s="123" t="s">
        <v>112</v>
      </c>
      <c r="B629" s="123"/>
      <c r="C629" s="123"/>
      <c r="D629" s="123"/>
      <c r="E629" s="123"/>
    </row>
    <row r="630" spans="1:6" ht="15.75" customHeight="1" x14ac:dyDescent="0.25">
      <c r="A630" s="124" t="s">
        <v>58</v>
      </c>
      <c r="B630" s="125"/>
      <c r="C630" s="125"/>
      <c r="D630" s="125"/>
      <c r="E630" s="3"/>
    </row>
    <row r="631" spans="1:6" ht="27.75" customHeight="1" x14ac:dyDescent="0.25">
      <c r="A631" s="4"/>
      <c r="B631" s="113" t="s">
        <v>36</v>
      </c>
      <c r="C631" s="113"/>
      <c r="D631" s="113"/>
      <c r="E631" s="5"/>
    </row>
    <row r="632" spans="1:6" ht="21" customHeight="1" x14ac:dyDescent="0.25">
      <c r="A632" s="6"/>
      <c r="B632" s="113" t="s">
        <v>37</v>
      </c>
      <c r="C632" s="113"/>
      <c r="D632" s="113"/>
      <c r="E632" s="7"/>
    </row>
    <row r="633" spans="1:6" thickBot="1" x14ac:dyDescent="0.3">
      <c r="A633" s="8"/>
      <c r="B633" s="9"/>
      <c r="C633" s="9"/>
      <c r="D633" s="9"/>
      <c r="E633" s="10"/>
    </row>
    <row r="634" spans="1:6" ht="26.25" customHeight="1" thickBot="1" x14ac:dyDescent="0.3">
      <c r="A634" s="8"/>
      <c r="B634" s="11" t="s">
        <v>59</v>
      </c>
      <c r="C634" s="114" t="s">
        <v>161</v>
      </c>
      <c r="D634" s="115"/>
      <c r="E634" s="10"/>
    </row>
    <row r="635" spans="1:6" ht="27.75" customHeight="1" thickBot="1" x14ac:dyDescent="0.3">
      <c r="A635" s="8"/>
      <c r="B635" s="12" t="s">
        <v>39</v>
      </c>
      <c r="C635" s="116" t="s">
        <v>138</v>
      </c>
      <c r="D635" s="117"/>
      <c r="E635" s="10"/>
    </row>
    <row r="636" spans="1:6" ht="29.25" customHeight="1" thickBot="1" x14ac:dyDescent="0.3">
      <c r="A636" s="8"/>
      <c r="B636" s="12" t="s">
        <v>40</v>
      </c>
      <c r="C636" s="118" t="s">
        <v>41</v>
      </c>
      <c r="D636" s="119"/>
      <c r="E636" s="10"/>
    </row>
    <row r="637" spans="1:6" ht="16.5" thickBot="1" x14ac:dyDescent="0.3">
      <c r="A637" s="8"/>
      <c r="B637" s="14" t="s">
        <v>11</v>
      </c>
      <c r="C637" s="107">
        <v>3844525321</v>
      </c>
      <c r="D637" s="108"/>
      <c r="E637" s="10"/>
    </row>
    <row r="638" spans="1:6" ht="23.25" customHeight="1" thickBot="1" x14ac:dyDescent="0.3">
      <c r="A638" s="8"/>
      <c r="B638" s="14" t="s">
        <v>139</v>
      </c>
      <c r="C638" s="107">
        <v>2104987248</v>
      </c>
      <c r="D638" s="108"/>
      <c r="E638" s="10"/>
    </row>
    <row r="639" spans="1:6" ht="26.25" customHeight="1" thickBot="1" x14ac:dyDescent="0.3">
      <c r="A639" s="8"/>
      <c r="B639" s="14" t="s">
        <v>140</v>
      </c>
      <c r="C639" s="107">
        <v>2967040475</v>
      </c>
      <c r="D639" s="108"/>
      <c r="E639" s="10"/>
    </row>
    <row r="640" spans="1:6" ht="21.75" customHeight="1" thickBot="1" x14ac:dyDescent="0.3">
      <c r="A640" s="8"/>
      <c r="B640" s="14" t="s">
        <v>141</v>
      </c>
      <c r="C640" s="107">
        <v>1785981240</v>
      </c>
      <c r="D640" s="108"/>
      <c r="E640" s="10"/>
    </row>
    <row r="641" spans="1:5" ht="16.5" thickBot="1" x14ac:dyDescent="0.3">
      <c r="A641" s="8"/>
      <c r="B641" s="14" t="s">
        <v>142</v>
      </c>
      <c r="C641" s="107">
        <v>1033067580</v>
      </c>
      <c r="D641" s="108"/>
      <c r="E641" s="10"/>
    </row>
    <row r="642" spans="1:5" ht="26.25" customHeight="1" thickBot="1" x14ac:dyDescent="0.3">
      <c r="A642" s="8"/>
      <c r="B642" s="14" t="s">
        <v>143</v>
      </c>
      <c r="C642" s="107">
        <v>748910984</v>
      </c>
      <c r="D642" s="108"/>
      <c r="E642" s="10"/>
    </row>
    <row r="643" spans="1:5" ht="24.75" customHeight="1" thickBot="1" x14ac:dyDescent="0.3">
      <c r="A643" s="8"/>
      <c r="B643" s="14" t="s">
        <v>144</v>
      </c>
      <c r="C643" s="107">
        <v>513615520</v>
      </c>
      <c r="D643" s="108"/>
      <c r="E643" s="10"/>
    </row>
    <row r="644" spans="1:5" ht="28.5" customHeight="1" thickBot="1" x14ac:dyDescent="0.3">
      <c r="A644" s="8"/>
      <c r="B644" s="15" t="s">
        <v>42</v>
      </c>
      <c r="C644" s="107">
        <f>SUM(C637:D643)</f>
        <v>12998128368</v>
      </c>
      <c r="D644" s="108"/>
      <c r="E644" s="10"/>
    </row>
    <row r="645" spans="1:5" ht="27" customHeight="1" thickBot="1" x14ac:dyDescent="0.3">
      <c r="A645" s="8"/>
      <c r="B645" s="15" t="s">
        <v>43</v>
      </c>
      <c r="C645" s="107">
        <f>+C644/616000</f>
        <v>21100.85774025974</v>
      </c>
      <c r="D645" s="108"/>
      <c r="E645" s="10"/>
    </row>
    <row r="646" spans="1:5" ht="24.75" customHeight="1" x14ac:dyDescent="0.25">
      <c r="A646" s="8"/>
      <c r="B646" s="9"/>
      <c r="C646" s="16"/>
      <c r="D646" s="17"/>
      <c r="E646" s="10"/>
    </row>
    <row r="647" spans="1:5" ht="28.5" customHeight="1" thickBot="1" x14ac:dyDescent="0.3">
      <c r="A647" s="8"/>
      <c r="B647" s="9" t="s">
        <v>44</v>
      </c>
      <c r="C647" s="16"/>
      <c r="D647" s="17"/>
      <c r="E647" s="10"/>
    </row>
    <row r="648" spans="1:5" ht="27" customHeight="1" x14ac:dyDescent="0.25">
      <c r="A648" s="8"/>
      <c r="B648" s="18" t="s">
        <v>45</v>
      </c>
      <c r="C648" s="19"/>
      <c r="D648" s="20">
        <v>10024441094</v>
      </c>
      <c r="E648" s="10"/>
    </row>
    <row r="649" spans="1:5" ht="28.5" customHeight="1" x14ac:dyDescent="0.25">
      <c r="A649" s="8"/>
      <c r="B649" s="8" t="s">
        <v>46</v>
      </c>
      <c r="C649" s="21"/>
      <c r="D649" s="10">
        <v>10219698867</v>
      </c>
      <c r="E649" s="10"/>
    </row>
    <row r="650" spans="1:5" ht="15" x14ac:dyDescent="0.25">
      <c r="A650" s="8"/>
      <c r="B650" s="8" t="s">
        <v>47</v>
      </c>
      <c r="C650" s="21"/>
      <c r="D650" s="10">
        <v>2258859596</v>
      </c>
      <c r="E650" s="10"/>
    </row>
    <row r="651" spans="1:5" ht="27" customHeight="1" thickBot="1" x14ac:dyDescent="0.3">
      <c r="A651" s="8"/>
      <c r="B651" s="22" t="s">
        <v>48</v>
      </c>
      <c r="C651" s="23"/>
      <c r="D651" s="24">
        <v>4548568583</v>
      </c>
      <c r="E651" s="10"/>
    </row>
    <row r="652" spans="1:5" ht="27" customHeight="1" thickBot="1" x14ac:dyDescent="0.3">
      <c r="A652" s="8"/>
      <c r="B652" s="129" t="s">
        <v>49</v>
      </c>
      <c r="C652" s="130"/>
      <c r="D652" s="131"/>
      <c r="E652" s="10"/>
    </row>
    <row r="653" spans="1:5" ht="16.5" thickBot="1" x14ac:dyDescent="0.3">
      <c r="A653" s="8"/>
      <c r="B653" s="129" t="s">
        <v>50</v>
      </c>
      <c r="C653" s="130"/>
      <c r="D653" s="131"/>
      <c r="E653" s="10"/>
    </row>
    <row r="654" spans="1:5" x14ac:dyDescent="0.25">
      <c r="A654" s="8"/>
      <c r="B654" s="25" t="s">
        <v>51</v>
      </c>
      <c r="C654" s="44">
        <f>D648/D650</f>
        <v>4.4378327505398438</v>
      </c>
      <c r="D654" s="17" t="s">
        <v>67</v>
      </c>
      <c r="E654" s="10"/>
    </row>
    <row r="655" spans="1:5" ht="16.5" thickBot="1" x14ac:dyDescent="0.3">
      <c r="A655" s="8"/>
      <c r="B655" s="77" t="s">
        <v>53</v>
      </c>
      <c r="C655" s="38">
        <f>D651/D649</f>
        <v>0.44507853334970482</v>
      </c>
      <c r="D655" s="29" t="s">
        <v>67</v>
      </c>
      <c r="E655" s="10"/>
    </row>
    <row r="656" spans="1:5" ht="16.5" thickBot="1" x14ac:dyDescent="0.3">
      <c r="A656" s="8"/>
      <c r="B656" s="30"/>
      <c r="C656" s="31"/>
      <c r="D656" s="9"/>
      <c r="E656" s="32"/>
    </row>
    <row r="657" spans="1:6" x14ac:dyDescent="0.25">
      <c r="A657" s="132"/>
      <c r="B657" s="133" t="s">
        <v>54</v>
      </c>
      <c r="C657" s="135" t="s">
        <v>68</v>
      </c>
      <c r="D657" s="136"/>
      <c r="E657" s="109"/>
      <c r="F657" s="110"/>
    </row>
    <row r="658" spans="1:6" ht="16.5" thickBot="1" x14ac:dyDescent="0.3">
      <c r="A658" s="132"/>
      <c r="B658" s="134"/>
      <c r="C658" s="111" t="s">
        <v>55</v>
      </c>
      <c r="D658" s="112"/>
      <c r="E658" s="109"/>
      <c r="F658" s="110"/>
    </row>
    <row r="659" spans="1:6" ht="35.25" customHeight="1" thickBot="1" x14ac:dyDescent="0.3">
      <c r="A659" s="22"/>
      <c r="B659" s="121" t="s">
        <v>56</v>
      </c>
      <c r="C659" s="121"/>
      <c r="D659" s="121"/>
      <c r="E659" s="24"/>
      <c r="F659" s="34"/>
    </row>
    <row r="660" spans="1:6" x14ac:dyDescent="0.25">
      <c r="B660" s="36" t="s">
        <v>57</v>
      </c>
    </row>
  </sheetData>
  <mergeCells count="463">
    <mergeCell ref="A3:E3"/>
    <mergeCell ref="A5:E5"/>
    <mergeCell ref="A7:E7"/>
    <mergeCell ref="A9:E9"/>
    <mergeCell ref="A11:E11"/>
    <mergeCell ref="B14:E14"/>
    <mergeCell ref="B27:D27"/>
    <mergeCell ref="B28:D28"/>
    <mergeCell ref="B29:D29"/>
    <mergeCell ref="B21:D21"/>
    <mergeCell ref="B22:D22"/>
    <mergeCell ref="B23:D23"/>
    <mergeCell ref="B15:D15"/>
    <mergeCell ref="B16:D16"/>
    <mergeCell ref="B17:D17"/>
    <mergeCell ref="B18:D18"/>
    <mergeCell ref="B19:D19"/>
    <mergeCell ref="B20:D20"/>
    <mergeCell ref="B30:D30"/>
    <mergeCell ref="B31:D31"/>
    <mergeCell ref="B32:D32"/>
    <mergeCell ref="B24:D24"/>
    <mergeCell ref="B25:D25"/>
    <mergeCell ref="B26:D26"/>
    <mergeCell ref="C42:D42"/>
    <mergeCell ref="C43:D43"/>
    <mergeCell ref="C44:D44"/>
    <mergeCell ref="C45:D45"/>
    <mergeCell ref="C46:D46"/>
    <mergeCell ref="C47:D47"/>
    <mergeCell ref="C48:D48"/>
    <mergeCell ref="C49:D49"/>
    <mergeCell ref="B33:D33"/>
    <mergeCell ref="A36:E36"/>
    <mergeCell ref="A37:D37"/>
    <mergeCell ref="B38:D38"/>
    <mergeCell ref="B39:D39"/>
    <mergeCell ref="C41:D41"/>
    <mergeCell ref="E63:E64"/>
    <mergeCell ref="F63:F64"/>
    <mergeCell ref="C64:D64"/>
    <mergeCell ref="B65:D65"/>
    <mergeCell ref="A69:E69"/>
    <mergeCell ref="A70:D70"/>
    <mergeCell ref="C50:D50"/>
    <mergeCell ref="C51:D51"/>
    <mergeCell ref="B58:D58"/>
    <mergeCell ref="B59:D59"/>
    <mergeCell ref="A63:A64"/>
    <mergeCell ref="B63:B64"/>
    <mergeCell ref="C63:D63"/>
    <mergeCell ref="F94:F95"/>
    <mergeCell ref="C95:D95"/>
    <mergeCell ref="C78:D78"/>
    <mergeCell ref="C79:D79"/>
    <mergeCell ref="C80:D80"/>
    <mergeCell ref="C81:D81"/>
    <mergeCell ref="C82:D82"/>
    <mergeCell ref="B89:D89"/>
    <mergeCell ref="B71:D71"/>
    <mergeCell ref="B72:D72"/>
    <mergeCell ref="C74:D74"/>
    <mergeCell ref="C75:D75"/>
    <mergeCell ref="C76:D76"/>
    <mergeCell ref="C77:D77"/>
    <mergeCell ref="B96:D96"/>
    <mergeCell ref="A100:E100"/>
    <mergeCell ref="A101:D101"/>
    <mergeCell ref="B102:D102"/>
    <mergeCell ref="B103:D103"/>
    <mergeCell ref="C105:D105"/>
    <mergeCell ref="B90:D90"/>
    <mergeCell ref="A94:A95"/>
    <mergeCell ref="B94:B95"/>
    <mergeCell ref="C94:D94"/>
    <mergeCell ref="E94:E95"/>
    <mergeCell ref="C114:D114"/>
    <mergeCell ref="C115:D115"/>
    <mergeCell ref="B122:D122"/>
    <mergeCell ref="B123:D123"/>
    <mergeCell ref="A127:A128"/>
    <mergeCell ref="B127:B128"/>
    <mergeCell ref="C127:D127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B135:D135"/>
    <mergeCell ref="B136:D136"/>
    <mergeCell ref="C138:D138"/>
    <mergeCell ref="C139:D139"/>
    <mergeCell ref="C140:D140"/>
    <mergeCell ref="C141:D141"/>
    <mergeCell ref="E127:E128"/>
    <mergeCell ref="F127:F128"/>
    <mergeCell ref="C128:D128"/>
    <mergeCell ref="B129:D129"/>
    <mergeCell ref="A133:E133"/>
    <mergeCell ref="A134:D134"/>
    <mergeCell ref="B154:D154"/>
    <mergeCell ref="A158:A159"/>
    <mergeCell ref="B158:B159"/>
    <mergeCell ref="C158:D158"/>
    <mergeCell ref="E158:E159"/>
    <mergeCell ref="F158:F159"/>
    <mergeCell ref="C159:D159"/>
    <mergeCell ref="C142:D142"/>
    <mergeCell ref="C143:D143"/>
    <mergeCell ref="C144:D144"/>
    <mergeCell ref="C145:D145"/>
    <mergeCell ref="C146:D146"/>
    <mergeCell ref="B153:D153"/>
    <mergeCell ref="C170:D170"/>
    <mergeCell ref="C171:D171"/>
    <mergeCell ref="C172:D172"/>
    <mergeCell ref="C173:D173"/>
    <mergeCell ref="C174:D174"/>
    <mergeCell ref="C175:D175"/>
    <mergeCell ref="B160:D160"/>
    <mergeCell ref="A164:E164"/>
    <mergeCell ref="C169:D169"/>
    <mergeCell ref="A165:E165"/>
    <mergeCell ref="A166:E166"/>
    <mergeCell ref="A167:E167"/>
    <mergeCell ref="E189:E190"/>
    <mergeCell ref="F189:F190"/>
    <mergeCell ref="C190:D190"/>
    <mergeCell ref="B191:D191"/>
    <mergeCell ref="A195:E195"/>
    <mergeCell ref="A196:D196"/>
    <mergeCell ref="C176:D176"/>
    <mergeCell ref="C177:D177"/>
    <mergeCell ref="B184:D184"/>
    <mergeCell ref="B185:D185"/>
    <mergeCell ref="A189:A190"/>
    <mergeCell ref="B189:B190"/>
    <mergeCell ref="C189:D189"/>
    <mergeCell ref="F220:F221"/>
    <mergeCell ref="C221:D221"/>
    <mergeCell ref="C204:D204"/>
    <mergeCell ref="C205:D205"/>
    <mergeCell ref="C206:D206"/>
    <mergeCell ref="C207:D207"/>
    <mergeCell ref="C208:D208"/>
    <mergeCell ref="B215:D215"/>
    <mergeCell ref="B197:D197"/>
    <mergeCell ref="B198:D198"/>
    <mergeCell ref="C200:D200"/>
    <mergeCell ref="C201:D201"/>
    <mergeCell ref="C202:D202"/>
    <mergeCell ref="C203:D203"/>
    <mergeCell ref="B222:D222"/>
    <mergeCell ref="A226:E226"/>
    <mergeCell ref="A227:D227"/>
    <mergeCell ref="B228:D228"/>
    <mergeCell ref="B229:D229"/>
    <mergeCell ref="C231:D231"/>
    <mergeCell ref="B216:D216"/>
    <mergeCell ref="A220:A221"/>
    <mergeCell ref="B220:B221"/>
    <mergeCell ref="C220:D220"/>
    <mergeCell ref="E220:E221"/>
    <mergeCell ref="B244:D244"/>
    <mergeCell ref="B245:D245"/>
    <mergeCell ref="E246:E247"/>
    <mergeCell ref="A249:A250"/>
    <mergeCell ref="B249:B250"/>
    <mergeCell ref="C249:D249"/>
    <mergeCell ref="E249:E250"/>
    <mergeCell ref="C232:D232"/>
    <mergeCell ref="C233:D233"/>
    <mergeCell ref="C234:D234"/>
    <mergeCell ref="C235:D235"/>
    <mergeCell ref="C236:D236"/>
    <mergeCell ref="C237:D237"/>
    <mergeCell ref="B257:D257"/>
    <mergeCell ref="C259:D259"/>
    <mergeCell ref="C260:D260"/>
    <mergeCell ref="C261:D261"/>
    <mergeCell ref="C262:D262"/>
    <mergeCell ref="C263:D263"/>
    <mergeCell ref="F249:F250"/>
    <mergeCell ref="C250:D250"/>
    <mergeCell ref="B251:D251"/>
    <mergeCell ref="A254:E254"/>
    <mergeCell ref="A255:D255"/>
    <mergeCell ref="B256:D256"/>
    <mergeCell ref="A279:A280"/>
    <mergeCell ref="B279:B280"/>
    <mergeCell ref="C279:D279"/>
    <mergeCell ref="E279:E280"/>
    <mergeCell ref="F279:F280"/>
    <mergeCell ref="C280:D280"/>
    <mergeCell ref="C264:D264"/>
    <mergeCell ref="C265:D265"/>
    <mergeCell ref="C266:D266"/>
    <mergeCell ref="C267:D267"/>
    <mergeCell ref="B274:D274"/>
    <mergeCell ref="B275:D275"/>
    <mergeCell ref="C291:D291"/>
    <mergeCell ref="C292:D292"/>
    <mergeCell ref="C293:D293"/>
    <mergeCell ref="C294:D294"/>
    <mergeCell ref="C295:D295"/>
    <mergeCell ref="C296:D296"/>
    <mergeCell ref="B281:D281"/>
    <mergeCell ref="A285:E285"/>
    <mergeCell ref="A286:D286"/>
    <mergeCell ref="B287:D287"/>
    <mergeCell ref="B288:D288"/>
    <mergeCell ref="C290:D290"/>
    <mergeCell ref="E310:E311"/>
    <mergeCell ref="F310:F311"/>
    <mergeCell ref="C311:D311"/>
    <mergeCell ref="B312:D312"/>
    <mergeCell ref="A316:E316"/>
    <mergeCell ref="A317:D317"/>
    <mergeCell ref="C297:D297"/>
    <mergeCell ref="C298:D298"/>
    <mergeCell ref="B305:D305"/>
    <mergeCell ref="B306:D306"/>
    <mergeCell ref="A310:A311"/>
    <mergeCell ref="B310:B311"/>
    <mergeCell ref="C310:D310"/>
    <mergeCell ref="C344:D344"/>
    <mergeCell ref="B351:D351"/>
    <mergeCell ref="B352:D352"/>
    <mergeCell ref="A356:A357"/>
    <mergeCell ref="B356:B357"/>
    <mergeCell ref="C356:D356"/>
    <mergeCell ref="B318:D318"/>
    <mergeCell ref="B319:D319"/>
    <mergeCell ref="C321:D321"/>
    <mergeCell ref="C322:D322"/>
    <mergeCell ref="C323:D323"/>
    <mergeCell ref="C343:D343"/>
    <mergeCell ref="B364:D364"/>
    <mergeCell ref="B365:D365"/>
    <mergeCell ref="C367:D367"/>
    <mergeCell ref="C368:D368"/>
    <mergeCell ref="C369:D369"/>
    <mergeCell ref="C370:D370"/>
    <mergeCell ref="E356:E357"/>
    <mergeCell ref="F356:F357"/>
    <mergeCell ref="C357:D357"/>
    <mergeCell ref="B358:D358"/>
    <mergeCell ref="A362:E362"/>
    <mergeCell ref="A363:D363"/>
    <mergeCell ref="B383:D383"/>
    <mergeCell ref="A387:A388"/>
    <mergeCell ref="B387:B388"/>
    <mergeCell ref="C387:D387"/>
    <mergeCell ref="E387:E388"/>
    <mergeCell ref="F387:F388"/>
    <mergeCell ref="C388:D388"/>
    <mergeCell ref="C371:D371"/>
    <mergeCell ref="C372:D372"/>
    <mergeCell ref="C373:D373"/>
    <mergeCell ref="C374:D374"/>
    <mergeCell ref="C375:D375"/>
    <mergeCell ref="B382:D382"/>
    <mergeCell ref="C399:D399"/>
    <mergeCell ref="C400:D400"/>
    <mergeCell ref="C401:D401"/>
    <mergeCell ref="C402:D402"/>
    <mergeCell ref="C403:D403"/>
    <mergeCell ref="C404:D404"/>
    <mergeCell ref="B389:D389"/>
    <mergeCell ref="A393:E393"/>
    <mergeCell ref="A394:D394"/>
    <mergeCell ref="B395:D395"/>
    <mergeCell ref="B396:D396"/>
    <mergeCell ref="C398:D398"/>
    <mergeCell ref="E420:E421"/>
    <mergeCell ref="F420:F421"/>
    <mergeCell ref="C421:D421"/>
    <mergeCell ref="B422:D422"/>
    <mergeCell ref="A426:E426"/>
    <mergeCell ref="A427:D427"/>
    <mergeCell ref="C407:D407"/>
    <mergeCell ref="C408:D408"/>
    <mergeCell ref="B415:D415"/>
    <mergeCell ref="B416:D416"/>
    <mergeCell ref="A420:A421"/>
    <mergeCell ref="B420:B421"/>
    <mergeCell ref="C420:D420"/>
    <mergeCell ref="C435:D435"/>
    <mergeCell ref="C436:D436"/>
    <mergeCell ref="C437:D437"/>
    <mergeCell ref="C438:D438"/>
    <mergeCell ref="C439:D439"/>
    <mergeCell ref="C440:D440"/>
    <mergeCell ref="B428:D428"/>
    <mergeCell ref="B429:D429"/>
    <mergeCell ref="C431:D431"/>
    <mergeCell ref="C432:D432"/>
    <mergeCell ref="C433:D433"/>
    <mergeCell ref="C434:D434"/>
    <mergeCell ref="C447:D447"/>
    <mergeCell ref="B454:D454"/>
    <mergeCell ref="B455:D455"/>
    <mergeCell ref="A459:A460"/>
    <mergeCell ref="B459:B460"/>
    <mergeCell ref="C459:D459"/>
    <mergeCell ref="C441:D441"/>
    <mergeCell ref="C442:D442"/>
    <mergeCell ref="C443:D443"/>
    <mergeCell ref="C444:D444"/>
    <mergeCell ref="C445:D445"/>
    <mergeCell ref="C446:D446"/>
    <mergeCell ref="B467:D467"/>
    <mergeCell ref="B468:D468"/>
    <mergeCell ref="C470:D470"/>
    <mergeCell ref="C471:D471"/>
    <mergeCell ref="C472:D472"/>
    <mergeCell ref="C473:D473"/>
    <mergeCell ref="E459:E460"/>
    <mergeCell ref="F459:F460"/>
    <mergeCell ref="C460:D460"/>
    <mergeCell ref="B461:D461"/>
    <mergeCell ref="A465:E465"/>
    <mergeCell ref="A466:D466"/>
    <mergeCell ref="B486:D486"/>
    <mergeCell ref="A490:A491"/>
    <mergeCell ref="B490:B491"/>
    <mergeCell ref="C490:D490"/>
    <mergeCell ref="E490:E491"/>
    <mergeCell ref="F490:F491"/>
    <mergeCell ref="C491:D491"/>
    <mergeCell ref="C474:D474"/>
    <mergeCell ref="C475:D475"/>
    <mergeCell ref="C476:D476"/>
    <mergeCell ref="C477:D477"/>
    <mergeCell ref="C478:D478"/>
    <mergeCell ref="B485:D485"/>
    <mergeCell ref="C502:D502"/>
    <mergeCell ref="C503:D503"/>
    <mergeCell ref="C504:D504"/>
    <mergeCell ref="C505:D505"/>
    <mergeCell ref="C506:D506"/>
    <mergeCell ref="C507:D507"/>
    <mergeCell ref="B492:D492"/>
    <mergeCell ref="A496:E496"/>
    <mergeCell ref="A497:D497"/>
    <mergeCell ref="B498:D498"/>
    <mergeCell ref="B499:D499"/>
    <mergeCell ref="C501:D501"/>
    <mergeCell ref="F529:F530"/>
    <mergeCell ref="C530:D530"/>
    <mergeCell ref="C514:D514"/>
    <mergeCell ref="C515:D515"/>
    <mergeCell ref="C516:D516"/>
    <mergeCell ref="C517:D517"/>
    <mergeCell ref="B524:D524"/>
    <mergeCell ref="B525:D525"/>
    <mergeCell ref="C508:D508"/>
    <mergeCell ref="C509:D509"/>
    <mergeCell ref="C510:D510"/>
    <mergeCell ref="C511:D511"/>
    <mergeCell ref="C512:D512"/>
    <mergeCell ref="C513:D513"/>
    <mergeCell ref="B531:D531"/>
    <mergeCell ref="A535:E535"/>
    <mergeCell ref="A536:D536"/>
    <mergeCell ref="B537:D537"/>
    <mergeCell ref="B538:D538"/>
    <mergeCell ref="C540:D540"/>
    <mergeCell ref="A529:A530"/>
    <mergeCell ref="B529:B530"/>
    <mergeCell ref="C529:D529"/>
    <mergeCell ref="E529:E530"/>
    <mergeCell ref="C547:D547"/>
    <mergeCell ref="C548:D548"/>
    <mergeCell ref="B555:D555"/>
    <mergeCell ref="B556:D556"/>
    <mergeCell ref="A560:A561"/>
    <mergeCell ref="B560:B561"/>
    <mergeCell ref="C560:D560"/>
    <mergeCell ref="C541:D541"/>
    <mergeCell ref="C542:D542"/>
    <mergeCell ref="C543:D543"/>
    <mergeCell ref="C544:D544"/>
    <mergeCell ref="C545:D545"/>
    <mergeCell ref="C546:D546"/>
    <mergeCell ref="B568:D568"/>
    <mergeCell ref="B569:D569"/>
    <mergeCell ref="C571:D571"/>
    <mergeCell ref="C572:D572"/>
    <mergeCell ref="C573:D573"/>
    <mergeCell ref="C574:D574"/>
    <mergeCell ref="E560:E561"/>
    <mergeCell ref="F560:F561"/>
    <mergeCell ref="C561:D561"/>
    <mergeCell ref="B562:D562"/>
    <mergeCell ref="A566:E566"/>
    <mergeCell ref="A567:D567"/>
    <mergeCell ref="B587:D587"/>
    <mergeCell ref="A591:A592"/>
    <mergeCell ref="B591:B592"/>
    <mergeCell ref="C591:D591"/>
    <mergeCell ref="E591:E592"/>
    <mergeCell ref="F591:F592"/>
    <mergeCell ref="C592:D592"/>
    <mergeCell ref="C575:D575"/>
    <mergeCell ref="C576:D576"/>
    <mergeCell ref="C577:D577"/>
    <mergeCell ref="C578:D578"/>
    <mergeCell ref="C579:D579"/>
    <mergeCell ref="B586:D586"/>
    <mergeCell ref="C604:D604"/>
    <mergeCell ref="C605:D605"/>
    <mergeCell ref="C606:D606"/>
    <mergeCell ref="C607:D607"/>
    <mergeCell ref="C608:D608"/>
    <mergeCell ref="C609:D609"/>
    <mergeCell ref="B593:D593"/>
    <mergeCell ref="A597:E597"/>
    <mergeCell ref="A598:D598"/>
    <mergeCell ref="B599:D599"/>
    <mergeCell ref="B600:D600"/>
    <mergeCell ref="C603:D603"/>
    <mergeCell ref="B659:D659"/>
    <mergeCell ref="C644:D644"/>
    <mergeCell ref="C645:D645"/>
    <mergeCell ref="B652:D652"/>
    <mergeCell ref="B653:D653"/>
    <mergeCell ref="A657:A658"/>
    <mergeCell ref="B657:B658"/>
    <mergeCell ref="C657:D657"/>
    <mergeCell ref="C638:D638"/>
    <mergeCell ref="C639:D639"/>
    <mergeCell ref="C640:D640"/>
    <mergeCell ref="C641:D641"/>
    <mergeCell ref="C642:D642"/>
    <mergeCell ref="C643:D643"/>
    <mergeCell ref="C405:D405"/>
    <mergeCell ref="C406:D406"/>
    <mergeCell ref="E657:E658"/>
    <mergeCell ref="F657:F658"/>
    <mergeCell ref="C658:D658"/>
    <mergeCell ref="B631:D631"/>
    <mergeCell ref="B632:D632"/>
    <mergeCell ref="C634:D634"/>
    <mergeCell ref="C635:D635"/>
    <mergeCell ref="C636:D636"/>
    <mergeCell ref="C637:D637"/>
    <mergeCell ref="E623:E624"/>
    <mergeCell ref="F623:F624"/>
    <mergeCell ref="C624:D624"/>
    <mergeCell ref="B625:D625"/>
    <mergeCell ref="A629:E629"/>
    <mergeCell ref="A630:D630"/>
    <mergeCell ref="C610:D610"/>
    <mergeCell ref="C611:D611"/>
    <mergeCell ref="B618:D618"/>
    <mergeCell ref="B619:D619"/>
    <mergeCell ref="A623:A624"/>
    <mergeCell ref="B623:B624"/>
    <mergeCell ref="C623:D62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54"/>
  <sheetViews>
    <sheetView topLeftCell="A238" zoomScaleNormal="100" workbookViewId="0">
      <selection activeCell="B94" sqref="B94:D94"/>
    </sheetView>
  </sheetViews>
  <sheetFormatPr baseColWidth="10" defaultRowHeight="15.75" x14ac:dyDescent="0.25"/>
  <cols>
    <col min="1" max="1" width="7.7109375" style="35" customWidth="1"/>
    <col min="2" max="2" width="55.5703125" style="35" customWidth="1"/>
    <col min="3" max="3" width="41.28515625" style="35" customWidth="1"/>
    <col min="4" max="4" width="30.42578125" style="35" customWidth="1"/>
    <col min="5" max="5" width="29.140625" style="35" customWidth="1"/>
    <col min="6" max="16384" width="11.42578125" style="2"/>
  </cols>
  <sheetData>
    <row r="3" spans="1:5" ht="46.5" customHeight="1" x14ac:dyDescent="0.25">
      <c r="A3" s="158" t="s">
        <v>2</v>
      </c>
      <c r="B3" s="158"/>
      <c r="C3" s="158"/>
      <c r="D3" s="158"/>
      <c r="E3" s="158"/>
    </row>
    <row r="4" spans="1:5" ht="15" x14ac:dyDescent="0.25">
      <c r="A4" s="2"/>
      <c r="B4" s="2"/>
      <c r="C4" s="2"/>
      <c r="D4" s="2"/>
      <c r="E4" s="2"/>
    </row>
    <row r="5" spans="1:5" ht="16.5" x14ac:dyDescent="0.25">
      <c r="A5" s="159" t="s">
        <v>148</v>
      </c>
      <c r="B5" s="159"/>
      <c r="C5" s="159"/>
      <c r="D5" s="159"/>
      <c r="E5" s="159"/>
    </row>
    <row r="6" spans="1:5" ht="16.5" x14ac:dyDescent="0.25">
      <c r="A6" s="62"/>
      <c r="B6" s="2"/>
      <c r="C6" s="2"/>
      <c r="D6" s="2"/>
      <c r="E6" s="2"/>
    </row>
    <row r="7" spans="1:5" ht="16.5" x14ac:dyDescent="0.25">
      <c r="A7" s="159" t="s">
        <v>5</v>
      </c>
      <c r="B7" s="159"/>
      <c r="C7" s="159"/>
      <c r="D7" s="159"/>
      <c r="E7" s="159"/>
    </row>
    <row r="8" spans="1:5" ht="16.5" x14ac:dyDescent="0.25">
      <c r="A8" s="1"/>
      <c r="B8" s="2"/>
      <c r="C8" s="2"/>
      <c r="D8" s="2"/>
      <c r="E8" s="2"/>
    </row>
    <row r="9" spans="1:5" ht="97.5" customHeight="1" x14ac:dyDescent="0.25">
      <c r="A9" s="160" t="s">
        <v>6</v>
      </c>
      <c r="B9" s="160"/>
      <c r="C9" s="160"/>
      <c r="D9" s="160"/>
      <c r="E9" s="160"/>
    </row>
    <row r="10" spans="1:5" ht="16.5" x14ac:dyDescent="0.25">
      <c r="A10" s="64"/>
      <c r="B10" s="64"/>
      <c r="C10" s="64"/>
      <c r="D10" s="64"/>
      <c r="E10" s="64"/>
    </row>
    <row r="11" spans="1:5" s="65" customFormat="1" ht="16.5" x14ac:dyDescent="0.25">
      <c r="A11" s="161" t="s">
        <v>3</v>
      </c>
      <c r="B11" s="161"/>
      <c r="C11" s="161"/>
      <c r="D11" s="161"/>
      <c r="E11" s="161"/>
    </row>
    <row r="12" spans="1:5" ht="16.5" x14ac:dyDescent="0.25">
      <c r="A12" s="64"/>
      <c r="B12" s="64"/>
      <c r="C12" s="64"/>
      <c r="D12" s="64"/>
      <c r="E12" s="64"/>
    </row>
    <row r="13" spans="1:5" thickBot="1" x14ac:dyDescent="0.3">
      <c r="A13" s="2"/>
      <c r="B13" s="2"/>
      <c r="C13" s="2"/>
      <c r="D13" s="2"/>
      <c r="E13" s="2"/>
    </row>
    <row r="14" spans="1:5" thickBot="1" x14ac:dyDescent="0.3">
      <c r="A14" s="93" t="s">
        <v>0</v>
      </c>
      <c r="B14" s="162" t="s">
        <v>1</v>
      </c>
      <c r="C14" s="163"/>
      <c r="D14" s="163"/>
      <c r="E14" s="164"/>
    </row>
    <row r="15" spans="1:5" ht="23.25" customHeight="1" x14ac:dyDescent="0.25">
      <c r="A15" s="96">
        <v>1</v>
      </c>
      <c r="B15" s="165" t="s">
        <v>8</v>
      </c>
      <c r="C15" s="165"/>
      <c r="D15" s="165"/>
      <c r="E15" s="94" t="s">
        <v>11</v>
      </c>
    </row>
    <row r="16" spans="1:5" ht="23.25" customHeight="1" x14ac:dyDescent="0.25">
      <c r="A16" s="97">
        <f>A15+1</f>
        <v>2</v>
      </c>
      <c r="B16" s="157" t="s">
        <v>9</v>
      </c>
      <c r="C16" s="157"/>
      <c r="D16" s="157"/>
      <c r="E16" s="98" t="s">
        <v>12</v>
      </c>
    </row>
    <row r="17" spans="1:5" ht="23.25" customHeight="1" x14ac:dyDescent="0.25">
      <c r="A17" s="97">
        <f t="shared" ref="A17:A33" si="0">A16+1</f>
        <v>3</v>
      </c>
      <c r="B17" s="157" t="s">
        <v>8</v>
      </c>
      <c r="C17" s="157"/>
      <c r="D17" s="157"/>
      <c r="E17" s="98" t="s">
        <v>13</v>
      </c>
    </row>
    <row r="18" spans="1:5" ht="23.25" customHeight="1" x14ac:dyDescent="0.25">
      <c r="A18" s="97">
        <f t="shared" si="0"/>
        <v>4</v>
      </c>
      <c r="B18" s="157" t="s">
        <v>4</v>
      </c>
      <c r="C18" s="157"/>
      <c r="D18" s="157"/>
      <c r="E18" s="98" t="s">
        <v>14</v>
      </c>
    </row>
    <row r="19" spans="1:5" ht="23.25" customHeight="1" x14ac:dyDescent="0.25">
      <c r="A19" s="97">
        <f t="shared" si="0"/>
        <v>5</v>
      </c>
      <c r="B19" s="157" t="s">
        <v>26</v>
      </c>
      <c r="C19" s="157"/>
      <c r="D19" s="157"/>
      <c r="E19" s="98" t="s">
        <v>15</v>
      </c>
    </row>
    <row r="20" spans="1:5" ht="23.25" customHeight="1" x14ac:dyDescent="0.25">
      <c r="A20" s="97">
        <f t="shared" si="0"/>
        <v>6</v>
      </c>
      <c r="B20" s="157" t="s">
        <v>26</v>
      </c>
      <c r="C20" s="157"/>
      <c r="D20" s="157"/>
      <c r="E20" s="98" t="s">
        <v>16</v>
      </c>
    </row>
    <row r="21" spans="1:5" ht="23.25" customHeight="1" x14ac:dyDescent="0.25">
      <c r="A21" s="97">
        <f t="shared" si="0"/>
        <v>7</v>
      </c>
      <c r="B21" s="157" t="s">
        <v>27</v>
      </c>
      <c r="C21" s="157"/>
      <c r="D21" s="157"/>
      <c r="E21" s="98" t="s">
        <v>17</v>
      </c>
    </row>
    <row r="22" spans="1:5" ht="23.25" customHeight="1" x14ac:dyDescent="0.25">
      <c r="A22" s="97">
        <f t="shared" si="0"/>
        <v>8</v>
      </c>
      <c r="B22" s="157" t="s">
        <v>28</v>
      </c>
      <c r="C22" s="157"/>
      <c r="D22" s="157"/>
      <c r="E22" s="98" t="s">
        <v>18</v>
      </c>
    </row>
    <row r="23" spans="1:5" ht="23.25" customHeight="1" x14ac:dyDescent="0.25">
      <c r="A23" s="97">
        <f t="shared" si="0"/>
        <v>9</v>
      </c>
      <c r="B23" s="157" t="s">
        <v>26</v>
      </c>
      <c r="C23" s="157"/>
      <c r="D23" s="157"/>
      <c r="E23" s="98" t="s">
        <v>19</v>
      </c>
    </row>
    <row r="24" spans="1:5" ht="23.25" customHeight="1" x14ac:dyDescent="0.25">
      <c r="A24" s="97">
        <f t="shared" si="0"/>
        <v>10</v>
      </c>
      <c r="B24" s="157" t="s">
        <v>29</v>
      </c>
      <c r="C24" s="157"/>
      <c r="D24" s="157"/>
      <c r="E24" s="98" t="s">
        <v>20</v>
      </c>
    </row>
    <row r="25" spans="1:5" ht="23.25" customHeight="1" x14ac:dyDescent="0.25">
      <c r="A25" s="97">
        <f t="shared" si="0"/>
        <v>11</v>
      </c>
      <c r="B25" s="157" t="s">
        <v>26</v>
      </c>
      <c r="C25" s="157"/>
      <c r="D25" s="157"/>
      <c r="E25" s="98" t="s">
        <v>21</v>
      </c>
    </row>
    <row r="26" spans="1:5" ht="23.25" customHeight="1" x14ac:dyDescent="0.25">
      <c r="A26" s="97">
        <f t="shared" si="0"/>
        <v>12</v>
      </c>
      <c r="B26" s="157" t="s">
        <v>8</v>
      </c>
      <c r="C26" s="157"/>
      <c r="D26" s="157"/>
      <c r="E26" s="98" t="s">
        <v>22</v>
      </c>
    </row>
    <row r="27" spans="1:5" ht="23.25" customHeight="1" x14ac:dyDescent="0.25">
      <c r="A27" s="97">
        <f t="shared" si="0"/>
        <v>13</v>
      </c>
      <c r="B27" s="157" t="s">
        <v>30</v>
      </c>
      <c r="C27" s="157"/>
      <c r="D27" s="157"/>
      <c r="E27" s="98" t="s">
        <v>11</v>
      </c>
    </row>
    <row r="28" spans="1:5" ht="23.25" customHeight="1" x14ac:dyDescent="0.25">
      <c r="A28" s="97">
        <f t="shared" si="0"/>
        <v>14</v>
      </c>
      <c r="B28" s="157" t="s">
        <v>31</v>
      </c>
      <c r="C28" s="157"/>
      <c r="D28" s="157"/>
      <c r="E28" s="98" t="s">
        <v>22</v>
      </c>
    </row>
    <row r="29" spans="1:5" ht="23.25" customHeight="1" x14ac:dyDescent="0.25">
      <c r="A29" s="97">
        <f t="shared" si="0"/>
        <v>15</v>
      </c>
      <c r="B29" s="157" t="s">
        <v>30</v>
      </c>
      <c r="C29" s="157"/>
      <c r="D29" s="157"/>
      <c r="E29" s="98" t="s">
        <v>22</v>
      </c>
    </row>
    <row r="30" spans="1:5" ht="23.25" customHeight="1" x14ac:dyDescent="0.25">
      <c r="A30" s="97">
        <f t="shared" si="0"/>
        <v>16</v>
      </c>
      <c r="B30" s="157" t="s">
        <v>32</v>
      </c>
      <c r="C30" s="157"/>
      <c r="D30" s="157"/>
      <c r="E30" s="98" t="s">
        <v>23</v>
      </c>
    </row>
    <row r="31" spans="1:5" ht="23.25" customHeight="1" x14ac:dyDescent="0.25">
      <c r="A31" s="97">
        <f t="shared" si="0"/>
        <v>17</v>
      </c>
      <c r="B31" s="157" t="s">
        <v>33</v>
      </c>
      <c r="C31" s="157"/>
      <c r="D31" s="157"/>
      <c r="E31" s="98" t="s">
        <v>21</v>
      </c>
    </row>
    <row r="32" spans="1:5" ht="23.25" customHeight="1" x14ac:dyDescent="0.25">
      <c r="A32" s="97">
        <f t="shared" si="0"/>
        <v>18</v>
      </c>
      <c r="B32" s="157" t="s">
        <v>34</v>
      </c>
      <c r="C32" s="157"/>
      <c r="D32" s="157"/>
      <c r="E32" s="98" t="s">
        <v>24</v>
      </c>
    </row>
    <row r="33" spans="1:5" ht="23.25" customHeight="1" thickBot="1" x14ac:dyDescent="0.3">
      <c r="A33" s="99">
        <f t="shared" si="0"/>
        <v>19</v>
      </c>
      <c r="B33" s="156" t="s">
        <v>137</v>
      </c>
      <c r="C33" s="156"/>
      <c r="D33" s="156"/>
      <c r="E33" s="100" t="s">
        <v>25</v>
      </c>
    </row>
    <row r="36" spans="1:5" ht="16.5" thickBot="1" x14ac:dyDescent="0.3">
      <c r="A36" s="123" t="s">
        <v>7</v>
      </c>
      <c r="B36" s="123"/>
      <c r="C36" s="123"/>
      <c r="D36" s="123"/>
      <c r="E36" s="123"/>
    </row>
    <row r="37" spans="1:5" x14ac:dyDescent="0.25">
      <c r="A37" s="124" t="s">
        <v>35</v>
      </c>
      <c r="B37" s="125"/>
      <c r="C37" s="125"/>
      <c r="D37" s="125"/>
      <c r="E37" s="3"/>
    </row>
    <row r="38" spans="1:5" x14ac:dyDescent="0.25">
      <c r="A38" s="4"/>
      <c r="B38" s="113" t="s">
        <v>36</v>
      </c>
      <c r="C38" s="113"/>
      <c r="D38" s="113"/>
      <c r="E38" s="5"/>
    </row>
    <row r="39" spans="1:5" x14ac:dyDescent="0.25">
      <c r="A39" s="6"/>
      <c r="B39" s="113" t="s">
        <v>37</v>
      </c>
      <c r="C39" s="113"/>
      <c r="D39" s="113"/>
      <c r="E39" s="7"/>
    </row>
    <row r="40" spans="1:5" thickBot="1" x14ac:dyDescent="0.3">
      <c r="A40" s="8"/>
      <c r="B40" s="9"/>
      <c r="C40" s="9"/>
      <c r="D40" s="9"/>
      <c r="E40" s="10"/>
    </row>
    <row r="41" spans="1:5" ht="16.5" thickBot="1" x14ac:dyDescent="0.3">
      <c r="A41" s="8"/>
      <c r="B41" s="11" t="s">
        <v>38</v>
      </c>
      <c r="C41" s="114" t="s">
        <v>8</v>
      </c>
      <c r="D41" s="115"/>
      <c r="E41" s="10"/>
    </row>
    <row r="42" spans="1:5" ht="16.5" thickBot="1" x14ac:dyDescent="0.3">
      <c r="A42" s="8"/>
      <c r="B42" s="12" t="s">
        <v>39</v>
      </c>
      <c r="C42" s="116">
        <v>8002137946</v>
      </c>
      <c r="D42" s="117"/>
      <c r="E42" s="10"/>
    </row>
    <row r="43" spans="1:5" ht="16.5" thickBot="1" x14ac:dyDescent="0.3">
      <c r="A43" s="8"/>
      <c r="B43" s="12" t="s">
        <v>40</v>
      </c>
      <c r="C43" s="118" t="s">
        <v>41</v>
      </c>
      <c r="D43" s="119"/>
      <c r="E43" s="10"/>
    </row>
    <row r="44" spans="1:5" ht="16.5" thickBot="1" x14ac:dyDescent="0.3">
      <c r="A44" s="8"/>
      <c r="B44" s="14">
        <v>17</v>
      </c>
      <c r="C44" s="107">
        <v>1230153232</v>
      </c>
      <c r="D44" s="108"/>
      <c r="E44" s="10"/>
    </row>
    <row r="45" spans="1:5" ht="16.5" thickBot="1" x14ac:dyDescent="0.3">
      <c r="A45" s="8"/>
      <c r="B45" s="14">
        <v>10</v>
      </c>
      <c r="C45" s="107">
        <v>3844525321</v>
      </c>
      <c r="D45" s="108"/>
      <c r="E45" s="10"/>
    </row>
    <row r="46" spans="1:5" ht="16.5" thickBot="1" x14ac:dyDescent="0.3">
      <c r="A46" s="8"/>
      <c r="B46" s="14">
        <v>7</v>
      </c>
      <c r="C46" s="107">
        <v>2104987248</v>
      </c>
      <c r="D46" s="108"/>
      <c r="E46" s="10"/>
    </row>
    <row r="47" spans="1:5" ht="16.5" thickBot="1" x14ac:dyDescent="0.3">
      <c r="A47" s="8"/>
      <c r="B47" s="14"/>
      <c r="C47" s="107"/>
      <c r="D47" s="108"/>
      <c r="E47" s="10"/>
    </row>
    <row r="48" spans="1:5" ht="32.25" thickBot="1" x14ac:dyDescent="0.3">
      <c r="A48" s="8"/>
      <c r="B48" s="15" t="s">
        <v>42</v>
      </c>
      <c r="C48" s="107">
        <f>SUM(C44:D47)</f>
        <v>7179665801</v>
      </c>
      <c r="D48" s="108"/>
      <c r="E48" s="10"/>
    </row>
    <row r="49" spans="1:6" ht="48" thickBot="1" x14ac:dyDescent="0.3">
      <c r="A49" s="8"/>
      <c r="B49" s="15" t="s">
        <v>43</v>
      </c>
      <c r="C49" s="107">
        <f>+C48/616000</f>
        <v>11655.301625</v>
      </c>
      <c r="D49" s="108"/>
      <c r="E49" s="10"/>
    </row>
    <row r="50" spans="1:6" x14ac:dyDescent="0.25">
      <c r="A50" s="8"/>
      <c r="B50" s="9"/>
      <c r="C50" s="16"/>
      <c r="D50" s="17"/>
      <c r="E50" s="10"/>
    </row>
    <row r="51" spans="1:6" ht="16.5" thickBot="1" x14ac:dyDescent="0.3">
      <c r="A51" s="8"/>
      <c r="B51" s="9" t="s">
        <v>44</v>
      </c>
      <c r="C51" s="16"/>
      <c r="D51" s="17"/>
      <c r="E51" s="10"/>
    </row>
    <row r="52" spans="1:6" ht="15" x14ac:dyDescent="0.25">
      <c r="A52" s="8"/>
      <c r="B52" s="18" t="s">
        <v>45</v>
      </c>
      <c r="C52" s="19"/>
      <c r="D52" s="20">
        <v>2299356553.29</v>
      </c>
      <c r="E52" s="10"/>
    </row>
    <row r="53" spans="1:6" ht="15" x14ac:dyDescent="0.25">
      <c r="A53" s="8"/>
      <c r="B53" s="8" t="s">
        <v>46</v>
      </c>
      <c r="C53" s="21"/>
      <c r="D53" s="10">
        <v>29087275590.889999</v>
      </c>
      <c r="E53" s="10"/>
    </row>
    <row r="54" spans="1:6" ht="15" x14ac:dyDescent="0.25">
      <c r="A54" s="8"/>
      <c r="B54" s="8" t="s">
        <v>47</v>
      </c>
      <c r="C54" s="21"/>
      <c r="D54" s="10">
        <v>666598460</v>
      </c>
      <c r="E54" s="10"/>
    </row>
    <row r="55" spans="1:6" thickBot="1" x14ac:dyDescent="0.3">
      <c r="A55" s="8"/>
      <c r="B55" s="22" t="s">
        <v>48</v>
      </c>
      <c r="C55" s="23"/>
      <c r="D55" s="24">
        <v>5652964006.9200001</v>
      </c>
      <c r="E55" s="10"/>
    </row>
    <row r="56" spans="1:6" ht="16.5" thickBot="1" x14ac:dyDescent="0.3">
      <c r="A56" s="8"/>
      <c r="B56" s="129" t="s">
        <v>49</v>
      </c>
      <c r="C56" s="130"/>
      <c r="D56" s="131"/>
      <c r="E56" s="10"/>
    </row>
    <row r="57" spans="1:6" ht="16.5" thickBot="1" x14ac:dyDescent="0.3">
      <c r="A57" s="8"/>
      <c r="B57" s="129" t="s">
        <v>50</v>
      </c>
      <c r="C57" s="130"/>
      <c r="D57" s="131"/>
      <c r="E57" s="10"/>
    </row>
    <row r="58" spans="1:6" x14ac:dyDescent="0.25">
      <c r="A58" s="8"/>
      <c r="B58" s="25" t="s">
        <v>51</v>
      </c>
      <c r="C58" s="26">
        <f>D52/D54</f>
        <v>3.4493877367943515</v>
      </c>
      <c r="D58" s="17" t="s">
        <v>52</v>
      </c>
      <c r="E58" s="10"/>
    </row>
    <row r="59" spans="1:6" ht="16.5" thickBot="1" x14ac:dyDescent="0.3">
      <c r="A59" s="8"/>
      <c r="B59" s="27" t="s">
        <v>53</v>
      </c>
      <c r="C59" s="28">
        <f>D55/D53</f>
        <v>0.19434491172114043</v>
      </c>
      <c r="D59" s="29" t="s">
        <v>52</v>
      </c>
      <c r="E59" s="10"/>
    </row>
    <row r="60" spans="1:6" ht="16.5" thickBot="1" x14ac:dyDescent="0.3">
      <c r="A60" s="8"/>
      <c r="B60" s="30"/>
      <c r="C60" s="31"/>
      <c r="D60" s="9"/>
      <c r="E60" s="32"/>
    </row>
    <row r="61" spans="1:6" x14ac:dyDescent="0.25">
      <c r="A61" s="132"/>
      <c r="B61" s="133" t="s">
        <v>54</v>
      </c>
      <c r="C61" s="135" t="s">
        <v>121</v>
      </c>
      <c r="D61" s="136"/>
      <c r="E61" s="109"/>
      <c r="F61" s="110"/>
    </row>
    <row r="62" spans="1:6" ht="16.5" thickBot="1" x14ac:dyDescent="0.3">
      <c r="A62" s="132"/>
      <c r="B62" s="134"/>
      <c r="C62" s="111" t="s">
        <v>55</v>
      </c>
      <c r="D62" s="112"/>
      <c r="E62" s="109"/>
      <c r="F62" s="110"/>
    </row>
    <row r="63" spans="1:6" thickBot="1" x14ac:dyDescent="0.3">
      <c r="A63" s="22"/>
      <c r="B63" s="167" t="s">
        <v>56</v>
      </c>
      <c r="C63" s="167"/>
      <c r="D63" s="167"/>
      <c r="E63" s="24"/>
      <c r="F63" s="34"/>
    </row>
    <row r="64" spans="1:6" x14ac:dyDescent="0.25">
      <c r="B64" s="36" t="s">
        <v>57</v>
      </c>
    </row>
    <row r="67" spans="1:5" ht="16.5" thickBot="1" x14ac:dyDescent="0.3">
      <c r="A67" s="123" t="s">
        <v>64</v>
      </c>
      <c r="B67" s="123"/>
      <c r="C67" s="123"/>
      <c r="D67" s="123"/>
      <c r="E67" s="123"/>
    </row>
    <row r="68" spans="1:5" x14ac:dyDescent="0.25">
      <c r="A68" s="124" t="s">
        <v>58</v>
      </c>
      <c r="B68" s="125"/>
      <c r="C68" s="125"/>
      <c r="D68" s="125"/>
      <c r="E68" s="3"/>
    </row>
    <row r="69" spans="1:5" x14ac:dyDescent="0.25">
      <c r="A69" s="4"/>
      <c r="B69" s="113" t="s">
        <v>36</v>
      </c>
      <c r="C69" s="113"/>
      <c r="D69" s="113"/>
      <c r="E69" s="5"/>
    </row>
    <row r="70" spans="1:5" x14ac:dyDescent="0.25">
      <c r="A70" s="6"/>
      <c r="B70" s="113" t="s">
        <v>37</v>
      </c>
      <c r="C70" s="113"/>
      <c r="D70" s="113"/>
      <c r="E70" s="7"/>
    </row>
    <row r="71" spans="1:5" thickBot="1" x14ac:dyDescent="0.3">
      <c r="A71" s="8"/>
      <c r="B71" s="9"/>
      <c r="C71" s="9"/>
      <c r="D71" s="9"/>
      <c r="E71" s="10"/>
    </row>
    <row r="72" spans="1:5" ht="16.5" thickBot="1" x14ac:dyDescent="0.3">
      <c r="A72" s="8"/>
      <c r="B72" s="11" t="s">
        <v>59</v>
      </c>
      <c r="C72" s="114" t="s">
        <v>60</v>
      </c>
      <c r="D72" s="115"/>
      <c r="E72" s="10"/>
    </row>
    <row r="73" spans="1:5" ht="16.5" thickBot="1" x14ac:dyDescent="0.3">
      <c r="A73" s="8"/>
      <c r="B73" s="12" t="s">
        <v>39</v>
      </c>
      <c r="C73" s="116" t="s">
        <v>61</v>
      </c>
      <c r="D73" s="117"/>
      <c r="E73" s="10"/>
    </row>
    <row r="74" spans="1:5" ht="16.5" thickBot="1" x14ac:dyDescent="0.3">
      <c r="A74" s="8"/>
      <c r="B74" s="12" t="s">
        <v>40</v>
      </c>
      <c r="C74" s="118" t="s">
        <v>41</v>
      </c>
      <c r="D74" s="119"/>
      <c r="E74" s="10"/>
    </row>
    <row r="75" spans="1:5" ht="16.5" thickBot="1" x14ac:dyDescent="0.3">
      <c r="A75" s="8"/>
      <c r="B75" s="14">
        <v>3</v>
      </c>
      <c r="C75" s="107">
        <v>462525460</v>
      </c>
      <c r="D75" s="108"/>
      <c r="E75" s="10"/>
    </row>
    <row r="76" spans="1:5" ht="16.5" thickBot="1" x14ac:dyDescent="0.3">
      <c r="A76" s="8"/>
      <c r="B76" s="14" t="s">
        <v>62</v>
      </c>
      <c r="C76" s="107">
        <v>1200761575</v>
      </c>
      <c r="D76" s="108"/>
      <c r="E76" s="10"/>
    </row>
    <row r="77" spans="1:5" ht="16.5" thickBot="1" x14ac:dyDescent="0.3">
      <c r="A77" s="8"/>
      <c r="B77" s="14"/>
      <c r="C77" s="107"/>
      <c r="D77" s="108"/>
      <c r="E77" s="10"/>
    </row>
    <row r="78" spans="1:5" ht="16.5" thickBot="1" x14ac:dyDescent="0.3">
      <c r="A78" s="8"/>
      <c r="B78" s="14"/>
      <c r="C78" s="107"/>
      <c r="D78" s="108"/>
      <c r="E78" s="10"/>
    </row>
    <row r="79" spans="1:5" ht="32.25" thickBot="1" x14ac:dyDescent="0.3">
      <c r="A79" s="8"/>
      <c r="B79" s="15" t="s">
        <v>42</v>
      </c>
      <c r="C79" s="107">
        <f>SUM(C75:D78)</f>
        <v>1663287035</v>
      </c>
      <c r="D79" s="108"/>
      <c r="E79" s="10"/>
    </row>
    <row r="80" spans="1:5" ht="48" thickBot="1" x14ac:dyDescent="0.3">
      <c r="A80" s="8"/>
      <c r="B80" s="15" t="s">
        <v>43</v>
      </c>
      <c r="C80" s="107">
        <f>+C79/616000</f>
        <v>2700.1412905844154</v>
      </c>
      <c r="D80" s="108"/>
      <c r="E80" s="10"/>
    </row>
    <row r="81" spans="1:6" x14ac:dyDescent="0.25">
      <c r="A81" s="8"/>
      <c r="B81" s="9"/>
      <c r="C81" s="16"/>
      <c r="D81" s="17"/>
      <c r="E81" s="10"/>
    </row>
    <row r="82" spans="1:6" ht="16.5" thickBot="1" x14ac:dyDescent="0.3">
      <c r="A82" s="8"/>
      <c r="B82" s="9" t="s">
        <v>44</v>
      </c>
      <c r="C82" s="16"/>
      <c r="D82" s="17"/>
      <c r="E82" s="10"/>
    </row>
    <row r="83" spans="1:6" ht="15" x14ac:dyDescent="0.25">
      <c r="A83" s="8"/>
      <c r="B83" s="18" t="s">
        <v>45</v>
      </c>
      <c r="C83" s="19"/>
      <c r="D83" s="20">
        <v>30544953</v>
      </c>
      <c r="E83" s="10"/>
    </row>
    <row r="84" spans="1:6" ht="28.5" customHeight="1" x14ac:dyDescent="0.25">
      <c r="A84" s="8"/>
      <c r="B84" s="8" t="s">
        <v>46</v>
      </c>
      <c r="C84" s="21"/>
      <c r="D84" s="10">
        <v>43348009</v>
      </c>
      <c r="E84" s="10"/>
    </row>
    <row r="85" spans="1:6" ht="15" x14ac:dyDescent="0.25">
      <c r="A85" s="8"/>
      <c r="B85" s="8" t="s">
        <v>47</v>
      </c>
      <c r="C85" s="21"/>
      <c r="D85" s="10">
        <v>18708083</v>
      </c>
      <c r="E85" s="10"/>
    </row>
    <row r="86" spans="1:6" ht="27" customHeight="1" thickBot="1" x14ac:dyDescent="0.3">
      <c r="A86" s="8"/>
      <c r="B86" s="22" t="s">
        <v>48</v>
      </c>
      <c r="C86" s="23"/>
      <c r="D86" s="24">
        <v>18708083</v>
      </c>
      <c r="E86" s="10"/>
    </row>
    <row r="87" spans="1:6" ht="27" customHeight="1" thickBot="1" x14ac:dyDescent="0.3">
      <c r="A87" s="8"/>
      <c r="B87" s="129" t="s">
        <v>49</v>
      </c>
      <c r="C87" s="130"/>
      <c r="D87" s="131"/>
      <c r="E87" s="10"/>
    </row>
    <row r="88" spans="1:6" ht="16.5" thickBot="1" x14ac:dyDescent="0.3">
      <c r="A88" s="8"/>
      <c r="B88" s="129" t="s">
        <v>50</v>
      </c>
      <c r="C88" s="130"/>
      <c r="D88" s="131"/>
      <c r="E88" s="10"/>
    </row>
    <row r="89" spans="1:6" x14ac:dyDescent="0.25">
      <c r="A89" s="8"/>
      <c r="B89" s="25" t="s">
        <v>51</v>
      </c>
      <c r="C89" s="44">
        <f>+D83/D85</f>
        <v>1.6327142123540932</v>
      </c>
      <c r="D89" s="17" t="s">
        <v>123</v>
      </c>
      <c r="E89" s="10"/>
    </row>
    <row r="90" spans="1:6" ht="16.5" thickBot="1" x14ac:dyDescent="0.3">
      <c r="A90" s="8"/>
      <c r="B90" s="27" t="s">
        <v>53</v>
      </c>
      <c r="C90" s="38">
        <f>+D86/D84</f>
        <v>0.431578829837375</v>
      </c>
      <c r="D90" s="17" t="s">
        <v>123</v>
      </c>
      <c r="E90" s="10"/>
    </row>
    <row r="91" spans="1:6" ht="16.5" thickBot="1" x14ac:dyDescent="0.3">
      <c r="A91" s="8"/>
      <c r="B91" s="30"/>
      <c r="C91" s="31"/>
      <c r="D91" s="9"/>
      <c r="E91" s="32"/>
    </row>
    <row r="92" spans="1:6" x14ac:dyDescent="0.25">
      <c r="A92" s="132"/>
      <c r="B92" s="133" t="s">
        <v>54</v>
      </c>
      <c r="C92" s="135" t="s">
        <v>122</v>
      </c>
      <c r="D92" s="136"/>
      <c r="E92" s="109"/>
      <c r="F92" s="110"/>
    </row>
    <row r="93" spans="1:6" ht="16.5" thickBot="1" x14ac:dyDescent="0.3">
      <c r="A93" s="132"/>
      <c r="B93" s="134"/>
      <c r="C93" s="111" t="s">
        <v>55</v>
      </c>
      <c r="D93" s="112"/>
      <c r="E93" s="109"/>
      <c r="F93" s="110"/>
    </row>
    <row r="94" spans="1:6" ht="71.25" customHeight="1" thickBot="1" x14ac:dyDescent="0.3">
      <c r="A94" s="22"/>
      <c r="B94" s="167" t="s">
        <v>117</v>
      </c>
      <c r="C94" s="167"/>
      <c r="D94" s="167"/>
      <c r="E94" s="24"/>
      <c r="F94" s="34"/>
    </row>
    <row r="95" spans="1:6" x14ac:dyDescent="0.25">
      <c r="B95" s="36" t="s">
        <v>57</v>
      </c>
    </row>
    <row r="98" spans="1:5" ht="16.5" thickBot="1" x14ac:dyDescent="0.3">
      <c r="A98" s="123" t="s">
        <v>65</v>
      </c>
      <c r="B98" s="123"/>
      <c r="C98" s="123"/>
      <c r="D98" s="123"/>
      <c r="E98" s="123"/>
    </row>
    <row r="99" spans="1:5" x14ac:dyDescent="0.25">
      <c r="A99" s="124" t="s">
        <v>35</v>
      </c>
      <c r="B99" s="125"/>
      <c r="C99" s="125"/>
      <c r="D99" s="125"/>
      <c r="E99" s="3"/>
    </row>
    <row r="100" spans="1:5" x14ac:dyDescent="0.25">
      <c r="A100" s="4"/>
      <c r="B100" s="113" t="s">
        <v>36</v>
      </c>
      <c r="C100" s="113"/>
      <c r="D100" s="113"/>
      <c r="E100" s="5"/>
    </row>
    <row r="101" spans="1:5" x14ac:dyDescent="0.25">
      <c r="A101" s="6"/>
      <c r="B101" s="113" t="s">
        <v>37</v>
      </c>
      <c r="C101" s="113"/>
      <c r="D101" s="113"/>
      <c r="E101" s="7"/>
    </row>
    <row r="102" spans="1:5" thickBot="1" x14ac:dyDescent="0.3">
      <c r="A102" s="8"/>
      <c r="B102" s="9"/>
      <c r="C102" s="9"/>
      <c r="D102" s="9"/>
      <c r="E102" s="10"/>
    </row>
    <row r="103" spans="1:5" ht="16.5" thickBot="1" x14ac:dyDescent="0.3">
      <c r="A103" s="8"/>
      <c r="B103" s="11" t="s">
        <v>38</v>
      </c>
      <c r="C103" s="114" t="s">
        <v>8</v>
      </c>
      <c r="D103" s="115"/>
      <c r="E103" s="10"/>
    </row>
    <row r="104" spans="1:5" ht="16.5" thickBot="1" x14ac:dyDescent="0.3">
      <c r="A104" s="8"/>
      <c r="B104" s="12" t="s">
        <v>39</v>
      </c>
      <c r="C104" s="116">
        <v>8002137946</v>
      </c>
      <c r="D104" s="117"/>
      <c r="E104" s="10"/>
    </row>
    <row r="105" spans="1:5" ht="16.5" thickBot="1" x14ac:dyDescent="0.3">
      <c r="A105" s="8"/>
      <c r="B105" s="12" t="s">
        <v>40</v>
      </c>
      <c r="C105" s="118" t="s">
        <v>41</v>
      </c>
      <c r="D105" s="119"/>
      <c r="E105" s="10"/>
    </row>
    <row r="106" spans="1:5" ht="16.5" thickBot="1" x14ac:dyDescent="0.3">
      <c r="A106" s="8"/>
      <c r="B106" s="14">
        <v>17</v>
      </c>
      <c r="C106" s="107">
        <v>1230153232</v>
      </c>
      <c r="D106" s="108"/>
      <c r="E106" s="10"/>
    </row>
    <row r="107" spans="1:5" ht="16.5" thickBot="1" x14ac:dyDescent="0.3">
      <c r="A107" s="8"/>
      <c r="B107" s="14">
        <v>10</v>
      </c>
      <c r="C107" s="107">
        <v>3844525321</v>
      </c>
      <c r="D107" s="108"/>
      <c r="E107" s="10"/>
    </row>
    <row r="108" spans="1:5" ht="16.5" thickBot="1" x14ac:dyDescent="0.3">
      <c r="A108" s="8"/>
      <c r="B108" s="14">
        <v>7</v>
      </c>
      <c r="C108" s="107">
        <v>2104987248</v>
      </c>
      <c r="D108" s="108"/>
      <c r="E108" s="10"/>
    </row>
    <row r="109" spans="1:5" ht="16.5" thickBot="1" x14ac:dyDescent="0.3">
      <c r="A109" s="8"/>
      <c r="B109" s="14"/>
      <c r="C109" s="107"/>
      <c r="D109" s="108"/>
      <c r="E109" s="10"/>
    </row>
    <row r="110" spans="1:5" ht="32.25" thickBot="1" x14ac:dyDescent="0.3">
      <c r="A110" s="8"/>
      <c r="B110" s="15" t="s">
        <v>42</v>
      </c>
      <c r="C110" s="107">
        <f>SUM(C106:D109)</f>
        <v>7179665801</v>
      </c>
      <c r="D110" s="108"/>
      <c r="E110" s="10"/>
    </row>
    <row r="111" spans="1:5" ht="48" thickBot="1" x14ac:dyDescent="0.3">
      <c r="A111" s="8"/>
      <c r="B111" s="15" t="s">
        <v>43</v>
      </c>
      <c r="C111" s="107">
        <f>+C110/616000</f>
        <v>11655.301625</v>
      </c>
      <c r="D111" s="108"/>
      <c r="E111" s="10"/>
    </row>
    <row r="112" spans="1:5" x14ac:dyDescent="0.25">
      <c r="A112" s="8"/>
      <c r="B112" s="9"/>
      <c r="C112" s="16"/>
      <c r="D112" s="17"/>
      <c r="E112" s="10"/>
    </row>
    <row r="113" spans="1:6" ht="16.5" thickBot="1" x14ac:dyDescent="0.3">
      <c r="A113" s="8"/>
      <c r="B113" s="9" t="s">
        <v>44</v>
      </c>
      <c r="C113" s="16"/>
      <c r="D113" s="17"/>
      <c r="E113" s="10"/>
    </row>
    <row r="114" spans="1:6" ht="15" x14ac:dyDescent="0.25">
      <c r="A114" s="8"/>
      <c r="B114" s="18" t="s">
        <v>45</v>
      </c>
      <c r="C114" s="19"/>
      <c r="D114" s="20">
        <v>2299356553.29</v>
      </c>
      <c r="E114" s="10"/>
    </row>
    <row r="115" spans="1:6" ht="15" x14ac:dyDescent="0.25">
      <c r="A115" s="8"/>
      <c r="B115" s="8" t="s">
        <v>46</v>
      </c>
      <c r="C115" s="21"/>
      <c r="D115" s="10">
        <v>29087275590.889999</v>
      </c>
      <c r="E115" s="10"/>
    </row>
    <row r="116" spans="1:6" ht="15" x14ac:dyDescent="0.25">
      <c r="A116" s="8"/>
      <c r="B116" s="8" t="s">
        <v>47</v>
      </c>
      <c r="C116" s="21"/>
      <c r="D116" s="10">
        <v>666598460</v>
      </c>
      <c r="E116" s="10"/>
    </row>
    <row r="117" spans="1:6" thickBot="1" x14ac:dyDescent="0.3">
      <c r="A117" s="8"/>
      <c r="B117" s="22" t="s">
        <v>48</v>
      </c>
      <c r="C117" s="23"/>
      <c r="D117" s="24">
        <v>5652964006.9200001</v>
      </c>
      <c r="E117" s="10"/>
    </row>
    <row r="118" spans="1:6" ht="16.5" thickBot="1" x14ac:dyDescent="0.3">
      <c r="A118" s="8"/>
      <c r="B118" s="129" t="s">
        <v>49</v>
      </c>
      <c r="C118" s="130"/>
      <c r="D118" s="131"/>
      <c r="E118" s="10"/>
    </row>
    <row r="119" spans="1:6" ht="16.5" thickBot="1" x14ac:dyDescent="0.3">
      <c r="A119" s="8"/>
      <c r="B119" s="129" t="s">
        <v>50</v>
      </c>
      <c r="C119" s="130"/>
      <c r="D119" s="131"/>
      <c r="E119" s="10"/>
    </row>
    <row r="120" spans="1:6" x14ac:dyDescent="0.25">
      <c r="A120" s="8"/>
      <c r="B120" s="25" t="s">
        <v>51</v>
      </c>
      <c r="C120" s="26">
        <f>D114/D116</f>
        <v>3.4493877367943515</v>
      </c>
      <c r="D120" s="17" t="s">
        <v>123</v>
      </c>
      <c r="E120" s="10"/>
    </row>
    <row r="121" spans="1:6" ht="16.5" thickBot="1" x14ac:dyDescent="0.3">
      <c r="A121" s="8"/>
      <c r="B121" s="27" t="s">
        <v>53</v>
      </c>
      <c r="C121" s="28">
        <f>D117/D115</f>
        <v>0.19434491172114043</v>
      </c>
      <c r="D121" s="29" t="s">
        <v>123</v>
      </c>
      <c r="E121" s="10"/>
    </row>
    <row r="122" spans="1:6" ht="16.5" thickBot="1" x14ac:dyDescent="0.3">
      <c r="A122" s="8"/>
      <c r="B122" s="30"/>
      <c r="C122" s="31"/>
      <c r="D122" s="9"/>
      <c r="E122" s="32"/>
    </row>
    <row r="123" spans="1:6" x14ac:dyDescent="0.25">
      <c r="A123" s="132"/>
      <c r="B123" s="133" t="s">
        <v>54</v>
      </c>
      <c r="C123" s="135" t="s">
        <v>121</v>
      </c>
      <c r="D123" s="136"/>
      <c r="E123" s="109"/>
      <c r="F123" s="110"/>
    </row>
    <row r="124" spans="1:6" ht="16.5" thickBot="1" x14ac:dyDescent="0.3">
      <c r="A124" s="132"/>
      <c r="B124" s="134"/>
      <c r="C124" s="111" t="s">
        <v>55</v>
      </c>
      <c r="D124" s="112"/>
      <c r="E124" s="109"/>
      <c r="F124" s="110"/>
    </row>
    <row r="125" spans="1:6" thickBot="1" x14ac:dyDescent="0.3">
      <c r="A125" s="22"/>
      <c r="B125" s="167" t="s">
        <v>56</v>
      </c>
      <c r="C125" s="167"/>
      <c r="D125" s="167"/>
      <c r="E125" s="24"/>
      <c r="F125" s="34"/>
    </row>
    <row r="126" spans="1:6" x14ac:dyDescent="0.25">
      <c r="B126" s="36" t="s">
        <v>57</v>
      </c>
    </row>
    <row r="129" spans="1:5" ht="16.5" thickBot="1" x14ac:dyDescent="0.3">
      <c r="A129" s="123" t="s">
        <v>70</v>
      </c>
      <c r="B129" s="123"/>
      <c r="C129" s="123"/>
      <c r="D129" s="123"/>
      <c r="E129" s="123"/>
    </row>
    <row r="130" spans="1:5" x14ac:dyDescent="0.25">
      <c r="A130" s="124" t="s">
        <v>35</v>
      </c>
      <c r="B130" s="125"/>
      <c r="C130" s="125"/>
      <c r="D130" s="125"/>
      <c r="E130" s="3"/>
    </row>
    <row r="131" spans="1:5" ht="21" customHeight="1" x14ac:dyDescent="0.25">
      <c r="A131" s="4"/>
      <c r="B131" s="113" t="s">
        <v>36</v>
      </c>
      <c r="C131" s="113"/>
      <c r="D131" s="113"/>
      <c r="E131" s="5"/>
    </row>
    <row r="132" spans="1:5" ht="15.75" customHeight="1" x14ac:dyDescent="0.25">
      <c r="A132" s="6"/>
      <c r="B132" s="113" t="s">
        <v>37</v>
      </c>
      <c r="C132" s="113"/>
      <c r="D132" s="113"/>
      <c r="E132" s="7"/>
    </row>
    <row r="133" spans="1:5" ht="9.75" customHeight="1" thickBot="1" x14ac:dyDescent="0.3">
      <c r="A133" s="8"/>
      <c r="B133" s="9"/>
      <c r="C133" s="9"/>
      <c r="D133" s="9"/>
      <c r="E133" s="10"/>
    </row>
    <row r="134" spans="1:5" ht="26.25" customHeight="1" thickBot="1" x14ac:dyDescent="0.3">
      <c r="A134" s="8"/>
      <c r="B134" s="11" t="s">
        <v>59</v>
      </c>
      <c r="C134" s="114" t="s">
        <v>4</v>
      </c>
      <c r="D134" s="115"/>
      <c r="E134" s="10"/>
    </row>
    <row r="135" spans="1:5" ht="27.75" customHeight="1" thickBot="1" x14ac:dyDescent="0.3">
      <c r="A135" s="8"/>
      <c r="B135" s="12" t="s">
        <v>39</v>
      </c>
      <c r="C135" s="116" t="s">
        <v>66</v>
      </c>
      <c r="D135" s="117"/>
      <c r="E135" s="10"/>
    </row>
    <row r="136" spans="1:5" ht="29.25" customHeight="1" thickBot="1" x14ac:dyDescent="0.3">
      <c r="A136" s="8"/>
      <c r="B136" s="12" t="s">
        <v>40</v>
      </c>
      <c r="C136" s="118" t="s">
        <v>41</v>
      </c>
      <c r="D136" s="119"/>
      <c r="E136" s="10"/>
    </row>
    <row r="137" spans="1:5" ht="16.5" thickBot="1" x14ac:dyDescent="0.3">
      <c r="A137" s="8"/>
      <c r="B137" s="14">
        <v>1</v>
      </c>
      <c r="C137" s="107">
        <v>816221400</v>
      </c>
      <c r="D137" s="108"/>
      <c r="E137" s="10"/>
    </row>
    <row r="138" spans="1:5" ht="23.25" customHeight="1" thickBot="1" x14ac:dyDescent="0.3">
      <c r="A138" s="8"/>
      <c r="B138" s="14">
        <v>19</v>
      </c>
      <c r="C138" s="107">
        <v>2000103257</v>
      </c>
      <c r="D138" s="108"/>
      <c r="E138" s="10"/>
    </row>
    <row r="139" spans="1:5" ht="26.25" customHeight="1" thickBot="1" x14ac:dyDescent="0.3">
      <c r="A139" s="8"/>
      <c r="B139" s="14"/>
      <c r="C139" s="107"/>
      <c r="D139" s="108"/>
      <c r="E139" s="10"/>
    </row>
    <row r="140" spans="1:5" ht="21.75" customHeight="1" thickBot="1" x14ac:dyDescent="0.3">
      <c r="A140" s="8"/>
      <c r="B140" s="14"/>
      <c r="C140" s="107"/>
      <c r="D140" s="108"/>
      <c r="E140" s="10"/>
    </row>
    <row r="141" spans="1:5" ht="32.25" thickBot="1" x14ac:dyDescent="0.3">
      <c r="A141" s="8"/>
      <c r="B141" s="15" t="s">
        <v>42</v>
      </c>
      <c r="C141" s="107">
        <f>SUM(C137:D140)</f>
        <v>2816324657</v>
      </c>
      <c r="D141" s="108"/>
      <c r="E141" s="10"/>
    </row>
    <row r="142" spans="1:5" ht="26.25" customHeight="1" thickBot="1" x14ac:dyDescent="0.3">
      <c r="A142" s="8"/>
      <c r="B142" s="15" t="s">
        <v>43</v>
      </c>
      <c r="C142" s="107">
        <f>+C141/616000</f>
        <v>4571.9556120129873</v>
      </c>
      <c r="D142" s="108"/>
      <c r="E142" s="10"/>
    </row>
    <row r="143" spans="1:5" ht="24.75" customHeight="1" x14ac:dyDescent="0.25">
      <c r="A143" s="8"/>
      <c r="B143" s="9"/>
      <c r="C143" s="16"/>
      <c r="D143" s="17"/>
      <c r="E143" s="10"/>
    </row>
    <row r="144" spans="1:5" ht="28.5" customHeight="1" thickBot="1" x14ac:dyDescent="0.3">
      <c r="A144" s="8"/>
      <c r="B144" s="9" t="s">
        <v>44</v>
      </c>
      <c r="C144" s="16"/>
      <c r="D144" s="17"/>
      <c r="E144" s="10"/>
    </row>
    <row r="145" spans="1:6" ht="27" customHeight="1" x14ac:dyDescent="0.25">
      <c r="A145" s="8"/>
      <c r="B145" s="18" t="s">
        <v>45</v>
      </c>
      <c r="C145" s="66"/>
      <c r="D145" s="39">
        <v>1063136968</v>
      </c>
      <c r="E145" s="10"/>
    </row>
    <row r="146" spans="1:6" ht="28.5" customHeight="1" x14ac:dyDescent="0.25">
      <c r="A146" s="8"/>
      <c r="B146" s="8" t="s">
        <v>46</v>
      </c>
      <c r="C146" s="67"/>
      <c r="D146" s="42">
        <v>6816322056</v>
      </c>
      <c r="E146" s="10"/>
    </row>
    <row r="147" spans="1:6" x14ac:dyDescent="0.25">
      <c r="A147" s="8"/>
      <c r="B147" s="8" t="s">
        <v>47</v>
      </c>
      <c r="C147" s="67"/>
      <c r="D147" s="42">
        <v>151945537</v>
      </c>
      <c r="E147" s="10"/>
    </row>
    <row r="148" spans="1:6" ht="27" customHeight="1" thickBot="1" x14ac:dyDescent="0.3">
      <c r="A148" s="8"/>
      <c r="B148" s="22" t="s">
        <v>48</v>
      </c>
      <c r="C148" s="68"/>
      <c r="D148" s="43">
        <v>499252392</v>
      </c>
      <c r="E148" s="10"/>
    </row>
    <row r="149" spans="1:6" ht="27" customHeight="1" thickBot="1" x14ac:dyDescent="0.3">
      <c r="A149" s="8"/>
      <c r="B149" s="129" t="s">
        <v>49</v>
      </c>
      <c r="C149" s="130"/>
      <c r="D149" s="131"/>
      <c r="E149" s="10"/>
    </row>
    <row r="150" spans="1:6" ht="16.5" thickBot="1" x14ac:dyDescent="0.3">
      <c r="A150" s="8"/>
      <c r="B150" s="129" t="s">
        <v>50</v>
      </c>
      <c r="C150" s="130"/>
      <c r="D150" s="131"/>
      <c r="E150" s="10"/>
    </row>
    <row r="151" spans="1:6" x14ac:dyDescent="0.25">
      <c r="A151" s="8"/>
      <c r="B151" s="25" t="s">
        <v>51</v>
      </c>
      <c r="C151" s="101">
        <f>D145/D147</f>
        <v>6.9968291862366447</v>
      </c>
      <c r="D151" s="17" t="s">
        <v>67</v>
      </c>
      <c r="E151" s="10"/>
    </row>
    <row r="152" spans="1:6" ht="16.5" thickBot="1" x14ac:dyDescent="0.3">
      <c r="A152" s="8"/>
      <c r="B152" s="27" t="s">
        <v>53</v>
      </c>
      <c r="C152" s="38">
        <f>D148/D146</f>
        <v>7.3243662476384613E-2</v>
      </c>
      <c r="D152" s="29" t="s">
        <v>67</v>
      </c>
      <c r="E152" s="10"/>
    </row>
    <row r="153" spans="1:6" ht="16.5" thickBot="1" x14ac:dyDescent="0.3">
      <c r="A153" s="8"/>
      <c r="B153" s="30"/>
      <c r="C153" s="31"/>
      <c r="D153" s="9"/>
      <c r="E153" s="32"/>
    </row>
    <row r="154" spans="1:6" x14ac:dyDescent="0.25">
      <c r="A154" s="132"/>
      <c r="B154" s="133" t="s">
        <v>54</v>
      </c>
      <c r="C154" s="135" t="s">
        <v>68</v>
      </c>
      <c r="D154" s="136"/>
      <c r="E154" s="109"/>
      <c r="F154" s="110"/>
    </row>
    <row r="155" spans="1:6" ht="16.5" thickBot="1" x14ac:dyDescent="0.3">
      <c r="A155" s="132"/>
      <c r="B155" s="134"/>
      <c r="C155" s="111" t="s">
        <v>55</v>
      </c>
      <c r="D155" s="112"/>
      <c r="E155" s="109"/>
      <c r="F155" s="110"/>
    </row>
    <row r="156" spans="1:6" ht="35.25" customHeight="1" thickBot="1" x14ac:dyDescent="0.3">
      <c r="A156" s="22"/>
      <c r="B156" s="167" t="s">
        <v>69</v>
      </c>
      <c r="C156" s="167"/>
      <c r="D156" s="167"/>
      <c r="E156" s="24"/>
      <c r="F156" s="34"/>
    </row>
    <row r="157" spans="1:6" x14ac:dyDescent="0.25">
      <c r="B157" s="36" t="s">
        <v>57</v>
      </c>
    </row>
    <row r="160" spans="1:6" ht="16.5" thickBot="1" x14ac:dyDescent="0.3">
      <c r="A160" s="123" t="s">
        <v>74</v>
      </c>
      <c r="B160" s="123"/>
      <c r="C160" s="123"/>
      <c r="D160" s="123"/>
      <c r="E160" s="123"/>
    </row>
    <row r="161" spans="1:5" x14ac:dyDescent="0.25">
      <c r="A161" s="124" t="s">
        <v>35</v>
      </c>
      <c r="B161" s="125"/>
      <c r="C161" s="125"/>
      <c r="D161" s="125"/>
      <c r="E161" s="3"/>
    </row>
    <row r="162" spans="1:5" ht="27.75" customHeight="1" x14ac:dyDescent="0.25">
      <c r="A162" s="4"/>
      <c r="B162" s="113" t="s">
        <v>36</v>
      </c>
      <c r="C162" s="113"/>
      <c r="D162" s="113"/>
      <c r="E162" s="5"/>
    </row>
    <row r="163" spans="1:5" ht="21" customHeight="1" x14ac:dyDescent="0.25">
      <c r="A163" s="6"/>
      <c r="B163" s="113" t="s">
        <v>37</v>
      </c>
      <c r="C163" s="113"/>
      <c r="D163" s="113"/>
      <c r="E163" s="7"/>
    </row>
    <row r="164" spans="1:5" thickBot="1" x14ac:dyDescent="0.3">
      <c r="A164" s="8"/>
      <c r="B164" s="9"/>
      <c r="C164" s="9"/>
      <c r="D164" s="9"/>
      <c r="E164" s="10"/>
    </row>
    <row r="165" spans="1:5" ht="26.25" customHeight="1" thickBot="1" x14ac:dyDescent="0.3">
      <c r="A165" s="8"/>
      <c r="B165" s="11" t="s">
        <v>71</v>
      </c>
      <c r="C165" s="114"/>
      <c r="D165" s="115"/>
      <c r="E165" s="10"/>
    </row>
    <row r="166" spans="1:5" ht="27.75" customHeight="1" thickBot="1" x14ac:dyDescent="0.3">
      <c r="A166" s="8"/>
      <c r="B166" s="12" t="s">
        <v>39</v>
      </c>
      <c r="C166" s="116" t="s">
        <v>72</v>
      </c>
      <c r="D166" s="117"/>
      <c r="E166" s="10"/>
    </row>
    <row r="167" spans="1:5" ht="29.25" customHeight="1" thickBot="1" x14ac:dyDescent="0.3">
      <c r="A167" s="8"/>
      <c r="B167" s="12" t="s">
        <v>40</v>
      </c>
      <c r="C167" s="118" t="s">
        <v>41</v>
      </c>
      <c r="D167" s="119"/>
      <c r="E167" s="10"/>
    </row>
    <row r="168" spans="1:5" ht="16.5" thickBot="1" x14ac:dyDescent="0.3">
      <c r="A168" s="8"/>
      <c r="B168" s="14">
        <v>19</v>
      </c>
      <c r="C168" s="107">
        <v>2103257329</v>
      </c>
      <c r="D168" s="108"/>
      <c r="E168" s="10"/>
    </row>
    <row r="169" spans="1:5" ht="23.25" customHeight="1" thickBot="1" x14ac:dyDescent="0.3">
      <c r="A169" s="8"/>
      <c r="B169" s="14">
        <v>11</v>
      </c>
      <c r="C169" s="107">
        <v>1567656631</v>
      </c>
      <c r="D169" s="108"/>
      <c r="E169" s="10"/>
    </row>
    <row r="170" spans="1:5" ht="26.25" customHeight="1" thickBot="1" x14ac:dyDescent="0.3">
      <c r="A170" s="8"/>
      <c r="B170" s="14">
        <v>21</v>
      </c>
      <c r="C170" s="107">
        <v>2312877730</v>
      </c>
      <c r="D170" s="108"/>
      <c r="E170" s="10"/>
    </row>
    <row r="171" spans="1:5" ht="21.75" customHeight="1" thickBot="1" x14ac:dyDescent="0.3">
      <c r="A171" s="8"/>
      <c r="B171" s="14">
        <v>12</v>
      </c>
      <c r="C171" s="107">
        <v>1515686728</v>
      </c>
      <c r="D171" s="108"/>
      <c r="E171" s="10"/>
    </row>
    <row r="172" spans="1:5" ht="32.25" thickBot="1" x14ac:dyDescent="0.3">
      <c r="A172" s="8"/>
      <c r="B172" s="15" t="s">
        <v>42</v>
      </c>
      <c r="C172" s="107">
        <f>SUM(C168:D171)</f>
        <v>7499478418</v>
      </c>
      <c r="D172" s="108"/>
      <c r="E172" s="10"/>
    </row>
    <row r="173" spans="1:5" ht="26.25" customHeight="1" thickBot="1" x14ac:dyDescent="0.3">
      <c r="A173" s="8"/>
      <c r="B173" s="15" t="s">
        <v>43</v>
      </c>
      <c r="C173" s="107">
        <f>+C172/616000</f>
        <v>12174.477951298701</v>
      </c>
      <c r="D173" s="108"/>
      <c r="E173" s="10"/>
    </row>
    <row r="174" spans="1:5" ht="24.75" customHeight="1" x14ac:dyDescent="0.25">
      <c r="A174" s="8"/>
      <c r="B174" s="9"/>
      <c r="C174" s="16"/>
      <c r="D174" s="17"/>
      <c r="E174" s="10"/>
    </row>
    <row r="175" spans="1:5" ht="28.5" customHeight="1" thickBot="1" x14ac:dyDescent="0.3">
      <c r="A175" s="8"/>
      <c r="B175" s="9" t="s">
        <v>44</v>
      </c>
      <c r="C175" s="16"/>
      <c r="D175" s="17"/>
      <c r="E175" s="10"/>
    </row>
    <row r="176" spans="1:5" ht="27" customHeight="1" x14ac:dyDescent="0.25">
      <c r="A176" s="8"/>
      <c r="B176" s="18" t="s">
        <v>45</v>
      </c>
      <c r="C176" s="19"/>
      <c r="D176" s="39">
        <v>482341755</v>
      </c>
      <c r="E176" s="40"/>
    </row>
    <row r="177" spans="1:6" ht="28.5" customHeight="1" x14ac:dyDescent="0.25">
      <c r="A177" s="8"/>
      <c r="B177" s="8" t="s">
        <v>46</v>
      </c>
      <c r="C177" s="41"/>
      <c r="D177" s="42">
        <v>585172393.20000005</v>
      </c>
      <c r="E177" s="40"/>
    </row>
    <row r="178" spans="1:6" ht="15" x14ac:dyDescent="0.25">
      <c r="A178" s="8"/>
      <c r="B178" s="8" t="s">
        <v>47</v>
      </c>
      <c r="C178" s="41"/>
      <c r="D178" s="42">
        <v>17500580</v>
      </c>
      <c r="E178" s="10"/>
    </row>
    <row r="179" spans="1:6" ht="27" customHeight="1" thickBot="1" x14ac:dyDescent="0.3">
      <c r="A179" s="8"/>
      <c r="B179" s="22" t="s">
        <v>48</v>
      </c>
      <c r="C179" s="23"/>
      <c r="D179" s="43">
        <v>360431910</v>
      </c>
      <c r="E179" s="10"/>
    </row>
    <row r="180" spans="1:6" ht="27" customHeight="1" thickBot="1" x14ac:dyDescent="0.3">
      <c r="A180" s="8"/>
      <c r="B180" s="129" t="s">
        <v>49</v>
      </c>
      <c r="C180" s="130"/>
      <c r="D180" s="131"/>
      <c r="E180" s="10"/>
    </row>
    <row r="181" spans="1:6" ht="16.5" thickBot="1" x14ac:dyDescent="0.3">
      <c r="A181" s="8"/>
      <c r="B181" s="129" t="s">
        <v>50</v>
      </c>
      <c r="C181" s="130"/>
      <c r="D181" s="131"/>
      <c r="E181" s="10"/>
    </row>
    <row r="182" spans="1:6" x14ac:dyDescent="0.25">
      <c r="A182" s="8"/>
      <c r="B182" s="25" t="s">
        <v>51</v>
      </c>
      <c r="C182" s="44">
        <f>D176/D178</f>
        <v>27.561472534053156</v>
      </c>
      <c r="D182" s="17" t="s">
        <v>123</v>
      </c>
      <c r="E182" s="10"/>
    </row>
    <row r="183" spans="1:6" ht="16.5" thickBot="1" x14ac:dyDescent="0.3">
      <c r="A183" s="8"/>
      <c r="B183" s="27" t="s">
        <v>53</v>
      </c>
      <c r="C183" s="28">
        <f>D179/D177</f>
        <v>0.61594141177608785</v>
      </c>
      <c r="D183" s="29" t="s">
        <v>123</v>
      </c>
      <c r="E183" s="10"/>
    </row>
    <row r="184" spans="1:6" ht="7.5" customHeight="1" thickBot="1" x14ac:dyDescent="0.3">
      <c r="A184" s="8"/>
      <c r="B184" s="30"/>
      <c r="C184" s="31"/>
      <c r="D184" s="9"/>
      <c r="E184" s="32"/>
    </row>
    <row r="185" spans="1:6" x14ac:dyDescent="0.25">
      <c r="A185" s="132"/>
      <c r="B185" s="133" t="s">
        <v>54</v>
      </c>
      <c r="C185" s="135" t="s">
        <v>124</v>
      </c>
      <c r="D185" s="136"/>
      <c r="E185" s="109"/>
      <c r="F185" s="110"/>
    </row>
    <row r="186" spans="1:6" ht="16.5" thickBot="1" x14ac:dyDescent="0.3">
      <c r="A186" s="132"/>
      <c r="B186" s="134"/>
      <c r="C186" s="111" t="s">
        <v>55</v>
      </c>
      <c r="D186" s="112"/>
      <c r="E186" s="109"/>
      <c r="F186" s="110"/>
    </row>
    <row r="187" spans="1:6" ht="52.5" customHeight="1" thickBot="1" x14ac:dyDescent="0.3">
      <c r="A187" s="22"/>
      <c r="B187" s="166" t="s">
        <v>73</v>
      </c>
      <c r="C187" s="167"/>
      <c r="D187" s="168"/>
      <c r="E187" s="24"/>
      <c r="F187" s="34"/>
    </row>
    <row r="188" spans="1:6" x14ac:dyDescent="0.25">
      <c r="B188" s="36" t="s">
        <v>57</v>
      </c>
    </row>
    <row r="191" spans="1:6" ht="16.5" thickBot="1" x14ac:dyDescent="0.3">
      <c r="A191" s="123" t="s">
        <v>75</v>
      </c>
      <c r="B191" s="123"/>
      <c r="C191" s="123"/>
      <c r="D191" s="123"/>
      <c r="E191" s="123"/>
    </row>
    <row r="192" spans="1:6" x14ac:dyDescent="0.25">
      <c r="A192" s="124" t="s">
        <v>35</v>
      </c>
      <c r="B192" s="125"/>
      <c r="C192" s="125"/>
      <c r="D192" s="125"/>
      <c r="E192" s="3"/>
    </row>
    <row r="193" spans="1:5" ht="27.75" customHeight="1" x14ac:dyDescent="0.25">
      <c r="A193" s="4"/>
      <c r="B193" s="113" t="s">
        <v>36</v>
      </c>
      <c r="C193" s="113"/>
      <c r="D193" s="113"/>
      <c r="E193" s="5"/>
    </row>
    <row r="194" spans="1:5" ht="21" customHeight="1" x14ac:dyDescent="0.25">
      <c r="A194" s="6"/>
      <c r="B194" s="113" t="s">
        <v>37</v>
      </c>
      <c r="C194" s="113"/>
      <c r="D194" s="113"/>
      <c r="E194" s="7"/>
    </row>
    <row r="195" spans="1:5" thickBot="1" x14ac:dyDescent="0.3">
      <c r="A195" s="8"/>
      <c r="B195" s="9"/>
      <c r="C195" s="9"/>
      <c r="D195" s="9"/>
      <c r="E195" s="10"/>
    </row>
    <row r="196" spans="1:5" ht="26.25" customHeight="1" thickBot="1" x14ac:dyDescent="0.3">
      <c r="A196" s="8"/>
      <c r="B196" s="11" t="s">
        <v>59</v>
      </c>
      <c r="C196" s="114" t="s">
        <v>26</v>
      </c>
      <c r="D196" s="115"/>
      <c r="E196" s="10"/>
    </row>
    <row r="197" spans="1:5" ht="27.75" customHeight="1" thickBot="1" x14ac:dyDescent="0.3">
      <c r="A197" s="8"/>
      <c r="B197" s="12" t="s">
        <v>39</v>
      </c>
      <c r="C197" s="116" t="s">
        <v>72</v>
      </c>
      <c r="D197" s="117"/>
      <c r="E197" s="10"/>
    </row>
    <row r="198" spans="1:5" ht="29.25" customHeight="1" thickBot="1" x14ac:dyDescent="0.3">
      <c r="A198" s="8"/>
      <c r="B198" s="12" t="s">
        <v>40</v>
      </c>
      <c r="C198" s="118" t="s">
        <v>41</v>
      </c>
      <c r="D198" s="119"/>
      <c r="E198" s="10"/>
    </row>
    <row r="199" spans="1:5" ht="16.5" thickBot="1" x14ac:dyDescent="0.3">
      <c r="A199" s="8"/>
      <c r="B199" s="14">
        <v>19</v>
      </c>
      <c r="C199" s="107">
        <v>2103257329</v>
      </c>
      <c r="D199" s="108"/>
      <c r="E199" s="10"/>
    </row>
    <row r="200" spans="1:5" ht="23.25" customHeight="1" thickBot="1" x14ac:dyDescent="0.3">
      <c r="A200" s="8"/>
      <c r="B200" s="14">
        <v>11</v>
      </c>
      <c r="C200" s="107">
        <v>1567656631</v>
      </c>
      <c r="D200" s="108"/>
      <c r="E200" s="10"/>
    </row>
    <row r="201" spans="1:5" ht="26.25" customHeight="1" thickBot="1" x14ac:dyDescent="0.3">
      <c r="A201" s="8"/>
      <c r="B201" s="14">
        <v>21</v>
      </c>
      <c r="C201" s="107">
        <v>2312877730</v>
      </c>
      <c r="D201" s="108"/>
      <c r="E201" s="10"/>
    </row>
    <row r="202" spans="1:5" ht="21.75" customHeight="1" thickBot="1" x14ac:dyDescent="0.3">
      <c r="A202" s="8"/>
      <c r="B202" s="14">
        <v>12</v>
      </c>
      <c r="C202" s="107">
        <v>1515686728</v>
      </c>
      <c r="D202" s="108"/>
      <c r="E202" s="10"/>
    </row>
    <row r="203" spans="1:5" ht="32.25" thickBot="1" x14ac:dyDescent="0.3">
      <c r="A203" s="8"/>
      <c r="B203" s="15" t="s">
        <v>42</v>
      </c>
      <c r="C203" s="107">
        <f>SUM(C199:D202)</f>
        <v>7499478418</v>
      </c>
      <c r="D203" s="108"/>
      <c r="E203" s="10"/>
    </row>
    <row r="204" spans="1:5" ht="26.25" customHeight="1" thickBot="1" x14ac:dyDescent="0.3">
      <c r="A204" s="8"/>
      <c r="B204" s="15" t="s">
        <v>43</v>
      </c>
      <c r="C204" s="107">
        <f>+C203/616000</f>
        <v>12174.477951298701</v>
      </c>
      <c r="D204" s="108"/>
      <c r="E204" s="10"/>
    </row>
    <row r="205" spans="1:5" ht="24.75" customHeight="1" x14ac:dyDescent="0.25">
      <c r="A205" s="8"/>
      <c r="B205" s="9"/>
      <c r="C205" s="16"/>
      <c r="D205" s="17"/>
      <c r="E205" s="10"/>
    </row>
    <row r="206" spans="1:5" ht="28.5" customHeight="1" thickBot="1" x14ac:dyDescent="0.3">
      <c r="A206" s="8"/>
      <c r="B206" s="9" t="s">
        <v>44</v>
      </c>
      <c r="C206" s="16"/>
      <c r="D206" s="17"/>
      <c r="E206" s="10"/>
    </row>
    <row r="207" spans="1:5" ht="27" customHeight="1" x14ac:dyDescent="0.25">
      <c r="A207" s="8"/>
      <c r="B207" s="18" t="s">
        <v>45</v>
      </c>
      <c r="C207" s="19"/>
      <c r="D207" s="39">
        <v>482341755</v>
      </c>
      <c r="E207" s="40"/>
    </row>
    <row r="208" spans="1:5" ht="28.5" customHeight="1" x14ac:dyDescent="0.25">
      <c r="A208" s="8"/>
      <c r="B208" s="8" t="s">
        <v>46</v>
      </c>
      <c r="C208" s="41"/>
      <c r="D208" s="42">
        <v>585172393.20000005</v>
      </c>
      <c r="E208" s="40"/>
    </row>
    <row r="209" spans="1:6" ht="15" x14ac:dyDescent="0.25">
      <c r="A209" s="8"/>
      <c r="B209" s="8" t="s">
        <v>47</v>
      </c>
      <c r="C209" s="41"/>
      <c r="D209" s="42">
        <v>17500580</v>
      </c>
      <c r="E209" s="10"/>
    </row>
    <row r="210" spans="1:6" ht="27" customHeight="1" thickBot="1" x14ac:dyDescent="0.3">
      <c r="A210" s="8"/>
      <c r="B210" s="22" t="s">
        <v>48</v>
      </c>
      <c r="C210" s="23"/>
      <c r="D210" s="43">
        <v>360431910</v>
      </c>
      <c r="E210" s="10"/>
    </row>
    <row r="211" spans="1:6" ht="27" customHeight="1" thickBot="1" x14ac:dyDescent="0.3">
      <c r="A211" s="8"/>
      <c r="B211" s="129" t="s">
        <v>49</v>
      </c>
      <c r="C211" s="130"/>
      <c r="D211" s="131"/>
      <c r="E211" s="10"/>
    </row>
    <row r="212" spans="1:6" ht="16.5" thickBot="1" x14ac:dyDescent="0.3">
      <c r="A212" s="8"/>
      <c r="B212" s="129" t="s">
        <v>50</v>
      </c>
      <c r="C212" s="130"/>
      <c r="D212" s="131"/>
      <c r="E212" s="10"/>
    </row>
    <row r="213" spans="1:6" x14ac:dyDescent="0.25">
      <c r="A213" s="8"/>
      <c r="B213" s="25" t="s">
        <v>51</v>
      </c>
      <c r="C213" s="44">
        <f>D207/D209</f>
        <v>27.561472534053156</v>
      </c>
      <c r="D213" s="17" t="s">
        <v>120</v>
      </c>
      <c r="E213" s="10"/>
    </row>
    <row r="214" spans="1:6" ht="16.5" thickBot="1" x14ac:dyDescent="0.3">
      <c r="A214" s="8"/>
      <c r="B214" s="27" t="s">
        <v>53</v>
      </c>
      <c r="C214" s="28">
        <f>D210/D208</f>
        <v>0.61594141177608785</v>
      </c>
      <c r="D214" s="29" t="s">
        <v>120</v>
      </c>
      <c r="E214" s="10"/>
    </row>
    <row r="215" spans="1:6" ht="7.5" customHeight="1" thickBot="1" x14ac:dyDescent="0.3">
      <c r="A215" s="8"/>
      <c r="B215" s="30"/>
      <c r="C215" s="31"/>
      <c r="D215" s="9"/>
      <c r="E215" s="32"/>
    </row>
    <row r="216" spans="1:6" x14ac:dyDescent="0.25">
      <c r="A216" s="132"/>
      <c r="B216" s="133" t="s">
        <v>54</v>
      </c>
      <c r="C216" s="135" t="s">
        <v>121</v>
      </c>
      <c r="D216" s="136"/>
      <c r="E216" s="109"/>
      <c r="F216" s="110"/>
    </row>
    <row r="217" spans="1:6" ht="16.5" thickBot="1" x14ac:dyDescent="0.3">
      <c r="A217" s="132"/>
      <c r="B217" s="134"/>
      <c r="C217" s="111" t="s">
        <v>55</v>
      </c>
      <c r="D217" s="112"/>
      <c r="E217" s="109"/>
      <c r="F217" s="110"/>
    </row>
    <row r="218" spans="1:6" ht="52.5" customHeight="1" thickBot="1" x14ac:dyDescent="0.3">
      <c r="A218" s="22"/>
      <c r="B218" s="166" t="s">
        <v>73</v>
      </c>
      <c r="C218" s="167"/>
      <c r="D218" s="168"/>
      <c r="E218" s="24"/>
      <c r="F218" s="34"/>
    </row>
    <row r="219" spans="1:6" x14ac:dyDescent="0.25">
      <c r="B219" s="36" t="s">
        <v>57</v>
      </c>
    </row>
    <row r="222" spans="1:6" ht="16.5" thickBot="1" x14ac:dyDescent="0.3">
      <c r="A222" s="123" t="s">
        <v>115</v>
      </c>
      <c r="B222" s="123"/>
      <c r="C222" s="123"/>
      <c r="D222" s="123"/>
      <c r="E222" s="123"/>
    </row>
    <row r="223" spans="1:6" x14ac:dyDescent="0.25">
      <c r="A223" s="124" t="s">
        <v>35</v>
      </c>
      <c r="B223" s="125"/>
      <c r="C223" s="125"/>
      <c r="D223" s="125"/>
      <c r="E223" s="3"/>
    </row>
    <row r="224" spans="1:6" ht="27.75" customHeight="1" x14ac:dyDescent="0.25">
      <c r="A224" s="4"/>
      <c r="B224" s="113" t="s">
        <v>36</v>
      </c>
      <c r="C224" s="113"/>
      <c r="D224" s="113"/>
      <c r="E224" s="5"/>
    </row>
    <row r="225" spans="1:5" ht="21" customHeight="1" x14ac:dyDescent="0.25">
      <c r="A225" s="6"/>
      <c r="B225" s="113" t="s">
        <v>37</v>
      </c>
      <c r="C225" s="113"/>
      <c r="D225" s="113"/>
      <c r="E225" s="7"/>
    </row>
    <row r="226" spans="1:5" thickBot="1" x14ac:dyDescent="0.3">
      <c r="A226" s="8"/>
      <c r="B226" s="9"/>
      <c r="C226" s="9"/>
      <c r="D226" s="9"/>
      <c r="E226" s="10"/>
    </row>
    <row r="227" spans="1:5" ht="26.25" customHeight="1" thickBot="1" x14ac:dyDescent="0.3">
      <c r="A227" s="8"/>
      <c r="B227" s="11" t="s">
        <v>59</v>
      </c>
      <c r="C227" s="114" t="s">
        <v>27</v>
      </c>
      <c r="D227" s="115"/>
      <c r="E227" s="10"/>
    </row>
    <row r="228" spans="1:5" ht="27.75" customHeight="1" thickBot="1" x14ac:dyDescent="0.3">
      <c r="A228" s="8"/>
      <c r="B228" s="12" t="s">
        <v>39</v>
      </c>
      <c r="C228" s="116" t="s">
        <v>116</v>
      </c>
      <c r="D228" s="117"/>
      <c r="E228" s="10"/>
    </row>
    <row r="229" spans="1:5" ht="29.25" customHeight="1" thickBot="1" x14ac:dyDescent="0.3">
      <c r="A229" s="8"/>
      <c r="B229" s="12" t="s">
        <v>40</v>
      </c>
      <c r="C229" s="118" t="s">
        <v>41</v>
      </c>
      <c r="D229" s="119"/>
      <c r="E229" s="10"/>
    </row>
    <row r="230" spans="1:5" ht="16.5" thickBot="1" x14ac:dyDescent="0.3">
      <c r="A230" s="8"/>
      <c r="B230" s="14">
        <v>9</v>
      </c>
      <c r="C230" s="107">
        <v>228541992</v>
      </c>
      <c r="D230" s="108"/>
      <c r="E230" s="10"/>
    </row>
    <row r="231" spans="1:5" ht="21.75" customHeight="1" thickBot="1" x14ac:dyDescent="0.3">
      <c r="A231" s="8"/>
      <c r="B231" s="14"/>
      <c r="C231" s="107"/>
      <c r="D231" s="108"/>
      <c r="E231" s="10"/>
    </row>
    <row r="232" spans="1:5" ht="32.25" thickBot="1" x14ac:dyDescent="0.3">
      <c r="A232" s="8"/>
      <c r="B232" s="15" t="s">
        <v>42</v>
      </c>
      <c r="C232" s="107">
        <f>SUM(C230:D231)</f>
        <v>228541992</v>
      </c>
      <c r="D232" s="108"/>
      <c r="E232" s="10"/>
    </row>
    <row r="233" spans="1:5" ht="26.25" customHeight="1" thickBot="1" x14ac:dyDescent="0.3">
      <c r="A233" s="8"/>
      <c r="B233" s="15" t="s">
        <v>43</v>
      </c>
      <c r="C233" s="107">
        <f>+C232/616000</f>
        <v>371.00972727272728</v>
      </c>
      <c r="D233" s="108"/>
      <c r="E233" s="10"/>
    </row>
    <row r="234" spans="1:5" ht="6.75" customHeight="1" x14ac:dyDescent="0.25">
      <c r="A234" s="8"/>
      <c r="B234" s="9"/>
      <c r="C234" s="16"/>
      <c r="D234" s="17"/>
      <c r="E234" s="10"/>
    </row>
    <row r="235" spans="1:5" ht="28.5" customHeight="1" thickBot="1" x14ac:dyDescent="0.3">
      <c r="A235" s="8"/>
      <c r="B235" s="9" t="s">
        <v>44</v>
      </c>
      <c r="C235" s="16"/>
      <c r="D235" s="17"/>
      <c r="E235" s="10"/>
    </row>
    <row r="236" spans="1:5" ht="27" customHeight="1" x14ac:dyDescent="0.25">
      <c r="A236" s="8"/>
      <c r="B236" s="18" t="s">
        <v>45</v>
      </c>
      <c r="C236" s="66"/>
      <c r="D236" s="39">
        <v>3497518</v>
      </c>
      <c r="E236" s="10"/>
    </row>
    <row r="237" spans="1:5" ht="28.5" customHeight="1" x14ac:dyDescent="0.25">
      <c r="A237" s="8"/>
      <c r="B237" s="8" t="s">
        <v>46</v>
      </c>
      <c r="C237" s="67"/>
      <c r="D237" s="42">
        <v>7311614</v>
      </c>
      <c r="E237" s="10"/>
    </row>
    <row r="238" spans="1:5" x14ac:dyDescent="0.25">
      <c r="A238" s="8"/>
      <c r="B238" s="8" t="s">
        <v>47</v>
      </c>
      <c r="C238" s="67"/>
      <c r="D238" s="69" t="s">
        <v>125</v>
      </c>
      <c r="E238" s="10"/>
    </row>
    <row r="239" spans="1:5" ht="27" customHeight="1" thickBot="1" x14ac:dyDescent="0.3">
      <c r="A239" s="8"/>
      <c r="B239" s="22" t="s">
        <v>48</v>
      </c>
      <c r="C239" s="68"/>
      <c r="D239" s="70" t="s">
        <v>125</v>
      </c>
      <c r="E239" s="10"/>
    </row>
    <row r="240" spans="1:5" ht="27" customHeight="1" thickBot="1" x14ac:dyDescent="0.3">
      <c r="A240" s="8"/>
      <c r="B240" s="129" t="s">
        <v>49</v>
      </c>
      <c r="C240" s="130"/>
      <c r="D240" s="131"/>
      <c r="E240" s="10"/>
    </row>
    <row r="241" spans="1:6" ht="16.5" thickBot="1" x14ac:dyDescent="0.3">
      <c r="A241" s="8"/>
      <c r="B241" s="129" t="s">
        <v>50</v>
      </c>
      <c r="C241" s="130"/>
      <c r="D241" s="131"/>
      <c r="E241" s="10"/>
    </row>
    <row r="242" spans="1:6" ht="54" customHeight="1" x14ac:dyDescent="0.25">
      <c r="A242" s="8"/>
      <c r="B242" s="25" t="s">
        <v>51</v>
      </c>
      <c r="C242" s="37">
        <v>0</v>
      </c>
      <c r="D242" s="17" t="s">
        <v>113</v>
      </c>
      <c r="E242" s="153" t="s">
        <v>118</v>
      </c>
    </row>
    <row r="243" spans="1:6" ht="20.25" customHeight="1" thickBot="1" x14ac:dyDescent="0.3">
      <c r="A243" s="8"/>
      <c r="B243" s="46" t="s">
        <v>53</v>
      </c>
      <c r="C243" s="45">
        <v>0</v>
      </c>
      <c r="D243" s="29" t="s">
        <v>114</v>
      </c>
      <c r="E243" s="153"/>
    </row>
    <row r="244" spans="1:6" ht="16.5" thickBot="1" x14ac:dyDescent="0.3">
      <c r="A244" s="8"/>
      <c r="B244" s="30"/>
      <c r="C244" s="31"/>
      <c r="D244" s="9"/>
      <c r="E244" s="32"/>
    </row>
    <row r="245" spans="1:6" x14ac:dyDescent="0.25">
      <c r="A245" s="132"/>
      <c r="B245" s="133" t="s">
        <v>54</v>
      </c>
      <c r="C245" s="135" t="s">
        <v>119</v>
      </c>
      <c r="D245" s="136"/>
      <c r="E245" s="109"/>
      <c r="F245" s="110"/>
    </row>
    <row r="246" spans="1:6" ht="16.5" thickBot="1" x14ac:dyDescent="0.3">
      <c r="A246" s="132"/>
      <c r="B246" s="134"/>
      <c r="C246" s="111" t="s">
        <v>55</v>
      </c>
      <c r="D246" s="112"/>
      <c r="E246" s="109"/>
      <c r="F246" s="110"/>
    </row>
    <row r="247" spans="1:6" ht="77.25" customHeight="1" thickBot="1" x14ac:dyDescent="0.3">
      <c r="A247" s="22"/>
      <c r="B247" s="167" t="s">
        <v>63</v>
      </c>
      <c r="C247" s="167"/>
      <c r="D247" s="167"/>
      <c r="E247" s="24"/>
      <c r="F247" s="34"/>
    </row>
    <row r="248" spans="1:6" x14ac:dyDescent="0.25">
      <c r="B248" s="36" t="s">
        <v>57</v>
      </c>
    </row>
    <row r="250" spans="1:6" ht="16.5" thickBot="1" x14ac:dyDescent="0.3">
      <c r="A250" s="123" t="s">
        <v>83</v>
      </c>
      <c r="B250" s="123"/>
      <c r="C250" s="123"/>
      <c r="D250" s="123"/>
      <c r="E250" s="123"/>
    </row>
    <row r="251" spans="1:6" x14ac:dyDescent="0.25">
      <c r="A251" s="124" t="s">
        <v>35</v>
      </c>
      <c r="B251" s="125"/>
      <c r="C251" s="125"/>
      <c r="D251" s="125"/>
      <c r="E251" s="3"/>
    </row>
    <row r="252" spans="1:6" x14ac:dyDescent="0.25">
      <c r="A252" s="4"/>
      <c r="B252" s="113" t="s">
        <v>36</v>
      </c>
      <c r="C252" s="113"/>
      <c r="D252" s="113"/>
      <c r="E252" s="5"/>
    </row>
    <row r="253" spans="1:6" x14ac:dyDescent="0.25">
      <c r="A253" s="6"/>
      <c r="B253" s="113" t="s">
        <v>37</v>
      </c>
      <c r="C253" s="113"/>
      <c r="D253" s="113"/>
      <c r="E253" s="7"/>
    </row>
    <row r="254" spans="1:6" thickBot="1" x14ac:dyDescent="0.3">
      <c r="A254" s="8"/>
      <c r="B254" s="9"/>
      <c r="C254" s="9"/>
      <c r="D254" s="9"/>
      <c r="E254" s="10"/>
    </row>
    <row r="255" spans="1:6" ht="31.5" customHeight="1" thickBot="1" x14ac:dyDescent="0.3">
      <c r="A255" s="8"/>
      <c r="B255" s="11" t="s">
        <v>59</v>
      </c>
      <c r="C255" s="114" t="s">
        <v>76</v>
      </c>
      <c r="D255" s="115"/>
      <c r="E255" s="10"/>
    </row>
    <row r="256" spans="1:6" ht="16.5" thickBot="1" x14ac:dyDescent="0.3">
      <c r="A256" s="8"/>
      <c r="B256" s="12" t="s">
        <v>77</v>
      </c>
      <c r="C256" s="116" t="s">
        <v>78</v>
      </c>
      <c r="D256" s="117"/>
      <c r="E256" s="10"/>
    </row>
    <row r="257" spans="1:5" ht="16.5" thickBot="1" x14ac:dyDescent="0.3">
      <c r="A257" s="8"/>
      <c r="B257" s="12" t="s">
        <v>40</v>
      </c>
      <c r="C257" s="118" t="s">
        <v>41</v>
      </c>
      <c r="D257" s="119"/>
      <c r="E257" s="10"/>
    </row>
    <row r="258" spans="1:5" ht="16.5" thickBot="1" x14ac:dyDescent="0.3">
      <c r="A258" s="8"/>
      <c r="B258" s="14" t="s">
        <v>79</v>
      </c>
      <c r="C258" s="152">
        <v>562320544</v>
      </c>
      <c r="D258" s="108"/>
      <c r="E258" s="10"/>
    </row>
    <row r="259" spans="1:5" ht="16.5" thickBot="1" x14ac:dyDescent="0.3">
      <c r="A259" s="8"/>
      <c r="B259" s="14" t="s">
        <v>80</v>
      </c>
      <c r="C259" s="152">
        <v>1515686728</v>
      </c>
      <c r="D259" s="108"/>
      <c r="E259" s="10"/>
    </row>
    <row r="260" spans="1:5" ht="16.5" thickBot="1" x14ac:dyDescent="0.3">
      <c r="A260" s="8"/>
      <c r="B260" s="14" t="s">
        <v>81</v>
      </c>
      <c r="C260" s="152">
        <v>1608276450</v>
      </c>
      <c r="D260" s="108"/>
      <c r="E260" s="10"/>
    </row>
    <row r="261" spans="1:5" ht="16.5" thickBot="1" x14ac:dyDescent="0.3">
      <c r="A261" s="8"/>
      <c r="B261" s="14"/>
      <c r="C261" s="107"/>
      <c r="D261" s="108"/>
      <c r="E261" s="10"/>
    </row>
    <row r="262" spans="1:5" ht="32.25" thickBot="1" x14ac:dyDescent="0.3">
      <c r="A262" s="8"/>
      <c r="B262" s="15" t="s">
        <v>42</v>
      </c>
      <c r="C262" s="107">
        <f>SUM(C258:D261)</f>
        <v>3686283722</v>
      </c>
      <c r="D262" s="108"/>
      <c r="E262" s="10"/>
    </row>
    <row r="263" spans="1:5" ht="48" thickBot="1" x14ac:dyDescent="0.3">
      <c r="A263" s="8"/>
      <c r="B263" s="15" t="s">
        <v>43</v>
      </c>
      <c r="C263" s="107">
        <f>+C262/616000</f>
        <v>5984.2268214285714</v>
      </c>
      <c r="D263" s="108"/>
      <c r="E263" s="10"/>
    </row>
    <row r="264" spans="1:5" x14ac:dyDescent="0.25">
      <c r="A264" s="8"/>
      <c r="B264" s="9"/>
      <c r="C264" s="16"/>
      <c r="D264" s="17"/>
      <c r="E264" s="10"/>
    </row>
    <row r="265" spans="1:5" ht="16.5" thickBot="1" x14ac:dyDescent="0.3">
      <c r="A265" s="8"/>
      <c r="B265" s="9" t="s">
        <v>44</v>
      </c>
      <c r="C265" s="16"/>
      <c r="D265" s="17"/>
      <c r="E265" s="10"/>
    </row>
    <row r="266" spans="1:5" ht="15" x14ac:dyDescent="0.25">
      <c r="A266" s="8"/>
      <c r="B266" s="18" t="s">
        <v>45</v>
      </c>
      <c r="C266" s="19"/>
      <c r="D266" s="20">
        <v>232750793.16</v>
      </c>
      <c r="E266" s="10"/>
    </row>
    <row r="267" spans="1:5" ht="28.5" customHeight="1" x14ac:dyDescent="0.25">
      <c r="A267" s="8"/>
      <c r="B267" s="8" t="s">
        <v>46</v>
      </c>
      <c r="C267" s="21"/>
      <c r="D267" s="10">
        <v>640149887.15999997</v>
      </c>
      <c r="E267" s="10"/>
    </row>
    <row r="268" spans="1:5" ht="15" x14ac:dyDescent="0.25">
      <c r="A268" s="8"/>
      <c r="B268" s="8" t="s">
        <v>47</v>
      </c>
      <c r="C268" s="21"/>
      <c r="D268" s="10">
        <v>17250962</v>
      </c>
      <c r="E268" s="10"/>
    </row>
    <row r="269" spans="1:5" ht="27" customHeight="1" thickBot="1" x14ac:dyDescent="0.3">
      <c r="A269" s="8"/>
      <c r="B269" s="22" t="s">
        <v>48</v>
      </c>
      <c r="C269" s="23"/>
      <c r="D269" s="24">
        <v>84665237.170000002</v>
      </c>
      <c r="E269" s="10"/>
    </row>
    <row r="270" spans="1:5" ht="27" customHeight="1" thickBot="1" x14ac:dyDescent="0.3">
      <c r="A270" s="8"/>
      <c r="B270" s="129" t="s">
        <v>49</v>
      </c>
      <c r="C270" s="130"/>
      <c r="D270" s="131"/>
      <c r="E270" s="10"/>
    </row>
    <row r="271" spans="1:5" ht="16.5" thickBot="1" x14ac:dyDescent="0.3">
      <c r="A271" s="8"/>
      <c r="B271" s="129" t="s">
        <v>50</v>
      </c>
      <c r="C271" s="130"/>
      <c r="D271" s="131"/>
      <c r="E271" s="10"/>
    </row>
    <row r="272" spans="1:5" x14ac:dyDescent="0.25">
      <c r="A272" s="8"/>
      <c r="B272" s="25" t="s">
        <v>51</v>
      </c>
      <c r="C272" s="44">
        <f>D266/D268</f>
        <v>13.492047177426974</v>
      </c>
      <c r="D272" s="17" t="s">
        <v>120</v>
      </c>
      <c r="E272" s="10"/>
    </row>
    <row r="273" spans="1:6" ht="16.5" thickBot="1" x14ac:dyDescent="0.3">
      <c r="A273" s="8"/>
      <c r="B273" s="27" t="s">
        <v>53</v>
      </c>
      <c r="C273" s="28">
        <f>D269/D267</f>
        <v>0.13225845832077551</v>
      </c>
      <c r="D273" s="29" t="s">
        <v>120</v>
      </c>
      <c r="E273" s="10"/>
    </row>
    <row r="274" spans="1:6" ht="16.5" thickBot="1" x14ac:dyDescent="0.3">
      <c r="A274" s="8"/>
      <c r="B274" s="30"/>
      <c r="C274" s="31"/>
      <c r="D274" s="9"/>
      <c r="E274" s="32"/>
    </row>
    <row r="275" spans="1:6" x14ac:dyDescent="0.25">
      <c r="A275" s="132"/>
      <c r="B275" s="133" t="s">
        <v>54</v>
      </c>
      <c r="C275" s="135" t="s">
        <v>126</v>
      </c>
      <c r="D275" s="136"/>
      <c r="E275" s="109"/>
      <c r="F275" s="110"/>
    </row>
    <row r="276" spans="1:6" ht="16.5" thickBot="1" x14ac:dyDescent="0.3">
      <c r="A276" s="132"/>
      <c r="B276" s="134"/>
      <c r="C276" s="111" t="s">
        <v>55</v>
      </c>
      <c r="D276" s="112"/>
      <c r="E276" s="109"/>
      <c r="F276" s="110"/>
    </row>
    <row r="277" spans="1:6" ht="75" customHeight="1" thickBot="1" x14ac:dyDescent="0.3">
      <c r="A277" s="22"/>
      <c r="B277" s="166" t="s">
        <v>82</v>
      </c>
      <c r="C277" s="167"/>
      <c r="D277" s="168"/>
      <c r="E277" s="24"/>
      <c r="F277" s="34"/>
    </row>
    <row r="278" spans="1:6" x14ac:dyDescent="0.25">
      <c r="B278" s="36" t="s">
        <v>57</v>
      </c>
    </row>
    <row r="281" spans="1:6" ht="16.5" thickBot="1" x14ac:dyDescent="0.3">
      <c r="A281" s="123" t="s">
        <v>10</v>
      </c>
      <c r="B281" s="123"/>
      <c r="C281" s="123"/>
      <c r="D281" s="123"/>
      <c r="E281" s="123"/>
    </row>
    <row r="282" spans="1:6" x14ac:dyDescent="0.25">
      <c r="A282" s="124" t="s">
        <v>58</v>
      </c>
      <c r="B282" s="125"/>
      <c r="C282" s="125"/>
      <c r="D282" s="125"/>
      <c r="E282" s="3"/>
    </row>
    <row r="283" spans="1:6" ht="27.75" customHeight="1" x14ac:dyDescent="0.25">
      <c r="A283" s="4"/>
      <c r="B283" s="113" t="s">
        <v>36</v>
      </c>
      <c r="C283" s="113"/>
      <c r="D283" s="113"/>
      <c r="E283" s="5"/>
    </row>
    <row r="284" spans="1:6" ht="21" customHeight="1" x14ac:dyDescent="0.25">
      <c r="A284" s="6"/>
      <c r="B284" s="113" t="s">
        <v>37</v>
      </c>
      <c r="C284" s="113"/>
      <c r="D284" s="113"/>
      <c r="E284" s="7"/>
    </row>
    <row r="285" spans="1:6" thickBot="1" x14ac:dyDescent="0.3">
      <c r="A285" s="8"/>
      <c r="B285" s="9"/>
      <c r="C285" s="9"/>
      <c r="D285" s="9"/>
      <c r="E285" s="10"/>
    </row>
    <row r="286" spans="1:6" ht="26.25" customHeight="1" thickBot="1" x14ac:dyDescent="0.3">
      <c r="A286" s="8"/>
      <c r="B286" s="11" t="s">
        <v>59</v>
      </c>
      <c r="C286" s="114" t="s">
        <v>26</v>
      </c>
      <c r="D286" s="115"/>
      <c r="E286" s="10"/>
    </row>
    <row r="287" spans="1:6" ht="27.75" customHeight="1" thickBot="1" x14ac:dyDescent="0.3">
      <c r="A287" s="8"/>
      <c r="B287" s="12" t="s">
        <v>39</v>
      </c>
      <c r="C287" s="116" t="s">
        <v>72</v>
      </c>
      <c r="D287" s="117"/>
      <c r="E287" s="10"/>
    </row>
    <row r="288" spans="1:6" ht="29.25" customHeight="1" thickBot="1" x14ac:dyDescent="0.3">
      <c r="A288" s="8"/>
      <c r="B288" s="12" t="s">
        <v>40</v>
      </c>
      <c r="C288" s="118" t="s">
        <v>41</v>
      </c>
      <c r="D288" s="119"/>
      <c r="E288" s="10"/>
    </row>
    <row r="289" spans="1:5" ht="16.5" thickBot="1" x14ac:dyDescent="0.3">
      <c r="A289" s="8"/>
      <c r="B289" s="14">
        <v>19</v>
      </c>
      <c r="C289" s="107">
        <v>2103257329</v>
      </c>
      <c r="D289" s="108"/>
      <c r="E289" s="10"/>
    </row>
    <row r="290" spans="1:5" ht="23.25" customHeight="1" thickBot="1" x14ac:dyDescent="0.3">
      <c r="A290" s="8"/>
      <c r="B290" s="14">
        <v>11</v>
      </c>
      <c r="C290" s="107">
        <v>1567656631</v>
      </c>
      <c r="D290" s="108"/>
      <c r="E290" s="10"/>
    </row>
    <row r="291" spans="1:5" ht="26.25" customHeight="1" thickBot="1" x14ac:dyDescent="0.3">
      <c r="A291" s="8"/>
      <c r="B291" s="14">
        <v>21</v>
      </c>
      <c r="C291" s="107">
        <v>2312877730</v>
      </c>
      <c r="D291" s="108"/>
      <c r="E291" s="10"/>
    </row>
    <row r="292" spans="1:5" ht="21.75" customHeight="1" thickBot="1" x14ac:dyDescent="0.3">
      <c r="A292" s="8"/>
      <c r="B292" s="14">
        <v>12</v>
      </c>
      <c r="C292" s="107">
        <v>1515686728</v>
      </c>
      <c r="D292" s="108"/>
      <c r="E292" s="10"/>
    </row>
    <row r="293" spans="1:5" ht="32.25" thickBot="1" x14ac:dyDescent="0.3">
      <c r="A293" s="8"/>
      <c r="B293" s="15" t="s">
        <v>42</v>
      </c>
      <c r="C293" s="107">
        <f>SUM(C289:D292)</f>
        <v>7499478418</v>
      </c>
      <c r="D293" s="108"/>
      <c r="E293" s="10"/>
    </row>
    <row r="294" spans="1:5" ht="26.25" customHeight="1" thickBot="1" x14ac:dyDescent="0.3">
      <c r="A294" s="8"/>
      <c r="B294" s="15" t="s">
        <v>43</v>
      </c>
      <c r="C294" s="107">
        <f>+C293/616000</f>
        <v>12174.477951298701</v>
      </c>
      <c r="D294" s="108"/>
      <c r="E294" s="10"/>
    </row>
    <row r="295" spans="1:5" ht="24.75" customHeight="1" x14ac:dyDescent="0.25">
      <c r="A295" s="8"/>
      <c r="B295" s="9"/>
      <c r="C295" s="16"/>
      <c r="D295" s="17"/>
      <c r="E295" s="10"/>
    </row>
    <row r="296" spans="1:5" ht="28.5" customHeight="1" thickBot="1" x14ac:dyDescent="0.3">
      <c r="A296" s="8"/>
      <c r="B296" s="9" t="s">
        <v>44</v>
      </c>
      <c r="C296" s="16"/>
      <c r="D296" s="17"/>
      <c r="E296" s="10"/>
    </row>
    <row r="297" spans="1:5" ht="27" customHeight="1" x14ac:dyDescent="0.25">
      <c r="A297" s="8"/>
      <c r="B297" s="18" t="s">
        <v>45</v>
      </c>
      <c r="C297" s="19"/>
      <c r="D297" s="39">
        <v>482341755</v>
      </c>
      <c r="E297" s="40"/>
    </row>
    <row r="298" spans="1:5" ht="28.5" customHeight="1" x14ac:dyDescent="0.25">
      <c r="A298" s="8"/>
      <c r="B298" s="8" t="s">
        <v>46</v>
      </c>
      <c r="C298" s="41"/>
      <c r="D298" s="42">
        <v>585172393.20000005</v>
      </c>
      <c r="E298" s="40"/>
    </row>
    <row r="299" spans="1:5" ht="15" x14ac:dyDescent="0.25">
      <c r="A299" s="8"/>
      <c r="B299" s="8" t="s">
        <v>47</v>
      </c>
      <c r="C299" s="41"/>
      <c r="D299" s="42">
        <v>17500580</v>
      </c>
      <c r="E299" s="10"/>
    </row>
    <row r="300" spans="1:5" ht="27" customHeight="1" thickBot="1" x14ac:dyDescent="0.3">
      <c r="A300" s="8"/>
      <c r="B300" s="22" t="s">
        <v>48</v>
      </c>
      <c r="C300" s="23"/>
      <c r="D300" s="43">
        <v>360431910</v>
      </c>
      <c r="E300" s="10"/>
    </row>
    <row r="301" spans="1:5" ht="27" customHeight="1" thickBot="1" x14ac:dyDescent="0.3">
      <c r="A301" s="8"/>
      <c r="B301" s="129" t="s">
        <v>49</v>
      </c>
      <c r="C301" s="130"/>
      <c r="D301" s="131"/>
      <c r="E301" s="10"/>
    </row>
    <row r="302" spans="1:5" ht="16.5" thickBot="1" x14ac:dyDescent="0.3">
      <c r="A302" s="8"/>
      <c r="B302" s="129" t="s">
        <v>50</v>
      </c>
      <c r="C302" s="130"/>
      <c r="D302" s="131"/>
      <c r="E302" s="10"/>
    </row>
    <row r="303" spans="1:5" x14ac:dyDescent="0.25">
      <c r="A303" s="8"/>
      <c r="B303" s="25" t="s">
        <v>51</v>
      </c>
      <c r="C303" s="44">
        <f>D297/D299</f>
        <v>27.561472534053156</v>
      </c>
      <c r="D303" s="17" t="s">
        <v>123</v>
      </c>
      <c r="E303" s="10"/>
    </row>
    <row r="304" spans="1:5" ht="16.5" thickBot="1" x14ac:dyDescent="0.3">
      <c r="A304" s="8"/>
      <c r="B304" s="27" t="s">
        <v>53</v>
      </c>
      <c r="C304" s="28">
        <f>D300/D298</f>
        <v>0.61594141177608785</v>
      </c>
      <c r="D304" s="29" t="s">
        <v>123</v>
      </c>
      <c r="E304" s="10"/>
    </row>
    <row r="305" spans="1:6" ht="7.5" customHeight="1" thickBot="1" x14ac:dyDescent="0.3">
      <c r="A305" s="8"/>
      <c r="B305" s="30"/>
      <c r="C305" s="31"/>
      <c r="D305" s="9"/>
      <c r="E305" s="32"/>
    </row>
    <row r="306" spans="1:6" x14ac:dyDescent="0.25">
      <c r="A306" s="132"/>
      <c r="B306" s="133" t="s">
        <v>54</v>
      </c>
      <c r="C306" s="135" t="s">
        <v>121</v>
      </c>
      <c r="D306" s="136"/>
      <c r="E306" s="109"/>
      <c r="F306" s="110"/>
    </row>
    <row r="307" spans="1:6" ht="16.5" thickBot="1" x14ac:dyDescent="0.3">
      <c r="A307" s="132"/>
      <c r="B307" s="134"/>
      <c r="C307" s="111" t="s">
        <v>55</v>
      </c>
      <c r="D307" s="112"/>
      <c r="E307" s="109"/>
      <c r="F307" s="110"/>
    </row>
    <row r="308" spans="1:6" ht="52.5" customHeight="1" thickBot="1" x14ac:dyDescent="0.3">
      <c r="A308" s="22"/>
      <c r="B308" s="166" t="s">
        <v>73</v>
      </c>
      <c r="C308" s="167"/>
      <c r="D308" s="168"/>
      <c r="E308" s="24"/>
      <c r="F308" s="34"/>
    </row>
    <row r="309" spans="1:6" x14ac:dyDescent="0.25">
      <c r="B309" s="36" t="s">
        <v>57</v>
      </c>
    </row>
    <row r="312" spans="1:6" ht="16.5" thickBot="1" x14ac:dyDescent="0.3">
      <c r="A312" s="123" t="s">
        <v>86</v>
      </c>
      <c r="B312" s="123"/>
      <c r="C312" s="123"/>
      <c r="D312" s="123"/>
      <c r="E312" s="123"/>
    </row>
    <row r="313" spans="1:6" x14ac:dyDescent="0.25">
      <c r="A313" s="124" t="s">
        <v>35</v>
      </c>
      <c r="B313" s="125"/>
      <c r="C313" s="125"/>
      <c r="D313" s="125"/>
      <c r="E313" s="3"/>
    </row>
    <row r="314" spans="1:6" x14ac:dyDescent="0.25">
      <c r="A314" s="4"/>
      <c r="B314" s="113" t="s">
        <v>36</v>
      </c>
      <c r="C314" s="113"/>
      <c r="D314" s="113"/>
      <c r="E314" s="5"/>
    </row>
    <row r="315" spans="1:6" x14ac:dyDescent="0.25">
      <c r="A315" s="6"/>
      <c r="B315" s="113" t="s">
        <v>37</v>
      </c>
      <c r="C315" s="113"/>
      <c r="D315" s="113"/>
      <c r="E315" s="7"/>
    </row>
    <row r="316" spans="1:6" thickBot="1" x14ac:dyDescent="0.3">
      <c r="A316" s="8"/>
      <c r="B316" s="9"/>
      <c r="C316" s="9"/>
      <c r="D316" s="47"/>
      <c r="E316" s="10"/>
    </row>
    <row r="317" spans="1:6" ht="16.5" thickBot="1" x14ac:dyDescent="0.3">
      <c r="A317" s="8"/>
      <c r="B317" s="11" t="s">
        <v>59</v>
      </c>
      <c r="C317" s="114" t="s">
        <v>29</v>
      </c>
      <c r="D317" s="115"/>
      <c r="E317" s="10"/>
    </row>
    <row r="318" spans="1:6" ht="16.5" thickBot="1" x14ac:dyDescent="0.3">
      <c r="A318" s="8"/>
      <c r="B318" s="12" t="s">
        <v>39</v>
      </c>
      <c r="C318" s="116" t="s">
        <v>84</v>
      </c>
      <c r="D318" s="117"/>
      <c r="E318" s="10"/>
    </row>
    <row r="319" spans="1:6" ht="16.5" thickBot="1" x14ac:dyDescent="0.3">
      <c r="A319" s="8"/>
      <c r="B319" s="12" t="s">
        <v>40</v>
      </c>
      <c r="C319" s="118" t="s">
        <v>41</v>
      </c>
      <c r="D319" s="119"/>
      <c r="E319" s="10"/>
    </row>
    <row r="320" spans="1:6" ht="16.5" thickBot="1" x14ac:dyDescent="0.3">
      <c r="A320" s="8"/>
      <c r="B320" s="14">
        <v>1</v>
      </c>
      <c r="C320" s="13"/>
      <c r="D320" s="48">
        <v>816221400</v>
      </c>
      <c r="E320" s="10"/>
    </row>
    <row r="321" spans="1:5" ht="16.5" thickBot="1" x14ac:dyDescent="0.3">
      <c r="A321" s="8"/>
      <c r="B321" s="14">
        <v>2</v>
      </c>
      <c r="C321" s="13"/>
      <c r="D321" s="48">
        <v>513615520</v>
      </c>
      <c r="E321" s="10"/>
    </row>
    <row r="322" spans="1:5" ht="16.5" thickBot="1" x14ac:dyDescent="0.3">
      <c r="A322" s="8"/>
      <c r="B322" s="14">
        <v>4</v>
      </c>
      <c r="C322" s="13"/>
      <c r="D322" s="48">
        <v>1785981240</v>
      </c>
      <c r="E322" s="10"/>
    </row>
    <row r="323" spans="1:5" ht="16.5" thickBot="1" x14ac:dyDescent="0.3">
      <c r="A323" s="8"/>
      <c r="B323" s="14">
        <v>5</v>
      </c>
      <c r="C323" s="13"/>
      <c r="D323" s="48">
        <v>1033067580</v>
      </c>
      <c r="E323" s="10"/>
    </row>
    <row r="324" spans="1:5" ht="16.5" thickBot="1" x14ac:dyDescent="0.3">
      <c r="A324" s="8"/>
      <c r="B324" s="14">
        <v>7</v>
      </c>
      <c r="C324" s="13"/>
      <c r="D324" s="48">
        <v>2104987248</v>
      </c>
      <c r="E324" s="10"/>
    </row>
    <row r="325" spans="1:5" ht="16.5" thickBot="1" x14ac:dyDescent="0.3">
      <c r="A325" s="8"/>
      <c r="B325" s="14">
        <v>9</v>
      </c>
      <c r="C325" s="13"/>
      <c r="D325" s="48">
        <v>228541992</v>
      </c>
      <c r="E325" s="10"/>
    </row>
    <row r="326" spans="1:5" ht="16.5" thickBot="1" x14ac:dyDescent="0.3">
      <c r="A326" s="8"/>
      <c r="B326" s="14">
        <v>10</v>
      </c>
      <c r="C326" s="13"/>
      <c r="D326" s="48">
        <v>3844525321</v>
      </c>
      <c r="E326" s="10"/>
    </row>
    <row r="327" spans="1:5" ht="16.5" thickBot="1" x14ac:dyDescent="0.3">
      <c r="A327" s="8"/>
      <c r="B327" s="14">
        <v>11</v>
      </c>
      <c r="C327" s="13"/>
      <c r="D327" s="48">
        <v>1567656631</v>
      </c>
      <c r="E327" s="10"/>
    </row>
    <row r="328" spans="1:5" ht="16.5" thickBot="1" x14ac:dyDescent="0.3">
      <c r="A328" s="8"/>
      <c r="B328" s="14">
        <v>13</v>
      </c>
      <c r="C328" s="13"/>
      <c r="D328" s="48">
        <v>1608276640</v>
      </c>
      <c r="E328" s="10"/>
    </row>
    <row r="329" spans="1:5" ht="16.5" thickBot="1" x14ac:dyDescent="0.3">
      <c r="A329" s="8"/>
      <c r="B329" s="14">
        <v>14</v>
      </c>
      <c r="C329" s="13"/>
      <c r="D329" s="48">
        <v>195892136</v>
      </c>
      <c r="E329" s="10"/>
    </row>
    <row r="330" spans="1:5" ht="16.5" thickBot="1" x14ac:dyDescent="0.3">
      <c r="A330" s="8"/>
      <c r="B330" s="14">
        <v>15</v>
      </c>
      <c r="C330" s="13"/>
      <c r="D330" s="48">
        <v>244866420</v>
      </c>
      <c r="E330" s="10"/>
    </row>
    <row r="331" spans="1:5" ht="16.5" thickBot="1" x14ac:dyDescent="0.3">
      <c r="A331" s="8"/>
      <c r="B331" s="14">
        <v>16</v>
      </c>
      <c r="C331" s="13"/>
      <c r="D331" s="48">
        <v>195893136</v>
      </c>
      <c r="E331" s="10"/>
    </row>
    <row r="332" spans="1:5" ht="16.5" thickBot="1" x14ac:dyDescent="0.3">
      <c r="A332" s="8"/>
      <c r="B332" s="14">
        <v>17</v>
      </c>
      <c r="C332" s="13"/>
      <c r="D332" s="48">
        <v>1230153232</v>
      </c>
      <c r="E332" s="10"/>
    </row>
    <row r="333" spans="1:5" ht="16.5" thickBot="1" x14ac:dyDescent="0.3">
      <c r="A333" s="8"/>
      <c r="B333" s="14">
        <v>18</v>
      </c>
      <c r="C333" s="13"/>
      <c r="D333" s="48">
        <v>342812988</v>
      </c>
      <c r="E333" s="10"/>
    </row>
    <row r="334" spans="1:5" ht="16.5" thickBot="1" x14ac:dyDescent="0.3">
      <c r="A334" s="8"/>
      <c r="B334" s="14">
        <v>20</v>
      </c>
      <c r="C334" s="13"/>
      <c r="D334" s="48">
        <v>748910984</v>
      </c>
      <c r="E334" s="10"/>
    </row>
    <row r="335" spans="1:5" ht="16.5" thickBot="1" x14ac:dyDescent="0.3">
      <c r="A335" s="8"/>
      <c r="B335" s="14">
        <v>21</v>
      </c>
      <c r="C335" s="49"/>
      <c r="D335" s="50">
        <v>2312877730</v>
      </c>
      <c r="E335" s="10"/>
    </row>
    <row r="336" spans="1:5" ht="16.5" thickBot="1" x14ac:dyDescent="0.3">
      <c r="A336" s="8"/>
      <c r="B336" s="14">
        <v>22</v>
      </c>
      <c r="C336" s="49"/>
      <c r="D336" s="50">
        <v>2967040475</v>
      </c>
      <c r="E336" s="10"/>
    </row>
    <row r="337" spans="1:6" ht="16.5" thickBot="1" x14ac:dyDescent="0.3">
      <c r="A337" s="8"/>
      <c r="B337" s="14">
        <v>24</v>
      </c>
      <c r="C337" s="49"/>
      <c r="D337" s="50">
        <v>1891055265</v>
      </c>
      <c r="E337" s="10"/>
    </row>
    <row r="338" spans="1:6" ht="16.5" thickBot="1" x14ac:dyDescent="0.3">
      <c r="A338" s="8"/>
      <c r="B338" s="14">
        <v>25</v>
      </c>
      <c r="C338" s="49"/>
      <c r="D338" s="50">
        <v>1151515278</v>
      </c>
      <c r="E338" s="10"/>
    </row>
    <row r="339" spans="1:6" ht="32.25" thickBot="1" x14ac:dyDescent="0.3">
      <c r="A339" s="8"/>
      <c r="B339" s="15" t="s">
        <v>42</v>
      </c>
      <c r="C339" s="107">
        <f>SUM(C320:D338)</f>
        <v>24783891216</v>
      </c>
      <c r="D339" s="108"/>
      <c r="E339" s="10"/>
    </row>
    <row r="340" spans="1:6" ht="48" thickBot="1" x14ac:dyDescent="0.3">
      <c r="A340" s="8"/>
      <c r="B340" s="15" t="s">
        <v>43</v>
      </c>
      <c r="C340" s="107">
        <f>+C339/616000</f>
        <v>40233.589636363635</v>
      </c>
      <c r="D340" s="108"/>
      <c r="E340" s="10"/>
    </row>
    <row r="341" spans="1:6" x14ac:dyDescent="0.25">
      <c r="A341" s="8"/>
      <c r="B341" s="9"/>
      <c r="C341" s="16"/>
      <c r="D341" s="51"/>
      <c r="E341" s="10"/>
    </row>
    <row r="342" spans="1:6" ht="16.5" thickBot="1" x14ac:dyDescent="0.3">
      <c r="A342" s="8"/>
      <c r="B342" s="9" t="s">
        <v>44</v>
      </c>
      <c r="C342" s="16"/>
      <c r="D342" s="51"/>
      <c r="E342" s="10"/>
    </row>
    <row r="343" spans="1:6" ht="15" x14ac:dyDescent="0.25">
      <c r="A343" s="8"/>
      <c r="B343" s="18" t="s">
        <v>45</v>
      </c>
      <c r="C343" s="19"/>
      <c r="D343" s="52">
        <v>15967809</v>
      </c>
      <c r="E343" s="40"/>
    </row>
    <row r="344" spans="1:6" ht="15" x14ac:dyDescent="0.25">
      <c r="A344" s="8"/>
      <c r="B344" s="8" t="s">
        <v>46</v>
      </c>
      <c r="C344" s="21"/>
      <c r="D344" s="53">
        <v>103292413</v>
      </c>
      <c r="E344" s="10"/>
    </row>
    <row r="345" spans="1:6" ht="15" x14ac:dyDescent="0.25">
      <c r="A345" s="8"/>
      <c r="B345" s="8" t="s">
        <v>47</v>
      </c>
      <c r="C345" s="21"/>
      <c r="D345" s="53">
        <v>12289697</v>
      </c>
      <c r="E345" s="10"/>
    </row>
    <row r="346" spans="1:6" ht="27" customHeight="1" thickBot="1" x14ac:dyDescent="0.3">
      <c r="A346" s="8"/>
      <c r="B346" s="22" t="s">
        <v>48</v>
      </c>
      <c r="C346" s="23"/>
      <c r="D346" s="54">
        <v>14394997</v>
      </c>
      <c r="E346" s="10"/>
    </row>
    <row r="347" spans="1:6" ht="27" customHeight="1" thickBot="1" x14ac:dyDescent="0.3">
      <c r="A347" s="8"/>
      <c r="B347" s="129" t="s">
        <v>49</v>
      </c>
      <c r="C347" s="130"/>
      <c r="D347" s="131"/>
      <c r="E347" s="10"/>
    </row>
    <row r="348" spans="1:6" ht="16.5" thickBot="1" x14ac:dyDescent="0.3">
      <c r="A348" s="8"/>
      <c r="B348" s="129" t="s">
        <v>50</v>
      </c>
      <c r="C348" s="130"/>
      <c r="D348" s="131"/>
      <c r="E348" s="10"/>
    </row>
    <row r="349" spans="1:6" x14ac:dyDescent="0.25">
      <c r="A349" s="8"/>
      <c r="B349" s="25" t="s">
        <v>51</v>
      </c>
      <c r="C349" s="37">
        <v>1.29</v>
      </c>
      <c r="D349" s="51" t="s">
        <v>127</v>
      </c>
      <c r="E349" s="10"/>
    </row>
    <row r="350" spans="1:6" ht="16.5" thickBot="1" x14ac:dyDescent="0.3">
      <c r="A350" s="8"/>
      <c r="B350" s="33" t="s">
        <v>53</v>
      </c>
      <c r="C350" s="38">
        <v>0.13930000000000001</v>
      </c>
      <c r="D350" s="51" t="s">
        <v>127</v>
      </c>
      <c r="E350" s="10"/>
    </row>
    <row r="351" spans="1:6" ht="16.5" thickBot="1" x14ac:dyDescent="0.3">
      <c r="A351" s="8"/>
      <c r="B351" s="30"/>
      <c r="C351" s="31"/>
      <c r="D351" s="47"/>
      <c r="E351" s="32"/>
    </row>
    <row r="352" spans="1:6" x14ac:dyDescent="0.25">
      <c r="A352" s="132"/>
      <c r="B352" s="133" t="s">
        <v>54</v>
      </c>
      <c r="C352" s="135" t="s">
        <v>128</v>
      </c>
      <c r="D352" s="136"/>
      <c r="E352" s="109"/>
      <c r="F352" s="110"/>
    </row>
    <row r="353" spans="1:6" ht="16.5" thickBot="1" x14ac:dyDescent="0.3">
      <c r="A353" s="132"/>
      <c r="B353" s="134"/>
      <c r="C353" s="111" t="s">
        <v>55</v>
      </c>
      <c r="D353" s="112"/>
      <c r="E353" s="109"/>
      <c r="F353" s="110"/>
    </row>
    <row r="354" spans="1:6" ht="117.75" customHeight="1" thickBot="1" x14ac:dyDescent="0.3">
      <c r="A354" s="22"/>
      <c r="B354" s="149" t="s">
        <v>85</v>
      </c>
      <c r="C354" s="150"/>
      <c r="D354" s="151"/>
      <c r="E354" s="24"/>
      <c r="F354" s="34"/>
    </row>
    <row r="355" spans="1:6" x14ac:dyDescent="0.25">
      <c r="B355" s="36" t="s">
        <v>57</v>
      </c>
      <c r="D355" s="55"/>
    </row>
    <row r="358" spans="1:6" ht="16.5" thickBot="1" x14ac:dyDescent="0.3">
      <c r="A358" s="123" t="s">
        <v>87</v>
      </c>
      <c r="B358" s="123"/>
      <c r="C358" s="123"/>
      <c r="D358" s="123"/>
      <c r="E358" s="123"/>
    </row>
    <row r="359" spans="1:6" x14ac:dyDescent="0.25">
      <c r="A359" s="124" t="s">
        <v>58</v>
      </c>
      <c r="B359" s="125"/>
      <c r="C359" s="125"/>
      <c r="D359" s="125"/>
      <c r="E359" s="3"/>
    </row>
    <row r="360" spans="1:6" ht="27.75" customHeight="1" x14ac:dyDescent="0.25">
      <c r="A360" s="4"/>
      <c r="B360" s="113" t="s">
        <v>36</v>
      </c>
      <c r="C360" s="113"/>
      <c r="D360" s="113"/>
      <c r="E360" s="5"/>
    </row>
    <row r="361" spans="1:6" ht="21" customHeight="1" x14ac:dyDescent="0.25">
      <c r="A361" s="6"/>
      <c r="B361" s="113" t="s">
        <v>37</v>
      </c>
      <c r="C361" s="113"/>
      <c r="D361" s="113"/>
      <c r="E361" s="7"/>
    </row>
    <row r="362" spans="1:6" thickBot="1" x14ac:dyDescent="0.3">
      <c r="A362" s="8"/>
      <c r="B362" s="9"/>
      <c r="C362" s="9"/>
      <c r="D362" s="9"/>
      <c r="E362" s="10"/>
    </row>
    <row r="363" spans="1:6" ht="26.25" customHeight="1" thickBot="1" x14ac:dyDescent="0.3">
      <c r="A363" s="8"/>
      <c r="B363" s="11" t="s">
        <v>71</v>
      </c>
      <c r="C363" s="114"/>
      <c r="D363" s="115"/>
      <c r="E363" s="10"/>
    </row>
    <row r="364" spans="1:6" ht="27.75" customHeight="1" thickBot="1" x14ac:dyDescent="0.3">
      <c r="A364" s="8"/>
      <c r="B364" s="12" t="s">
        <v>39</v>
      </c>
      <c r="C364" s="116" t="s">
        <v>72</v>
      </c>
      <c r="D364" s="117"/>
      <c r="E364" s="10"/>
    </row>
    <row r="365" spans="1:6" ht="29.25" customHeight="1" thickBot="1" x14ac:dyDescent="0.3">
      <c r="A365" s="8"/>
      <c r="B365" s="12" t="s">
        <v>40</v>
      </c>
      <c r="C365" s="118" t="s">
        <v>41</v>
      </c>
      <c r="D365" s="119"/>
      <c r="E365" s="10"/>
    </row>
    <row r="366" spans="1:6" ht="16.5" thickBot="1" x14ac:dyDescent="0.3">
      <c r="A366" s="8"/>
      <c r="B366" s="14">
        <v>19</v>
      </c>
      <c r="C366" s="107">
        <v>2103257329</v>
      </c>
      <c r="D366" s="108"/>
      <c r="E366" s="10"/>
    </row>
    <row r="367" spans="1:6" ht="23.25" customHeight="1" thickBot="1" x14ac:dyDescent="0.3">
      <c r="A367" s="8"/>
      <c r="B367" s="14">
        <v>11</v>
      </c>
      <c r="C367" s="107">
        <v>1567656631</v>
      </c>
      <c r="D367" s="108"/>
      <c r="E367" s="10"/>
    </row>
    <row r="368" spans="1:6" ht="26.25" customHeight="1" thickBot="1" x14ac:dyDescent="0.3">
      <c r="A368" s="8"/>
      <c r="B368" s="14">
        <v>21</v>
      </c>
      <c r="C368" s="107">
        <v>2312877730</v>
      </c>
      <c r="D368" s="108"/>
      <c r="E368" s="10"/>
    </row>
    <row r="369" spans="1:6" ht="21.75" customHeight="1" thickBot="1" x14ac:dyDescent="0.3">
      <c r="A369" s="8"/>
      <c r="B369" s="14">
        <v>12</v>
      </c>
      <c r="C369" s="107">
        <v>1515686728</v>
      </c>
      <c r="D369" s="108"/>
      <c r="E369" s="10"/>
    </row>
    <row r="370" spans="1:6" ht="32.25" thickBot="1" x14ac:dyDescent="0.3">
      <c r="A370" s="8"/>
      <c r="B370" s="15" t="s">
        <v>42</v>
      </c>
      <c r="C370" s="107">
        <f>SUM(C366:D369)</f>
        <v>7499478418</v>
      </c>
      <c r="D370" s="108"/>
      <c r="E370" s="10"/>
    </row>
    <row r="371" spans="1:6" ht="26.25" customHeight="1" thickBot="1" x14ac:dyDescent="0.3">
      <c r="A371" s="8"/>
      <c r="B371" s="15" t="s">
        <v>43</v>
      </c>
      <c r="C371" s="107">
        <f>+C370/616000</f>
        <v>12174.477951298701</v>
      </c>
      <c r="D371" s="108"/>
      <c r="E371" s="10"/>
    </row>
    <row r="372" spans="1:6" ht="24.75" customHeight="1" x14ac:dyDescent="0.25">
      <c r="A372" s="8"/>
      <c r="B372" s="9"/>
      <c r="C372" s="16"/>
      <c r="D372" s="17"/>
      <c r="E372" s="10"/>
    </row>
    <row r="373" spans="1:6" ht="28.5" customHeight="1" thickBot="1" x14ac:dyDescent="0.3">
      <c r="A373" s="8"/>
      <c r="B373" s="9" t="s">
        <v>44</v>
      </c>
      <c r="C373" s="16"/>
      <c r="D373" s="17"/>
      <c r="E373" s="10"/>
    </row>
    <row r="374" spans="1:6" ht="27" customHeight="1" x14ac:dyDescent="0.25">
      <c r="A374" s="8"/>
      <c r="B374" s="18" t="s">
        <v>45</v>
      </c>
      <c r="C374" s="19"/>
      <c r="D374" s="71">
        <v>482341755</v>
      </c>
      <c r="E374" s="40"/>
    </row>
    <row r="375" spans="1:6" ht="28.5" customHeight="1" x14ac:dyDescent="0.25">
      <c r="A375" s="8"/>
      <c r="B375" s="8" t="s">
        <v>46</v>
      </c>
      <c r="C375" s="41"/>
      <c r="D375" s="72">
        <v>585172393.20000005</v>
      </c>
      <c r="E375" s="40"/>
    </row>
    <row r="376" spans="1:6" ht="15" x14ac:dyDescent="0.25">
      <c r="A376" s="8"/>
      <c r="B376" s="8" t="s">
        <v>47</v>
      </c>
      <c r="C376" s="41"/>
      <c r="D376" s="72">
        <v>17500580</v>
      </c>
      <c r="E376" s="10"/>
    </row>
    <row r="377" spans="1:6" ht="27" customHeight="1" thickBot="1" x14ac:dyDescent="0.3">
      <c r="A377" s="8"/>
      <c r="B377" s="22" t="s">
        <v>48</v>
      </c>
      <c r="C377" s="23"/>
      <c r="D377" s="73">
        <v>360431910</v>
      </c>
      <c r="E377" s="10"/>
    </row>
    <row r="378" spans="1:6" ht="27" customHeight="1" thickBot="1" x14ac:dyDescent="0.3">
      <c r="A378" s="8"/>
      <c r="B378" s="129" t="s">
        <v>49</v>
      </c>
      <c r="C378" s="130"/>
      <c r="D378" s="131"/>
      <c r="E378" s="10"/>
    </row>
    <row r="379" spans="1:6" ht="16.5" thickBot="1" x14ac:dyDescent="0.3">
      <c r="A379" s="8"/>
      <c r="B379" s="129" t="s">
        <v>50</v>
      </c>
      <c r="C379" s="130"/>
      <c r="D379" s="131"/>
      <c r="E379" s="10"/>
    </row>
    <row r="380" spans="1:6" x14ac:dyDescent="0.25">
      <c r="A380" s="8"/>
      <c r="B380" s="25" t="s">
        <v>51</v>
      </c>
      <c r="C380" s="44">
        <f>D374/D376</f>
        <v>27.561472534053156</v>
      </c>
      <c r="D380" s="17" t="s">
        <v>123</v>
      </c>
      <c r="E380" s="10"/>
    </row>
    <row r="381" spans="1:6" ht="16.5" thickBot="1" x14ac:dyDescent="0.3">
      <c r="A381" s="8"/>
      <c r="B381" s="33" t="s">
        <v>53</v>
      </c>
      <c r="C381" s="28">
        <f>D377/D375</f>
        <v>0.61594141177608785</v>
      </c>
      <c r="D381" s="29" t="s">
        <v>123</v>
      </c>
      <c r="E381" s="10"/>
    </row>
    <row r="382" spans="1:6" ht="7.5" customHeight="1" thickBot="1" x14ac:dyDescent="0.3">
      <c r="A382" s="8"/>
      <c r="B382" s="30"/>
      <c r="C382" s="31"/>
      <c r="D382" s="9"/>
      <c r="E382" s="32"/>
    </row>
    <row r="383" spans="1:6" x14ac:dyDescent="0.25">
      <c r="A383" s="132"/>
      <c r="B383" s="133" t="s">
        <v>54</v>
      </c>
      <c r="C383" s="135" t="s">
        <v>129</v>
      </c>
      <c r="D383" s="136"/>
      <c r="E383" s="109"/>
      <c r="F383" s="110"/>
    </row>
    <row r="384" spans="1:6" ht="16.5" thickBot="1" x14ac:dyDescent="0.3">
      <c r="A384" s="132"/>
      <c r="B384" s="134"/>
      <c r="C384" s="111" t="s">
        <v>55</v>
      </c>
      <c r="D384" s="112"/>
      <c r="E384" s="109"/>
      <c r="F384" s="110"/>
    </row>
    <row r="385" spans="1:6" ht="52.5" customHeight="1" thickBot="1" x14ac:dyDescent="0.3">
      <c r="A385" s="22"/>
      <c r="B385" s="166" t="s">
        <v>73</v>
      </c>
      <c r="C385" s="167"/>
      <c r="D385" s="168"/>
      <c r="E385" s="24"/>
      <c r="F385" s="34"/>
    </row>
    <row r="386" spans="1:6" x14ac:dyDescent="0.25">
      <c r="B386" s="36" t="s">
        <v>57</v>
      </c>
    </row>
    <row r="389" spans="1:6" ht="16.5" thickBot="1" x14ac:dyDescent="0.3">
      <c r="A389" s="123" t="s">
        <v>88</v>
      </c>
      <c r="B389" s="123"/>
      <c r="C389" s="123"/>
      <c r="D389" s="123"/>
      <c r="E389" s="123"/>
    </row>
    <row r="390" spans="1:6" x14ac:dyDescent="0.25">
      <c r="A390" s="124" t="s">
        <v>35</v>
      </c>
      <c r="B390" s="125"/>
      <c r="C390" s="125"/>
      <c r="D390" s="125"/>
      <c r="E390" s="3"/>
    </row>
    <row r="391" spans="1:6" x14ac:dyDescent="0.25">
      <c r="A391" s="4"/>
      <c r="B391" s="113" t="s">
        <v>36</v>
      </c>
      <c r="C391" s="113"/>
      <c r="D391" s="113"/>
      <c r="E391" s="5"/>
    </row>
    <row r="392" spans="1:6" x14ac:dyDescent="0.25">
      <c r="A392" s="6"/>
      <c r="B392" s="113" t="s">
        <v>37</v>
      </c>
      <c r="C392" s="113"/>
      <c r="D392" s="113"/>
      <c r="E392" s="7"/>
    </row>
    <row r="393" spans="1:6" thickBot="1" x14ac:dyDescent="0.3">
      <c r="A393" s="8"/>
      <c r="B393" s="9"/>
      <c r="C393" s="9"/>
      <c r="D393" s="9"/>
      <c r="E393" s="10"/>
    </row>
    <row r="394" spans="1:6" ht="16.5" thickBot="1" x14ac:dyDescent="0.3">
      <c r="A394" s="8"/>
      <c r="B394" s="11" t="s">
        <v>38</v>
      </c>
      <c r="C394" s="114" t="s">
        <v>8</v>
      </c>
      <c r="D394" s="115"/>
      <c r="E394" s="10"/>
    </row>
    <row r="395" spans="1:6" ht="16.5" thickBot="1" x14ac:dyDescent="0.3">
      <c r="A395" s="8"/>
      <c r="B395" s="12" t="s">
        <v>39</v>
      </c>
      <c r="C395" s="116">
        <v>8002137946</v>
      </c>
      <c r="D395" s="117"/>
      <c r="E395" s="10"/>
    </row>
    <row r="396" spans="1:6" ht="16.5" thickBot="1" x14ac:dyDescent="0.3">
      <c r="A396" s="8"/>
      <c r="B396" s="12" t="s">
        <v>40</v>
      </c>
      <c r="C396" s="118" t="s">
        <v>41</v>
      </c>
      <c r="D396" s="119"/>
      <c r="E396" s="10"/>
    </row>
    <row r="397" spans="1:6" ht="16.5" thickBot="1" x14ac:dyDescent="0.3">
      <c r="A397" s="8"/>
      <c r="B397" s="14">
        <v>17</v>
      </c>
      <c r="C397" s="107">
        <v>1230153232</v>
      </c>
      <c r="D397" s="108"/>
      <c r="E397" s="10"/>
    </row>
    <row r="398" spans="1:6" ht="16.5" thickBot="1" x14ac:dyDescent="0.3">
      <c r="A398" s="8"/>
      <c r="B398" s="14">
        <v>10</v>
      </c>
      <c r="C398" s="107">
        <v>3844525321</v>
      </c>
      <c r="D398" s="108"/>
      <c r="E398" s="10"/>
    </row>
    <row r="399" spans="1:6" ht="16.5" thickBot="1" x14ac:dyDescent="0.3">
      <c r="A399" s="8"/>
      <c r="B399" s="14">
        <v>7</v>
      </c>
      <c r="C399" s="107">
        <v>2104987248</v>
      </c>
      <c r="D399" s="108"/>
      <c r="E399" s="10"/>
    </row>
    <row r="400" spans="1:6" ht="16.5" thickBot="1" x14ac:dyDescent="0.3">
      <c r="A400" s="8"/>
      <c r="B400" s="14"/>
      <c r="C400" s="107"/>
      <c r="D400" s="108"/>
      <c r="E400" s="10"/>
    </row>
    <row r="401" spans="1:6" ht="32.25" thickBot="1" x14ac:dyDescent="0.3">
      <c r="A401" s="8"/>
      <c r="B401" s="15" t="s">
        <v>42</v>
      </c>
      <c r="C401" s="107">
        <f>SUM(C397:D400)</f>
        <v>7179665801</v>
      </c>
      <c r="D401" s="108"/>
      <c r="E401" s="10"/>
    </row>
    <row r="402" spans="1:6" ht="48" thickBot="1" x14ac:dyDescent="0.3">
      <c r="A402" s="8"/>
      <c r="B402" s="15" t="s">
        <v>43</v>
      </c>
      <c r="C402" s="107">
        <f>+C401/616000</f>
        <v>11655.301625</v>
      </c>
      <c r="D402" s="108"/>
      <c r="E402" s="10"/>
    </row>
    <row r="403" spans="1:6" x14ac:dyDescent="0.25">
      <c r="A403" s="8"/>
      <c r="B403" s="9"/>
      <c r="C403" s="16"/>
      <c r="D403" s="17"/>
      <c r="E403" s="10"/>
    </row>
    <row r="404" spans="1:6" ht="16.5" thickBot="1" x14ac:dyDescent="0.3">
      <c r="A404" s="8"/>
      <c r="B404" s="9" t="s">
        <v>44</v>
      </c>
      <c r="C404" s="16"/>
      <c r="D404" s="17"/>
      <c r="E404" s="10"/>
    </row>
    <row r="405" spans="1:6" ht="15" x14ac:dyDescent="0.25">
      <c r="A405" s="8"/>
      <c r="B405" s="18" t="s">
        <v>45</v>
      </c>
      <c r="C405" s="19"/>
      <c r="D405" s="20">
        <v>2299356553.29</v>
      </c>
      <c r="E405" s="10"/>
    </row>
    <row r="406" spans="1:6" ht="15" x14ac:dyDescent="0.25">
      <c r="A406" s="8"/>
      <c r="B406" s="8" t="s">
        <v>46</v>
      </c>
      <c r="C406" s="21"/>
      <c r="D406" s="10">
        <v>29087275590.889999</v>
      </c>
      <c r="E406" s="10"/>
    </row>
    <row r="407" spans="1:6" ht="15" x14ac:dyDescent="0.25">
      <c r="A407" s="8"/>
      <c r="B407" s="8" t="s">
        <v>47</v>
      </c>
      <c r="C407" s="21"/>
      <c r="D407" s="10">
        <v>666598460</v>
      </c>
      <c r="E407" s="10"/>
    </row>
    <row r="408" spans="1:6" thickBot="1" x14ac:dyDescent="0.3">
      <c r="A408" s="8"/>
      <c r="B408" s="22" t="s">
        <v>48</v>
      </c>
      <c r="C408" s="23"/>
      <c r="D408" s="24">
        <v>5652964006.9200001</v>
      </c>
      <c r="E408" s="10"/>
    </row>
    <row r="409" spans="1:6" ht="16.5" thickBot="1" x14ac:dyDescent="0.3">
      <c r="A409" s="8"/>
      <c r="B409" s="129" t="s">
        <v>49</v>
      </c>
      <c r="C409" s="130"/>
      <c r="D409" s="131"/>
      <c r="E409" s="10"/>
    </row>
    <row r="410" spans="1:6" ht="16.5" thickBot="1" x14ac:dyDescent="0.3">
      <c r="A410" s="8"/>
      <c r="B410" s="129" t="s">
        <v>50</v>
      </c>
      <c r="C410" s="130"/>
      <c r="D410" s="131"/>
      <c r="E410" s="10"/>
    </row>
    <row r="411" spans="1:6" x14ac:dyDescent="0.25">
      <c r="A411" s="8"/>
      <c r="B411" s="25" t="s">
        <v>51</v>
      </c>
      <c r="C411" s="26">
        <f>D405/D407</f>
        <v>3.4493877367943515</v>
      </c>
      <c r="D411" s="17" t="s">
        <v>123</v>
      </c>
      <c r="E411" s="10"/>
    </row>
    <row r="412" spans="1:6" ht="16.5" thickBot="1" x14ac:dyDescent="0.3">
      <c r="A412" s="8"/>
      <c r="B412" s="33" t="s">
        <v>53</v>
      </c>
      <c r="C412" s="28">
        <f>D408/D406</f>
        <v>0.19434491172114043</v>
      </c>
      <c r="D412" s="29" t="s">
        <v>123</v>
      </c>
      <c r="E412" s="10"/>
    </row>
    <row r="413" spans="1:6" ht="16.5" thickBot="1" x14ac:dyDescent="0.3">
      <c r="A413" s="8"/>
      <c r="B413" s="30"/>
      <c r="C413" s="31"/>
      <c r="D413" s="9"/>
      <c r="E413" s="32"/>
    </row>
    <row r="414" spans="1:6" x14ac:dyDescent="0.25">
      <c r="A414" s="132"/>
      <c r="B414" s="133" t="s">
        <v>54</v>
      </c>
      <c r="C414" s="135" t="s">
        <v>121</v>
      </c>
      <c r="D414" s="136"/>
      <c r="E414" s="109"/>
      <c r="F414" s="110"/>
    </row>
    <row r="415" spans="1:6" ht="16.5" thickBot="1" x14ac:dyDescent="0.3">
      <c r="A415" s="132"/>
      <c r="B415" s="134"/>
      <c r="C415" s="111" t="s">
        <v>55</v>
      </c>
      <c r="D415" s="112"/>
      <c r="E415" s="109"/>
      <c r="F415" s="110"/>
    </row>
    <row r="416" spans="1:6" thickBot="1" x14ac:dyDescent="0.3">
      <c r="A416" s="22"/>
      <c r="B416" s="167" t="s">
        <v>56</v>
      </c>
      <c r="C416" s="167"/>
      <c r="D416" s="167"/>
      <c r="E416" s="24"/>
      <c r="F416" s="34"/>
    </row>
    <row r="417" spans="1:5" x14ac:dyDescent="0.25">
      <c r="B417" s="36" t="s">
        <v>57</v>
      </c>
    </row>
    <row r="420" spans="1:5" ht="16.5" thickBot="1" x14ac:dyDescent="0.3">
      <c r="A420" s="123" t="s">
        <v>100</v>
      </c>
      <c r="B420" s="123"/>
      <c r="C420" s="123"/>
      <c r="D420" s="123"/>
      <c r="E420" s="123"/>
    </row>
    <row r="421" spans="1:5" x14ac:dyDescent="0.25">
      <c r="A421" s="124" t="s">
        <v>35</v>
      </c>
      <c r="B421" s="125"/>
      <c r="C421" s="125"/>
      <c r="D421" s="125"/>
      <c r="E421" s="3"/>
    </row>
    <row r="422" spans="1:5" x14ac:dyDescent="0.25">
      <c r="A422" s="4"/>
      <c r="B422" s="113" t="s">
        <v>36</v>
      </c>
      <c r="C422" s="113"/>
      <c r="D422" s="113"/>
      <c r="E422" s="5"/>
    </row>
    <row r="423" spans="1:5" x14ac:dyDescent="0.25">
      <c r="A423" s="6"/>
      <c r="B423" s="113" t="s">
        <v>37</v>
      </c>
      <c r="C423" s="113"/>
      <c r="D423" s="113"/>
      <c r="E423" s="7"/>
    </row>
    <row r="424" spans="1:5" thickBot="1" x14ac:dyDescent="0.3">
      <c r="A424" s="8"/>
      <c r="B424" s="9"/>
      <c r="C424" s="9"/>
      <c r="D424" s="9"/>
      <c r="E424" s="10"/>
    </row>
    <row r="425" spans="1:5" ht="16.5" thickBot="1" x14ac:dyDescent="0.3">
      <c r="A425" s="8"/>
      <c r="B425" s="11" t="s">
        <v>59</v>
      </c>
      <c r="C425" s="114" t="s">
        <v>30</v>
      </c>
      <c r="D425" s="115"/>
      <c r="E425" s="10"/>
    </row>
    <row r="426" spans="1:5" ht="16.5" thickBot="1" x14ac:dyDescent="0.3">
      <c r="A426" s="8"/>
      <c r="B426" s="12" t="s">
        <v>130</v>
      </c>
      <c r="C426" s="116" t="s">
        <v>131</v>
      </c>
      <c r="D426" s="117"/>
      <c r="E426" s="10"/>
    </row>
    <row r="427" spans="1:5" ht="16.5" thickBot="1" x14ac:dyDescent="0.3">
      <c r="A427" s="8"/>
      <c r="B427" s="12" t="s">
        <v>40</v>
      </c>
      <c r="C427" s="118" t="s">
        <v>41</v>
      </c>
      <c r="D427" s="119"/>
      <c r="E427" s="10"/>
    </row>
    <row r="428" spans="1:5" ht="16.5" thickBot="1" x14ac:dyDescent="0.3">
      <c r="A428" s="8"/>
      <c r="B428" s="14" t="s">
        <v>89</v>
      </c>
      <c r="C428" s="107">
        <v>2038162256</v>
      </c>
      <c r="D428" s="108"/>
      <c r="E428" s="10"/>
    </row>
    <row r="429" spans="1:5" ht="16.5" thickBot="1" x14ac:dyDescent="0.3">
      <c r="A429" s="8"/>
      <c r="B429" s="14" t="s">
        <v>90</v>
      </c>
      <c r="C429" s="107">
        <v>1574563874</v>
      </c>
      <c r="D429" s="108"/>
      <c r="E429" s="10"/>
    </row>
    <row r="430" spans="1:5" ht="16.5" thickBot="1" x14ac:dyDescent="0.3">
      <c r="A430" s="8"/>
      <c r="B430" s="14" t="s">
        <v>91</v>
      </c>
      <c r="C430" s="107">
        <v>2104987248</v>
      </c>
      <c r="D430" s="108"/>
      <c r="E430" s="10"/>
    </row>
    <row r="431" spans="1:5" ht="16.5" thickBot="1" x14ac:dyDescent="0.3">
      <c r="A431" s="8"/>
      <c r="B431" s="14" t="s">
        <v>92</v>
      </c>
      <c r="C431" s="107">
        <v>3844525321</v>
      </c>
      <c r="D431" s="108"/>
      <c r="E431" s="10"/>
    </row>
    <row r="432" spans="1:5" ht="16.5" thickBot="1" x14ac:dyDescent="0.3">
      <c r="A432" s="8"/>
      <c r="B432" s="14" t="s">
        <v>93</v>
      </c>
      <c r="C432" s="107">
        <v>687044449</v>
      </c>
      <c r="D432" s="108"/>
      <c r="E432" s="10"/>
    </row>
    <row r="433" spans="1:5" ht="16.5" thickBot="1" x14ac:dyDescent="0.3">
      <c r="A433" s="8"/>
      <c r="B433" s="14" t="s">
        <v>94</v>
      </c>
      <c r="C433" s="107">
        <v>991933475</v>
      </c>
      <c r="D433" s="108"/>
      <c r="E433" s="10"/>
    </row>
    <row r="434" spans="1:5" ht="16.5" thickBot="1" x14ac:dyDescent="0.3">
      <c r="A434" s="8"/>
      <c r="B434" s="14" t="s">
        <v>95</v>
      </c>
      <c r="C434" s="107">
        <v>929285046</v>
      </c>
      <c r="D434" s="108"/>
      <c r="E434" s="10"/>
    </row>
    <row r="435" spans="1:5" ht="16.5" thickBot="1" x14ac:dyDescent="0.3">
      <c r="A435" s="8"/>
      <c r="B435" s="14" t="s">
        <v>96</v>
      </c>
      <c r="C435" s="107">
        <v>1252968600</v>
      </c>
      <c r="D435" s="108"/>
      <c r="E435" s="10"/>
    </row>
    <row r="436" spans="1:5" ht="16.5" thickBot="1" x14ac:dyDescent="0.3">
      <c r="A436" s="8"/>
      <c r="B436" s="14" t="s">
        <v>97</v>
      </c>
      <c r="C436" s="107">
        <v>271476530</v>
      </c>
      <c r="D436" s="108"/>
      <c r="E436" s="10"/>
    </row>
    <row r="437" spans="1:5" ht="16.5" thickBot="1" x14ac:dyDescent="0.3">
      <c r="A437" s="8"/>
      <c r="B437" s="14" t="s">
        <v>98</v>
      </c>
      <c r="C437" s="107">
        <v>298624183</v>
      </c>
      <c r="D437" s="108"/>
      <c r="E437" s="10"/>
    </row>
    <row r="438" spans="1:5" ht="16.5" thickBot="1" x14ac:dyDescent="0.3">
      <c r="A438" s="8"/>
      <c r="B438" s="14" t="s">
        <v>99</v>
      </c>
      <c r="C438" s="107">
        <v>263123406</v>
      </c>
      <c r="D438" s="108"/>
      <c r="E438" s="10"/>
    </row>
    <row r="439" spans="1:5" ht="16.5" thickBot="1" x14ac:dyDescent="0.3">
      <c r="A439" s="8"/>
      <c r="B439" s="14"/>
      <c r="C439" s="107"/>
      <c r="D439" s="108"/>
      <c r="E439" s="10"/>
    </row>
    <row r="440" spans="1:5" ht="32.25" thickBot="1" x14ac:dyDescent="0.3">
      <c r="A440" s="8"/>
      <c r="B440" s="15" t="s">
        <v>42</v>
      </c>
      <c r="C440" s="107">
        <f>SUM(C428:D439)</f>
        <v>14256694388</v>
      </c>
      <c r="D440" s="108"/>
      <c r="E440" s="10"/>
    </row>
    <row r="441" spans="1:5" ht="48" thickBot="1" x14ac:dyDescent="0.3">
      <c r="A441" s="8"/>
      <c r="B441" s="15" t="s">
        <v>43</v>
      </c>
      <c r="C441" s="107">
        <f>+C440/616000</f>
        <v>23143.984396103897</v>
      </c>
      <c r="D441" s="108"/>
      <c r="E441" s="10"/>
    </row>
    <row r="442" spans="1:5" x14ac:dyDescent="0.25">
      <c r="A442" s="8"/>
      <c r="B442" s="9"/>
      <c r="C442" s="16"/>
      <c r="D442" s="17"/>
      <c r="E442" s="10"/>
    </row>
    <row r="443" spans="1:5" ht="16.5" thickBot="1" x14ac:dyDescent="0.3">
      <c r="A443" s="8"/>
      <c r="B443" s="9" t="s">
        <v>44</v>
      </c>
      <c r="C443" s="16"/>
      <c r="D443" s="17"/>
      <c r="E443" s="10"/>
    </row>
    <row r="444" spans="1:5" ht="15" x14ac:dyDescent="0.25">
      <c r="A444" s="8"/>
      <c r="B444" s="18" t="s">
        <v>45</v>
      </c>
      <c r="C444" s="19"/>
      <c r="D444" s="19">
        <v>577602810</v>
      </c>
      <c r="E444" s="10"/>
    </row>
    <row r="445" spans="1:5" ht="15" x14ac:dyDescent="0.25">
      <c r="A445" s="8"/>
      <c r="B445" s="8" t="s">
        <v>46</v>
      </c>
      <c r="C445" s="21"/>
      <c r="D445" s="21">
        <v>584602810</v>
      </c>
      <c r="E445" s="10"/>
    </row>
    <row r="446" spans="1:5" ht="15" x14ac:dyDescent="0.25">
      <c r="A446" s="8"/>
      <c r="B446" s="8" t="s">
        <v>47</v>
      </c>
      <c r="C446" s="21"/>
      <c r="D446" s="21">
        <v>10443400</v>
      </c>
      <c r="E446" s="10"/>
    </row>
    <row r="447" spans="1:5" thickBot="1" x14ac:dyDescent="0.3">
      <c r="A447" s="8"/>
      <c r="B447" s="22" t="s">
        <v>48</v>
      </c>
      <c r="C447" s="23"/>
      <c r="D447" s="23">
        <v>10443400</v>
      </c>
      <c r="E447" s="10"/>
    </row>
    <row r="448" spans="1:5" ht="16.5" thickBot="1" x14ac:dyDescent="0.3">
      <c r="A448" s="8"/>
      <c r="B448" s="129" t="s">
        <v>49</v>
      </c>
      <c r="C448" s="130"/>
      <c r="D448" s="131"/>
      <c r="E448" s="10"/>
    </row>
    <row r="449" spans="1:6" ht="16.5" thickBot="1" x14ac:dyDescent="0.3">
      <c r="A449" s="8"/>
      <c r="B449" s="129" t="s">
        <v>50</v>
      </c>
      <c r="C449" s="130"/>
      <c r="D449" s="131"/>
      <c r="E449" s="10"/>
    </row>
    <row r="450" spans="1:6" x14ac:dyDescent="0.25">
      <c r="A450" s="8"/>
      <c r="B450" s="25" t="s">
        <v>51</v>
      </c>
      <c r="C450" s="44">
        <f>D444/D446</f>
        <v>55.307927494877148</v>
      </c>
      <c r="D450" s="17" t="s">
        <v>132</v>
      </c>
      <c r="E450" s="10"/>
    </row>
    <row r="451" spans="1:6" ht="16.5" thickBot="1" x14ac:dyDescent="0.3">
      <c r="A451" s="8"/>
      <c r="B451" s="33" t="s">
        <v>53</v>
      </c>
      <c r="C451" s="56">
        <f>D447/D445</f>
        <v>1.7864094768891035E-2</v>
      </c>
      <c r="D451" s="29" t="s">
        <v>132</v>
      </c>
      <c r="E451" s="10"/>
    </row>
    <row r="452" spans="1:6" ht="16.5" thickBot="1" x14ac:dyDescent="0.3">
      <c r="A452" s="8"/>
      <c r="B452" s="30"/>
      <c r="C452" s="31"/>
      <c r="D452" s="9"/>
      <c r="E452" s="32"/>
    </row>
    <row r="453" spans="1:6" x14ac:dyDescent="0.25">
      <c r="A453" s="132"/>
      <c r="B453" s="133" t="s">
        <v>54</v>
      </c>
      <c r="C453" s="135" t="s">
        <v>126</v>
      </c>
      <c r="D453" s="136"/>
      <c r="E453" s="109"/>
      <c r="F453" s="110"/>
    </row>
    <row r="454" spans="1:6" ht="16.5" thickBot="1" x14ac:dyDescent="0.3">
      <c r="A454" s="132"/>
      <c r="B454" s="134"/>
      <c r="C454" s="111" t="s">
        <v>55</v>
      </c>
      <c r="D454" s="112"/>
      <c r="E454" s="109"/>
      <c r="F454" s="110"/>
    </row>
    <row r="455" spans="1:6" ht="33" customHeight="1" thickBot="1" x14ac:dyDescent="0.3">
      <c r="A455" s="22"/>
      <c r="B455" s="167" t="s">
        <v>56</v>
      </c>
      <c r="C455" s="167"/>
      <c r="D455" s="167"/>
      <c r="E455" s="24"/>
      <c r="F455" s="34"/>
    </row>
    <row r="456" spans="1:6" x14ac:dyDescent="0.25">
      <c r="B456" s="36" t="s">
        <v>57</v>
      </c>
    </row>
    <row r="459" spans="1:6" ht="16.5" thickBot="1" x14ac:dyDescent="0.3">
      <c r="A459" s="123" t="s">
        <v>104</v>
      </c>
      <c r="B459" s="123"/>
      <c r="C459" s="123"/>
      <c r="D459" s="123"/>
      <c r="E459" s="123"/>
    </row>
    <row r="460" spans="1:6" x14ac:dyDescent="0.25">
      <c r="A460" s="124" t="s">
        <v>58</v>
      </c>
      <c r="B460" s="125"/>
      <c r="C460" s="125"/>
      <c r="D460" s="125"/>
      <c r="E460" s="3"/>
    </row>
    <row r="461" spans="1:6" x14ac:dyDescent="0.25">
      <c r="A461" s="4"/>
      <c r="B461" s="113" t="s">
        <v>36</v>
      </c>
      <c r="C461" s="113"/>
      <c r="D461" s="113"/>
      <c r="E461" s="5"/>
    </row>
    <row r="462" spans="1:6" x14ac:dyDescent="0.25">
      <c r="A462" s="6"/>
      <c r="B462" s="113" t="s">
        <v>37</v>
      </c>
      <c r="C462" s="113"/>
      <c r="D462" s="113"/>
      <c r="E462" s="7"/>
    </row>
    <row r="463" spans="1:6" thickBot="1" x14ac:dyDescent="0.3">
      <c r="A463" s="8"/>
      <c r="B463" s="9"/>
      <c r="C463" s="9"/>
      <c r="D463" s="9"/>
      <c r="E463" s="10"/>
    </row>
    <row r="464" spans="1:6" ht="27.75" customHeight="1" thickBot="1" x14ac:dyDescent="0.3">
      <c r="A464" s="8"/>
      <c r="B464" s="11" t="s">
        <v>59</v>
      </c>
      <c r="C464" s="114" t="s">
        <v>101</v>
      </c>
      <c r="D464" s="115"/>
      <c r="E464" s="10"/>
    </row>
    <row r="465" spans="1:5" ht="16.5" thickBot="1" x14ac:dyDescent="0.3">
      <c r="A465" s="8"/>
      <c r="B465" s="12" t="s">
        <v>39</v>
      </c>
      <c r="C465" s="116" t="s">
        <v>102</v>
      </c>
      <c r="D465" s="117"/>
      <c r="E465" s="10"/>
    </row>
    <row r="466" spans="1:5" ht="16.5" thickBot="1" x14ac:dyDescent="0.3">
      <c r="A466" s="8"/>
      <c r="B466" s="12" t="s">
        <v>40</v>
      </c>
      <c r="C466" s="118" t="s">
        <v>41</v>
      </c>
      <c r="D466" s="119"/>
      <c r="E466" s="10"/>
    </row>
    <row r="467" spans="1:5" ht="16.5" thickBot="1" x14ac:dyDescent="0.3">
      <c r="A467" s="8"/>
      <c r="B467" s="14">
        <v>7</v>
      </c>
      <c r="C467" s="107">
        <v>2104987248</v>
      </c>
      <c r="D467" s="108"/>
      <c r="E467" s="10"/>
    </row>
    <row r="468" spans="1:5" ht="16.5" thickBot="1" x14ac:dyDescent="0.3">
      <c r="A468" s="8"/>
      <c r="B468" s="14"/>
      <c r="C468" s="107"/>
      <c r="D468" s="108"/>
      <c r="E468" s="10"/>
    </row>
    <row r="469" spans="1:5" ht="16.5" thickBot="1" x14ac:dyDescent="0.3">
      <c r="A469" s="8"/>
      <c r="B469" s="14"/>
      <c r="C469" s="107"/>
      <c r="D469" s="108"/>
      <c r="E469" s="10"/>
    </row>
    <row r="470" spans="1:5" ht="16.5" thickBot="1" x14ac:dyDescent="0.3">
      <c r="A470" s="8"/>
      <c r="B470" s="14"/>
      <c r="C470" s="107"/>
      <c r="D470" s="108"/>
      <c r="E470" s="10"/>
    </row>
    <row r="471" spans="1:5" ht="32.25" thickBot="1" x14ac:dyDescent="0.3">
      <c r="A471" s="8"/>
      <c r="B471" s="15" t="s">
        <v>42</v>
      </c>
      <c r="C471" s="107">
        <f>SUM(C467:D470)</f>
        <v>2104987248</v>
      </c>
      <c r="D471" s="108"/>
      <c r="E471" s="10"/>
    </row>
    <row r="472" spans="1:5" ht="48" thickBot="1" x14ac:dyDescent="0.3">
      <c r="A472" s="8"/>
      <c r="B472" s="15" t="s">
        <v>43</v>
      </c>
      <c r="C472" s="107">
        <f>+C471/616000</f>
        <v>3417.1870909090908</v>
      </c>
      <c r="D472" s="108"/>
      <c r="E472" s="10"/>
    </row>
    <row r="473" spans="1:5" x14ac:dyDescent="0.25">
      <c r="A473" s="8"/>
      <c r="B473" s="9"/>
      <c r="C473" s="16"/>
      <c r="D473" s="17"/>
      <c r="E473" s="10"/>
    </row>
    <row r="474" spans="1:5" ht="16.5" thickBot="1" x14ac:dyDescent="0.3">
      <c r="A474" s="8"/>
      <c r="B474" s="9" t="s">
        <v>44</v>
      </c>
      <c r="C474" s="16"/>
      <c r="D474" s="17"/>
      <c r="E474" s="10"/>
    </row>
    <row r="475" spans="1:5" ht="15" x14ac:dyDescent="0.25">
      <c r="A475" s="8"/>
      <c r="B475" s="18" t="s">
        <v>45</v>
      </c>
      <c r="C475" s="19"/>
      <c r="D475" s="20">
        <v>4651686733</v>
      </c>
      <c r="E475" s="10"/>
    </row>
    <row r="476" spans="1:5" ht="28.5" customHeight="1" x14ac:dyDescent="0.25">
      <c r="A476" s="8"/>
      <c r="B476" s="8" t="s">
        <v>46</v>
      </c>
      <c r="C476" s="21"/>
      <c r="D476" s="10">
        <v>5857286179</v>
      </c>
      <c r="E476" s="10"/>
    </row>
    <row r="477" spans="1:5" ht="15" x14ac:dyDescent="0.25">
      <c r="A477" s="8"/>
      <c r="B477" s="8" t="s">
        <v>47</v>
      </c>
      <c r="C477" s="21"/>
      <c r="D477" s="10">
        <v>1615492634</v>
      </c>
      <c r="E477" s="10"/>
    </row>
    <row r="478" spans="1:5" ht="27" customHeight="1" thickBot="1" x14ac:dyDescent="0.3">
      <c r="A478" s="8"/>
      <c r="B478" s="22" t="s">
        <v>48</v>
      </c>
      <c r="C478" s="23"/>
      <c r="D478" s="24">
        <v>1641525642</v>
      </c>
      <c r="E478" s="10"/>
    </row>
    <row r="479" spans="1:5" ht="27" customHeight="1" thickBot="1" x14ac:dyDescent="0.3">
      <c r="A479" s="8"/>
      <c r="B479" s="129" t="s">
        <v>49</v>
      </c>
      <c r="C479" s="130"/>
      <c r="D479" s="131"/>
      <c r="E479" s="10"/>
    </row>
    <row r="480" spans="1:5" ht="16.5" thickBot="1" x14ac:dyDescent="0.3">
      <c r="A480" s="8"/>
      <c r="B480" s="129" t="s">
        <v>50</v>
      </c>
      <c r="C480" s="130"/>
      <c r="D480" s="131"/>
      <c r="E480" s="10"/>
    </row>
    <row r="481" spans="1:6" x14ac:dyDescent="0.25">
      <c r="A481" s="8"/>
      <c r="B481" s="25" t="s">
        <v>51</v>
      </c>
      <c r="C481" s="37">
        <v>2.87</v>
      </c>
      <c r="D481" s="17" t="s">
        <v>133</v>
      </c>
      <c r="E481" s="10"/>
    </row>
    <row r="482" spans="1:6" ht="16.5" thickBot="1" x14ac:dyDescent="0.3">
      <c r="A482" s="8"/>
      <c r="B482" s="33" t="s">
        <v>53</v>
      </c>
      <c r="C482" s="38">
        <v>0.2802</v>
      </c>
      <c r="D482" s="17" t="s">
        <v>133</v>
      </c>
      <c r="E482" s="10"/>
    </row>
    <row r="483" spans="1:6" ht="16.5" thickBot="1" x14ac:dyDescent="0.3">
      <c r="A483" s="8"/>
      <c r="B483" s="30"/>
      <c r="C483" s="31"/>
      <c r="D483" s="9"/>
      <c r="E483" s="32"/>
    </row>
    <row r="484" spans="1:6" x14ac:dyDescent="0.25">
      <c r="A484" s="132"/>
      <c r="B484" s="133" t="s">
        <v>54</v>
      </c>
      <c r="C484" s="135" t="s">
        <v>129</v>
      </c>
      <c r="D484" s="136"/>
      <c r="E484" s="109"/>
      <c r="F484" s="110"/>
    </row>
    <row r="485" spans="1:6" ht="16.5" thickBot="1" x14ac:dyDescent="0.3">
      <c r="A485" s="132"/>
      <c r="B485" s="134"/>
      <c r="C485" s="111" t="s">
        <v>55</v>
      </c>
      <c r="D485" s="112"/>
      <c r="E485" s="109"/>
      <c r="F485" s="110"/>
    </row>
    <row r="486" spans="1:6" ht="90.75" customHeight="1" thickBot="1" x14ac:dyDescent="0.3">
      <c r="A486" s="22"/>
      <c r="B486" s="167" t="s">
        <v>103</v>
      </c>
      <c r="C486" s="167"/>
      <c r="D486" s="167"/>
      <c r="E486" s="24"/>
      <c r="F486" s="34"/>
    </row>
    <row r="490" spans="1:6" ht="16.5" thickBot="1" x14ac:dyDescent="0.3">
      <c r="A490" s="123" t="s">
        <v>105</v>
      </c>
      <c r="B490" s="123"/>
      <c r="C490" s="123"/>
      <c r="D490" s="123"/>
      <c r="E490" s="123"/>
    </row>
    <row r="491" spans="1:6" x14ac:dyDescent="0.25">
      <c r="A491" s="124" t="s">
        <v>35</v>
      </c>
      <c r="B491" s="125"/>
      <c r="C491" s="125"/>
      <c r="D491" s="125"/>
      <c r="E491" s="3"/>
    </row>
    <row r="492" spans="1:6" x14ac:dyDescent="0.25">
      <c r="A492" s="4"/>
      <c r="B492" s="113" t="s">
        <v>36</v>
      </c>
      <c r="C492" s="113"/>
      <c r="D492" s="113"/>
      <c r="E492" s="5"/>
    </row>
    <row r="493" spans="1:6" x14ac:dyDescent="0.25">
      <c r="A493" s="6"/>
      <c r="B493" s="113" t="s">
        <v>37</v>
      </c>
      <c r="C493" s="113"/>
      <c r="D493" s="113"/>
      <c r="E493" s="7"/>
    </row>
    <row r="494" spans="1:6" thickBot="1" x14ac:dyDescent="0.3">
      <c r="A494" s="8"/>
      <c r="B494" s="9"/>
      <c r="C494" s="9"/>
      <c r="D494" s="9"/>
      <c r="E494" s="10"/>
    </row>
    <row r="495" spans="1:6" ht="16.5" thickBot="1" x14ac:dyDescent="0.3">
      <c r="A495" s="8"/>
      <c r="B495" s="11" t="s">
        <v>59</v>
      </c>
      <c r="C495" s="114" t="s">
        <v>30</v>
      </c>
      <c r="D495" s="115"/>
      <c r="E495" s="10"/>
    </row>
    <row r="496" spans="1:6" ht="16.5" thickBot="1" x14ac:dyDescent="0.3">
      <c r="A496" s="8"/>
      <c r="B496" s="12" t="s">
        <v>130</v>
      </c>
      <c r="C496" s="116" t="s">
        <v>131</v>
      </c>
      <c r="D496" s="117"/>
      <c r="E496" s="10"/>
    </row>
    <row r="497" spans="1:5" ht="16.5" thickBot="1" x14ac:dyDescent="0.3">
      <c r="A497" s="8"/>
      <c r="B497" s="12" t="s">
        <v>40</v>
      </c>
      <c r="C497" s="118" t="s">
        <v>41</v>
      </c>
      <c r="D497" s="119"/>
      <c r="E497" s="10"/>
    </row>
    <row r="498" spans="1:5" ht="16.5" thickBot="1" x14ac:dyDescent="0.3">
      <c r="A498" s="8"/>
      <c r="B498" s="14" t="s">
        <v>89</v>
      </c>
      <c r="C498" s="107">
        <v>2038162256</v>
      </c>
      <c r="D498" s="108"/>
      <c r="E498" s="10"/>
    </row>
    <row r="499" spans="1:5" ht="16.5" thickBot="1" x14ac:dyDescent="0.3">
      <c r="A499" s="8"/>
      <c r="B499" s="14" t="s">
        <v>90</v>
      </c>
      <c r="C499" s="107">
        <v>1574563874</v>
      </c>
      <c r="D499" s="108"/>
      <c r="E499" s="10"/>
    </row>
    <row r="500" spans="1:5" ht="16.5" thickBot="1" x14ac:dyDescent="0.3">
      <c r="A500" s="8"/>
      <c r="B500" s="14" t="s">
        <v>91</v>
      </c>
      <c r="C500" s="107">
        <v>2104987248</v>
      </c>
      <c r="D500" s="108"/>
      <c r="E500" s="10"/>
    </row>
    <row r="501" spans="1:5" ht="16.5" thickBot="1" x14ac:dyDescent="0.3">
      <c r="A501" s="8"/>
      <c r="B501" s="14" t="s">
        <v>92</v>
      </c>
      <c r="C501" s="107">
        <v>3844525321</v>
      </c>
      <c r="D501" s="108"/>
      <c r="E501" s="10"/>
    </row>
    <row r="502" spans="1:5" ht="16.5" thickBot="1" x14ac:dyDescent="0.3">
      <c r="A502" s="8"/>
      <c r="B502" s="14" t="s">
        <v>93</v>
      </c>
      <c r="C502" s="107">
        <v>687044449</v>
      </c>
      <c r="D502" s="108"/>
      <c r="E502" s="10"/>
    </row>
    <row r="503" spans="1:5" ht="16.5" thickBot="1" x14ac:dyDescent="0.3">
      <c r="A503" s="8"/>
      <c r="B503" s="14" t="s">
        <v>94</v>
      </c>
      <c r="C503" s="107">
        <v>991933475</v>
      </c>
      <c r="D503" s="108"/>
      <c r="E503" s="10"/>
    </row>
    <row r="504" spans="1:5" ht="16.5" thickBot="1" x14ac:dyDescent="0.3">
      <c r="A504" s="8"/>
      <c r="B504" s="14" t="s">
        <v>95</v>
      </c>
      <c r="C504" s="107">
        <v>929285046</v>
      </c>
      <c r="D504" s="108"/>
      <c r="E504" s="10"/>
    </row>
    <row r="505" spans="1:5" ht="16.5" thickBot="1" x14ac:dyDescent="0.3">
      <c r="A505" s="8"/>
      <c r="B505" s="14" t="s">
        <v>96</v>
      </c>
      <c r="C505" s="107">
        <v>1252968600</v>
      </c>
      <c r="D505" s="108"/>
      <c r="E505" s="10"/>
    </row>
    <row r="506" spans="1:5" ht="16.5" thickBot="1" x14ac:dyDescent="0.3">
      <c r="A506" s="8"/>
      <c r="B506" s="14" t="s">
        <v>97</v>
      </c>
      <c r="C506" s="107">
        <v>271476530</v>
      </c>
      <c r="D506" s="108"/>
      <c r="E506" s="10"/>
    </row>
    <row r="507" spans="1:5" ht="16.5" thickBot="1" x14ac:dyDescent="0.3">
      <c r="A507" s="8"/>
      <c r="B507" s="14" t="s">
        <v>98</v>
      </c>
      <c r="C507" s="107">
        <v>298624183</v>
      </c>
      <c r="D507" s="108"/>
      <c r="E507" s="10"/>
    </row>
    <row r="508" spans="1:5" ht="16.5" thickBot="1" x14ac:dyDescent="0.3">
      <c r="A508" s="8"/>
      <c r="B508" s="14" t="s">
        <v>99</v>
      </c>
      <c r="C508" s="107">
        <v>263123406</v>
      </c>
      <c r="D508" s="108"/>
      <c r="E508" s="10"/>
    </row>
    <row r="509" spans="1:5" ht="16.5" thickBot="1" x14ac:dyDescent="0.3">
      <c r="A509" s="8"/>
      <c r="B509" s="14"/>
      <c r="C509" s="107"/>
      <c r="D509" s="108"/>
      <c r="E509" s="10"/>
    </row>
    <row r="510" spans="1:5" ht="32.25" thickBot="1" x14ac:dyDescent="0.3">
      <c r="A510" s="8"/>
      <c r="B510" s="15" t="s">
        <v>42</v>
      </c>
      <c r="C510" s="107">
        <f>SUM(C498:D509)</f>
        <v>14256694388</v>
      </c>
      <c r="D510" s="108"/>
      <c r="E510" s="10"/>
    </row>
    <row r="511" spans="1:5" ht="48" thickBot="1" x14ac:dyDescent="0.3">
      <c r="A511" s="8"/>
      <c r="B511" s="15" t="s">
        <v>43</v>
      </c>
      <c r="C511" s="107">
        <f>+C510/616000</f>
        <v>23143.984396103897</v>
      </c>
      <c r="D511" s="108"/>
      <c r="E511" s="10"/>
    </row>
    <row r="512" spans="1:5" x14ac:dyDescent="0.25">
      <c r="A512" s="8"/>
      <c r="B512" s="9"/>
      <c r="C512" s="16"/>
      <c r="D512" s="17"/>
      <c r="E512" s="10"/>
    </row>
    <row r="513" spans="1:6" ht="16.5" thickBot="1" x14ac:dyDescent="0.3">
      <c r="A513" s="8"/>
      <c r="B513" s="9" t="s">
        <v>44</v>
      </c>
      <c r="C513" s="16"/>
      <c r="D513" s="17"/>
      <c r="E513" s="10"/>
    </row>
    <row r="514" spans="1:6" ht="15" x14ac:dyDescent="0.25">
      <c r="A514" s="8"/>
      <c r="B514" s="18" t="s">
        <v>45</v>
      </c>
      <c r="C514" s="19"/>
      <c r="D514" s="19">
        <v>577602810</v>
      </c>
      <c r="E514" s="10"/>
    </row>
    <row r="515" spans="1:6" ht="15" x14ac:dyDescent="0.25">
      <c r="A515" s="8"/>
      <c r="B515" s="8" t="s">
        <v>46</v>
      </c>
      <c r="C515" s="21"/>
      <c r="D515" s="21">
        <v>584602810</v>
      </c>
      <c r="E515" s="10"/>
    </row>
    <row r="516" spans="1:6" ht="15" x14ac:dyDescent="0.25">
      <c r="A516" s="8"/>
      <c r="B516" s="8" t="s">
        <v>47</v>
      </c>
      <c r="C516" s="21"/>
      <c r="D516" s="21">
        <v>10443400</v>
      </c>
      <c r="E516" s="10"/>
    </row>
    <row r="517" spans="1:6" thickBot="1" x14ac:dyDescent="0.3">
      <c r="A517" s="8"/>
      <c r="B517" s="22" t="s">
        <v>48</v>
      </c>
      <c r="C517" s="23"/>
      <c r="D517" s="23">
        <v>10443400</v>
      </c>
      <c r="E517" s="10"/>
    </row>
    <row r="518" spans="1:6" ht="16.5" thickBot="1" x14ac:dyDescent="0.3">
      <c r="A518" s="8"/>
      <c r="B518" s="129" t="s">
        <v>49</v>
      </c>
      <c r="C518" s="130"/>
      <c r="D518" s="131"/>
      <c r="E518" s="10"/>
    </row>
    <row r="519" spans="1:6" ht="16.5" thickBot="1" x14ac:dyDescent="0.3">
      <c r="A519" s="8"/>
      <c r="B519" s="129" t="s">
        <v>50</v>
      </c>
      <c r="C519" s="130"/>
      <c r="D519" s="131"/>
      <c r="E519" s="10"/>
    </row>
    <row r="520" spans="1:6" x14ac:dyDescent="0.25">
      <c r="A520" s="8"/>
      <c r="B520" s="25" t="s">
        <v>51</v>
      </c>
      <c r="C520" s="44">
        <f>D514/D516</f>
        <v>55.307927494877148</v>
      </c>
      <c r="D520" s="17" t="s">
        <v>132</v>
      </c>
      <c r="E520" s="10"/>
    </row>
    <row r="521" spans="1:6" ht="16.5" thickBot="1" x14ac:dyDescent="0.3">
      <c r="A521" s="8"/>
      <c r="B521" s="33" t="s">
        <v>53</v>
      </c>
      <c r="C521" s="56">
        <f>D517/D515</f>
        <v>1.7864094768891035E-2</v>
      </c>
      <c r="D521" s="29" t="s">
        <v>132</v>
      </c>
      <c r="E521" s="10"/>
    </row>
    <row r="522" spans="1:6" ht="16.5" thickBot="1" x14ac:dyDescent="0.3">
      <c r="A522" s="8"/>
      <c r="B522" s="30"/>
      <c r="C522" s="31"/>
      <c r="D522" s="9"/>
      <c r="E522" s="32"/>
    </row>
    <row r="523" spans="1:6" x14ac:dyDescent="0.25">
      <c r="A523" s="132"/>
      <c r="B523" s="133" t="s">
        <v>54</v>
      </c>
      <c r="C523" s="135" t="s">
        <v>134</v>
      </c>
      <c r="D523" s="136"/>
      <c r="E523" s="109"/>
      <c r="F523" s="110"/>
    </row>
    <row r="524" spans="1:6" ht="16.5" thickBot="1" x14ac:dyDescent="0.3">
      <c r="A524" s="132"/>
      <c r="B524" s="134"/>
      <c r="C524" s="111" t="s">
        <v>55</v>
      </c>
      <c r="D524" s="112"/>
      <c r="E524" s="109"/>
      <c r="F524" s="110"/>
    </row>
    <row r="525" spans="1:6" ht="33" customHeight="1" thickBot="1" x14ac:dyDescent="0.3">
      <c r="A525" s="22"/>
      <c r="B525" s="167" t="s">
        <v>56</v>
      </c>
      <c r="C525" s="167"/>
      <c r="D525" s="167"/>
      <c r="E525" s="24"/>
      <c r="F525" s="34"/>
    </row>
    <row r="526" spans="1:6" x14ac:dyDescent="0.25">
      <c r="B526" s="36" t="s">
        <v>57</v>
      </c>
    </row>
    <row r="529" spans="1:5" ht="16.5" thickBot="1" x14ac:dyDescent="0.3">
      <c r="A529" s="123" t="s">
        <v>106</v>
      </c>
      <c r="B529" s="123"/>
      <c r="C529" s="123"/>
      <c r="D529" s="123"/>
      <c r="E529" s="123"/>
    </row>
    <row r="530" spans="1:5" x14ac:dyDescent="0.25">
      <c r="A530" s="124" t="s">
        <v>58</v>
      </c>
      <c r="B530" s="125"/>
      <c r="C530" s="125"/>
      <c r="D530" s="125"/>
      <c r="E530" s="3"/>
    </row>
    <row r="531" spans="1:5" ht="27.75" customHeight="1" x14ac:dyDescent="0.25">
      <c r="A531" s="4"/>
      <c r="B531" s="113" t="s">
        <v>36</v>
      </c>
      <c r="C531" s="113"/>
      <c r="D531" s="113"/>
      <c r="E531" s="5"/>
    </row>
    <row r="532" spans="1:5" ht="21" customHeight="1" x14ac:dyDescent="0.25">
      <c r="A532" s="6"/>
      <c r="B532" s="113" t="s">
        <v>37</v>
      </c>
      <c r="C532" s="113"/>
      <c r="D532" s="113"/>
      <c r="E532" s="7"/>
    </row>
    <row r="533" spans="1:5" thickBot="1" x14ac:dyDescent="0.3">
      <c r="A533" s="8"/>
      <c r="B533" s="9"/>
      <c r="C533" s="9"/>
      <c r="D533" s="9"/>
      <c r="E533" s="10"/>
    </row>
    <row r="534" spans="1:5" ht="26.25" customHeight="1" thickBot="1" x14ac:dyDescent="0.3">
      <c r="A534" s="8"/>
      <c r="B534" s="11" t="s">
        <v>59</v>
      </c>
      <c r="C534" s="140" t="s">
        <v>32</v>
      </c>
      <c r="D534" s="141"/>
      <c r="E534" s="10"/>
    </row>
    <row r="535" spans="1:5" ht="27.75" customHeight="1" thickBot="1" x14ac:dyDescent="0.3">
      <c r="A535" s="8"/>
      <c r="B535" s="12" t="s">
        <v>39</v>
      </c>
      <c r="C535" s="116">
        <v>9001330719</v>
      </c>
      <c r="D535" s="117"/>
      <c r="E535" s="10"/>
    </row>
    <row r="536" spans="1:5" ht="29.25" customHeight="1" thickBot="1" x14ac:dyDescent="0.3">
      <c r="A536" s="8"/>
      <c r="B536" s="12" t="s">
        <v>40</v>
      </c>
      <c r="C536" s="118" t="s">
        <v>41</v>
      </c>
      <c r="D536" s="119"/>
      <c r="E536" s="10"/>
    </row>
    <row r="537" spans="1:5" ht="16.5" thickBot="1" x14ac:dyDescent="0.3">
      <c r="A537" s="8"/>
      <c r="B537" s="14">
        <v>26</v>
      </c>
      <c r="C537" s="107">
        <v>971050665</v>
      </c>
      <c r="D537" s="108"/>
      <c r="E537" s="10"/>
    </row>
    <row r="538" spans="1:5" ht="23.25" customHeight="1" thickBot="1" x14ac:dyDescent="0.3">
      <c r="A538" s="8"/>
      <c r="B538" s="14"/>
      <c r="C538" s="107"/>
      <c r="D538" s="108"/>
      <c r="E538" s="10"/>
    </row>
    <row r="539" spans="1:5" ht="26.25" customHeight="1" thickBot="1" x14ac:dyDescent="0.3">
      <c r="A539" s="8"/>
      <c r="B539" s="14"/>
      <c r="C539" s="107"/>
      <c r="D539" s="108"/>
      <c r="E539" s="10"/>
    </row>
    <row r="540" spans="1:5" ht="21.75" customHeight="1" thickBot="1" x14ac:dyDescent="0.3">
      <c r="A540" s="8"/>
      <c r="B540" s="14"/>
      <c r="C540" s="107"/>
      <c r="D540" s="108"/>
      <c r="E540" s="10"/>
    </row>
    <row r="541" spans="1:5" ht="32.25" thickBot="1" x14ac:dyDescent="0.3">
      <c r="A541" s="8"/>
      <c r="B541" s="15" t="s">
        <v>42</v>
      </c>
      <c r="C541" s="107">
        <f>SUM(C537:D540)</f>
        <v>971050665</v>
      </c>
      <c r="D541" s="108"/>
      <c r="E541" s="10"/>
    </row>
    <row r="542" spans="1:5" ht="26.25" customHeight="1" thickBot="1" x14ac:dyDescent="0.3">
      <c r="A542" s="8"/>
      <c r="B542" s="15" t="s">
        <v>43</v>
      </c>
      <c r="C542" s="107">
        <f>+C541/616000</f>
        <v>1576.3809496753247</v>
      </c>
      <c r="D542" s="108"/>
      <c r="E542" s="10"/>
    </row>
    <row r="543" spans="1:5" ht="24.75" customHeight="1" x14ac:dyDescent="0.25">
      <c r="A543" s="8"/>
      <c r="B543" s="9"/>
      <c r="C543" s="16"/>
      <c r="D543" s="17"/>
      <c r="E543" s="10"/>
    </row>
    <row r="544" spans="1:5" ht="28.5" customHeight="1" thickBot="1" x14ac:dyDescent="0.3">
      <c r="A544" s="8"/>
      <c r="B544" s="9" t="s">
        <v>44</v>
      </c>
      <c r="C544" s="16"/>
      <c r="D544" s="17"/>
      <c r="E544" s="10"/>
    </row>
    <row r="545" spans="1:6" ht="27" customHeight="1" x14ac:dyDescent="0.25">
      <c r="A545" s="8"/>
      <c r="B545" s="18" t="s">
        <v>45</v>
      </c>
      <c r="C545" s="19"/>
      <c r="D545" s="20">
        <v>498159312</v>
      </c>
      <c r="E545" s="10"/>
    </row>
    <row r="546" spans="1:6" ht="28.5" customHeight="1" x14ac:dyDescent="0.25">
      <c r="A546" s="8"/>
      <c r="B546" s="8" t="s">
        <v>46</v>
      </c>
      <c r="C546" s="21"/>
      <c r="D546" s="10">
        <v>511887312</v>
      </c>
      <c r="E546" s="10"/>
    </row>
    <row r="547" spans="1:6" ht="15" x14ac:dyDescent="0.25">
      <c r="A547" s="8"/>
      <c r="B547" s="8" t="s">
        <v>47</v>
      </c>
      <c r="C547" s="21"/>
      <c r="D547" s="10">
        <v>122606920</v>
      </c>
      <c r="E547" s="10"/>
    </row>
    <row r="548" spans="1:6" ht="27" customHeight="1" thickBot="1" x14ac:dyDescent="0.3">
      <c r="A548" s="8"/>
      <c r="B548" s="22" t="s">
        <v>48</v>
      </c>
      <c r="C548" s="23"/>
      <c r="D548" s="24">
        <v>122606920</v>
      </c>
      <c r="E548" s="10"/>
    </row>
    <row r="549" spans="1:6" ht="27" customHeight="1" thickBot="1" x14ac:dyDescent="0.3">
      <c r="A549" s="8"/>
      <c r="B549" s="129" t="s">
        <v>49</v>
      </c>
      <c r="C549" s="130"/>
      <c r="D549" s="131"/>
      <c r="E549" s="10"/>
    </row>
    <row r="550" spans="1:6" ht="16.5" thickBot="1" x14ac:dyDescent="0.3">
      <c r="A550" s="8"/>
      <c r="B550" s="129" t="s">
        <v>50</v>
      </c>
      <c r="C550" s="130"/>
      <c r="D550" s="131"/>
      <c r="E550" s="10"/>
    </row>
    <row r="551" spans="1:6" x14ac:dyDescent="0.25">
      <c r="A551" s="8"/>
      <c r="B551" s="25" t="s">
        <v>51</v>
      </c>
      <c r="C551" s="44">
        <f>D545/D547</f>
        <v>4.063060323185673</v>
      </c>
      <c r="D551" s="17" t="s">
        <v>123</v>
      </c>
      <c r="E551" s="10"/>
    </row>
    <row r="552" spans="1:6" ht="16.5" thickBot="1" x14ac:dyDescent="0.3">
      <c r="A552" s="8"/>
      <c r="B552" s="33" t="s">
        <v>53</v>
      </c>
      <c r="C552" s="56">
        <f>D548/D546</f>
        <v>0.23951935733855423</v>
      </c>
      <c r="D552" s="29" t="s">
        <v>123</v>
      </c>
      <c r="E552" s="10"/>
    </row>
    <row r="553" spans="1:6" ht="16.5" thickBot="1" x14ac:dyDescent="0.3">
      <c r="A553" s="8"/>
      <c r="B553" s="30"/>
      <c r="C553" s="31"/>
      <c r="D553" s="9"/>
      <c r="E553" s="32"/>
    </row>
    <row r="554" spans="1:6" x14ac:dyDescent="0.25">
      <c r="A554" s="132"/>
      <c r="B554" s="133" t="s">
        <v>54</v>
      </c>
      <c r="C554" s="135" t="s">
        <v>135</v>
      </c>
      <c r="D554" s="136"/>
      <c r="E554" s="109"/>
      <c r="F554" s="110"/>
    </row>
    <row r="555" spans="1:6" ht="16.5" thickBot="1" x14ac:dyDescent="0.3">
      <c r="A555" s="132"/>
      <c r="B555" s="134"/>
      <c r="C555" s="111" t="s">
        <v>55</v>
      </c>
      <c r="D555" s="112"/>
      <c r="E555" s="109"/>
      <c r="F555" s="110"/>
    </row>
    <row r="556" spans="1:6" ht="41.25" customHeight="1" thickBot="1" x14ac:dyDescent="0.3">
      <c r="A556" s="22"/>
      <c r="B556" s="167" t="s">
        <v>56</v>
      </c>
      <c r="C556" s="167"/>
      <c r="D556" s="167"/>
      <c r="E556" s="24"/>
      <c r="F556" s="34"/>
    </row>
    <row r="557" spans="1:6" x14ac:dyDescent="0.25">
      <c r="B557" s="36" t="s">
        <v>57</v>
      </c>
    </row>
    <row r="560" spans="1:6" ht="16.5" thickBot="1" x14ac:dyDescent="0.3">
      <c r="A560" s="146" t="s">
        <v>107</v>
      </c>
      <c r="B560" s="146"/>
      <c r="C560" s="146"/>
      <c r="D560" s="146"/>
      <c r="E560" s="146"/>
    </row>
    <row r="561" spans="1:5" x14ac:dyDescent="0.25">
      <c r="A561" s="147" t="s">
        <v>35</v>
      </c>
      <c r="B561" s="148"/>
      <c r="C561" s="148"/>
      <c r="D561" s="148"/>
      <c r="E561" s="80"/>
    </row>
    <row r="562" spans="1:5" ht="27.75" customHeight="1" x14ac:dyDescent="0.25">
      <c r="A562" s="81"/>
      <c r="B562" s="139" t="s">
        <v>36</v>
      </c>
      <c r="C562" s="139"/>
      <c r="D562" s="139"/>
      <c r="E562" s="82"/>
    </row>
    <row r="563" spans="1:5" ht="21" customHeight="1" x14ac:dyDescent="0.25">
      <c r="A563" s="83"/>
      <c r="B563" s="139" t="s">
        <v>37</v>
      </c>
      <c r="C563" s="139"/>
      <c r="D563" s="139"/>
      <c r="E563" s="84"/>
    </row>
    <row r="564" spans="1:5" thickBot="1" x14ac:dyDescent="0.3">
      <c r="A564" s="83"/>
      <c r="B564" s="85"/>
      <c r="C564" s="85"/>
      <c r="D564" s="85"/>
      <c r="E564" s="86"/>
    </row>
    <row r="565" spans="1:5" ht="26.25" customHeight="1" thickBot="1" x14ac:dyDescent="0.3">
      <c r="A565" s="83"/>
      <c r="B565" s="87" t="s">
        <v>59</v>
      </c>
      <c r="C565" s="140" t="s">
        <v>33</v>
      </c>
      <c r="D565" s="141"/>
      <c r="E565" s="86"/>
    </row>
    <row r="566" spans="1:5" ht="27.75" customHeight="1" thickBot="1" x14ac:dyDescent="0.3">
      <c r="A566" s="83"/>
      <c r="B566" s="88" t="s">
        <v>39</v>
      </c>
      <c r="C566" s="142"/>
      <c r="D566" s="143"/>
      <c r="E566" s="86"/>
    </row>
    <row r="567" spans="1:5" ht="29.25" customHeight="1" thickBot="1" x14ac:dyDescent="0.3">
      <c r="A567" s="83"/>
      <c r="B567" s="88" t="s">
        <v>40</v>
      </c>
      <c r="C567" s="144" t="s">
        <v>41</v>
      </c>
      <c r="D567" s="145"/>
      <c r="E567" s="86"/>
    </row>
    <row r="568" spans="1:5" ht="16.5" thickBot="1" x14ac:dyDescent="0.3">
      <c r="A568" s="83"/>
      <c r="B568" s="89" t="s">
        <v>21</v>
      </c>
      <c r="C568" s="137">
        <v>1515686728</v>
      </c>
      <c r="D568" s="138"/>
      <c r="E568" s="86"/>
    </row>
    <row r="569" spans="1:5" ht="23.25" customHeight="1" thickBot="1" x14ac:dyDescent="0.3">
      <c r="A569" s="83"/>
      <c r="B569" s="89"/>
      <c r="C569" s="137"/>
      <c r="D569" s="138"/>
      <c r="E569" s="86"/>
    </row>
    <row r="570" spans="1:5" ht="26.25" customHeight="1" thickBot="1" x14ac:dyDescent="0.3">
      <c r="A570" s="83"/>
      <c r="B570" s="89"/>
      <c r="C570" s="137"/>
      <c r="D570" s="138"/>
      <c r="E570" s="86"/>
    </row>
    <row r="571" spans="1:5" ht="21.75" customHeight="1" thickBot="1" x14ac:dyDescent="0.3">
      <c r="A571" s="83"/>
      <c r="B571" s="89"/>
      <c r="C571" s="137"/>
      <c r="D571" s="138"/>
      <c r="E571" s="86"/>
    </row>
    <row r="572" spans="1:5" ht="32.25" thickBot="1" x14ac:dyDescent="0.3">
      <c r="A572" s="83"/>
      <c r="B572" s="90" t="s">
        <v>42</v>
      </c>
      <c r="C572" s="137">
        <f>SUM(C568:D571)</f>
        <v>1515686728</v>
      </c>
      <c r="D572" s="138"/>
      <c r="E572" s="86"/>
    </row>
    <row r="573" spans="1:5" ht="26.25" customHeight="1" thickBot="1" x14ac:dyDescent="0.3">
      <c r="A573" s="83"/>
      <c r="B573" s="90" t="s">
        <v>43</v>
      </c>
      <c r="C573" s="137">
        <f>+C572/616000</f>
        <v>2460.5304025974024</v>
      </c>
      <c r="D573" s="138"/>
      <c r="E573" s="86"/>
    </row>
    <row r="574" spans="1:5" ht="24.75" customHeight="1" x14ac:dyDescent="0.25">
      <c r="A574" s="83"/>
      <c r="B574" s="85"/>
      <c r="C574" s="91"/>
      <c r="D574" s="92"/>
      <c r="E574" s="102"/>
    </row>
    <row r="575" spans="1:5" ht="28.5" customHeight="1" thickBot="1" x14ac:dyDescent="0.3">
      <c r="A575" s="8"/>
      <c r="B575" s="9" t="s">
        <v>44</v>
      </c>
      <c r="C575" s="16" t="s">
        <v>146</v>
      </c>
      <c r="D575" s="17" t="s">
        <v>147</v>
      </c>
      <c r="E575" s="103" t="s">
        <v>145</v>
      </c>
    </row>
    <row r="576" spans="1:5" ht="27" customHeight="1" x14ac:dyDescent="0.25">
      <c r="A576" s="8"/>
      <c r="B576" s="18" t="s">
        <v>45</v>
      </c>
      <c r="C576" s="19">
        <v>4720902741.1099997</v>
      </c>
      <c r="D576" s="20">
        <v>2299356553.29</v>
      </c>
      <c r="E576" s="104">
        <f>(C576*70%)+(D576*30%)</f>
        <v>3994438884.7639995</v>
      </c>
    </row>
    <row r="577" spans="1:6" ht="28.5" customHeight="1" x14ac:dyDescent="0.25">
      <c r="A577" s="8"/>
      <c r="B577" s="8" t="s">
        <v>46</v>
      </c>
      <c r="C577" s="21">
        <v>5466471335.7700005</v>
      </c>
      <c r="D577" s="10">
        <v>29087275590.889999</v>
      </c>
      <c r="E577" s="75">
        <f t="shared" ref="E577:E579" si="1">(C577*70%)+(D577*30%)</f>
        <v>12552712612.306</v>
      </c>
    </row>
    <row r="578" spans="1:6" ht="15" x14ac:dyDescent="0.25">
      <c r="A578" s="8"/>
      <c r="B578" s="8" t="s">
        <v>47</v>
      </c>
      <c r="C578" s="21">
        <v>1421941732</v>
      </c>
      <c r="D578" s="10">
        <v>666598460</v>
      </c>
      <c r="E578" s="75">
        <f t="shared" si="1"/>
        <v>1195338750.4000001</v>
      </c>
    </row>
    <row r="579" spans="1:6" ht="27" customHeight="1" thickBot="1" x14ac:dyDescent="0.3">
      <c r="A579" s="8"/>
      <c r="B579" s="22" t="s">
        <v>48</v>
      </c>
      <c r="C579" s="23">
        <v>2264377264</v>
      </c>
      <c r="D579" s="24">
        <v>5652964006.9200001</v>
      </c>
      <c r="E579" s="105">
        <f t="shared" si="1"/>
        <v>3280953286.8759999</v>
      </c>
    </row>
    <row r="580" spans="1:6" ht="27" customHeight="1" thickBot="1" x14ac:dyDescent="0.3">
      <c r="A580" s="8"/>
      <c r="B580" s="129" t="s">
        <v>49</v>
      </c>
      <c r="C580" s="130"/>
      <c r="D580" s="131"/>
      <c r="E580" s="10"/>
    </row>
    <row r="581" spans="1:6" ht="16.5" thickBot="1" x14ac:dyDescent="0.3">
      <c r="A581" s="8"/>
      <c r="B581" s="129" t="s">
        <v>50</v>
      </c>
      <c r="C581" s="130"/>
      <c r="D581" s="131"/>
      <c r="E581" s="10"/>
    </row>
    <row r="582" spans="1:6" x14ac:dyDescent="0.25">
      <c r="A582" s="8"/>
      <c r="B582" s="25" t="s">
        <v>51</v>
      </c>
      <c r="C582" s="44">
        <f>E576/E578</f>
        <v>3.3416794054633696</v>
      </c>
      <c r="D582" s="17" t="s">
        <v>123</v>
      </c>
      <c r="E582" s="10"/>
    </row>
    <row r="583" spans="1:6" ht="16.5" thickBot="1" x14ac:dyDescent="0.3">
      <c r="A583" s="8"/>
      <c r="B583" s="33" t="s">
        <v>53</v>
      </c>
      <c r="C583" s="56">
        <f>E579/E577</f>
        <v>0.26137404624873917</v>
      </c>
      <c r="D583" s="29" t="s">
        <v>123</v>
      </c>
      <c r="E583" s="10"/>
    </row>
    <row r="584" spans="1:6" ht="16.5" thickBot="1" x14ac:dyDescent="0.3">
      <c r="A584" s="8"/>
      <c r="B584" s="30"/>
      <c r="C584" s="31"/>
      <c r="D584" s="9"/>
      <c r="E584" s="32"/>
    </row>
    <row r="585" spans="1:6" x14ac:dyDescent="0.25">
      <c r="A585" s="132"/>
      <c r="B585" s="133" t="s">
        <v>54</v>
      </c>
      <c r="C585" s="135" t="s">
        <v>136</v>
      </c>
      <c r="D585" s="136"/>
      <c r="E585" s="109"/>
      <c r="F585" s="110"/>
    </row>
    <row r="586" spans="1:6" ht="16.5" thickBot="1" x14ac:dyDescent="0.3">
      <c r="A586" s="132"/>
      <c r="B586" s="134"/>
      <c r="C586" s="111" t="s">
        <v>55</v>
      </c>
      <c r="D586" s="112"/>
      <c r="E586" s="109"/>
      <c r="F586" s="110"/>
    </row>
    <row r="587" spans="1:6" ht="41.25" customHeight="1" thickBot="1" x14ac:dyDescent="0.3">
      <c r="A587" s="22"/>
      <c r="B587" s="167" t="s">
        <v>56</v>
      </c>
      <c r="C587" s="167"/>
      <c r="D587" s="167"/>
      <c r="E587" s="24"/>
      <c r="F587" s="34"/>
    </row>
    <row r="588" spans="1:6" x14ac:dyDescent="0.25">
      <c r="B588" s="36" t="s">
        <v>57</v>
      </c>
    </row>
    <row r="591" spans="1:6" ht="16.5" thickBot="1" x14ac:dyDescent="0.3">
      <c r="A591" s="123" t="s">
        <v>111</v>
      </c>
      <c r="B591" s="123"/>
      <c r="C591" s="123"/>
      <c r="D591" s="123"/>
      <c r="E591" s="123"/>
    </row>
    <row r="592" spans="1:6" x14ac:dyDescent="0.25">
      <c r="A592" s="124" t="s">
        <v>35</v>
      </c>
      <c r="B592" s="125"/>
      <c r="C592" s="125"/>
      <c r="D592" s="125"/>
      <c r="E592" s="3"/>
    </row>
    <row r="593" spans="1:7" ht="27.75" customHeight="1" x14ac:dyDescent="0.25">
      <c r="A593" s="4"/>
      <c r="B593" s="113" t="s">
        <v>36</v>
      </c>
      <c r="C593" s="113"/>
      <c r="D593" s="113"/>
      <c r="E593" s="5"/>
    </row>
    <row r="594" spans="1:7" ht="21" customHeight="1" x14ac:dyDescent="0.25">
      <c r="A594" s="6"/>
      <c r="B594" s="113" t="s">
        <v>37</v>
      </c>
      <c r="C594" s="113"/>
      <c r="D594" s="113"/>
      <c r="E594" s="7"/>
    </row>
    <row r="595" spans="1:7" thickBot="1" x14ac:dyDescent="0.3">
      <c r="A595" s="8"/>
      <c r="B595" s="9"/>
      <c r="C595" s="9"/>
      <c r="D595" s="9"/>
      <c r="E595" s="10"/>
    </row>
    <row r="596" spans="1:7" ht="26.25" customHeight="1" thickBot="1" x14ac:dyDescent="0.3">
      <c r="A596" s="8"/>
      <c r="B596" s="11" t="s">
        <v>108</v>
      </c>
      <c r="C596" s="57"/>
      <c r="D596" s="58"/>
      <c r="E596" s="10"/>
    </row>
    <row r="597" spans="1:7" ht="27.75" customHeight="1" thickBot="1" x14ac:dyDescent="0.3">
      <c r="A597" s="8"/>
      <c r="B597" s="12" t="s">
        <v>109</v>
      </c>
      <c r="C597" s="116"/>
      <c r="D597" s="117"/>
      <c r="E597" s="10"/>
    </row>
    <row r="598" spans="1:7" ht="29.25" customHeight="1" thickBot="1" x14ac:dyDescent="0.3">
      <c r="A598" s="8"/>
      <c r="B598" s="12" t="s">
        <v>40</v>
      </c>
      <c r="C598" s="118" t="s">
        <v>41</v>
      </c>
      <c r="D598" s="119"/>
      <c r="E598" s="10"/>
    </row>
    <row r="599" spans="1:7" ht="21" customHeight="1" thickBot="1" x14ac:dyDescent="0.3">
      <c r="A599" s="8"/>
      <c r="B599" s="14">
        <v>22</v>
      </c>
      <c r="C599" s="107">
        <v>2967040475</v>
      </c>
      <c r="D599" s="108"/>
      <c r="E599" s="10"/>
    </row>
    <row r="600" spans="1:7" ht="21" customHeight="1" thickBot="1" x14ac:dyDescent="0.3">
      <c r="A600" s="8"/>
      <c r="B600" s="14">
        <v>23</v>
      </c>
      <c r="C600" s="107">
        <v>1999404280</v>
      </c>
      <c r="D600" s="108"/>
      <c r="E600" s="10"/>
    </row>
    <row r="601" spans="1:7" ht="21" customHeight="1" thickBot="1" x14ac:dyDescent="0.3">
      <c r="A601" s="8"/>
      <c r="B601" s="14">
        <v>24</v>
      </c>
      <c r="C601" s="107">
        <v>1891055267</v>
      </c>
      <c r="D601" s="108"/>
      <c r="E601" s="10"/>
    </row>
    <row r="602" spans="1:7" ht="21" customHeight="1" thickBot="1" x14ac:dyDescent="0.3">
      <c r="A602" s="8"/>
      <c r="B602" s="14">
        <v>13</v>
      </c>
      <c r="C602" s="107">
        <v>1608276450</v>
      </c>
      <c r="D602" s="108"/>
      <c r="E602" s="10"/>
    </row>
    <row r="603" spans="1:7" ht="21" customHeight="1" thickBot="1" x14ac:dyDescent="0.3">
      <c r="A603" s="8"/>
      <c r="B603" s="14">
        <v>8</v>
      </c>
      <c r="C603" s="107">
        <v>953737770</v>
      </c>
      <c r="D603" s="108"/>
      <c r="E603" s="10"/>
    </row>
    <row r="604" spans="1:7" ht="32.25" thickBot="1" x14ac:dyDescent="0.3">
      <c r="A604" s="8"/>
      <c r="B604" s="15" t="s">
        <v>42</v>
      </c>
      <c r="C604" s="107">
        <f>SUM(C599:D603)</f>
        <v>9419514242</v>
      </c>
      <c r="D604" s="108"/>
      <c r="E604" s="10"/>
      <c r="G604" s="59"/>
    </row>
    <row r="605" spans="1:7" ht="36" customHeight="1" thickBot="1" x14ac:dyDescent="0.3">
      <c r="A605" s="8"/>
      <c r="B605" s="15" t="s">
        <v>43</v>
      </c>
      <c r="C605" s="107">
        <f>+C604/616000</f>
        <v>15291.419224025974</v>
      </c>
      <c r="D605" s="108"/>
      <c r="E605" s="10"/>
    </row>
    <row r="606" spans="1:7" ht="24.75" customHeight="1" x14ac:dyDescent="0.25">
      <c r="A606" s="8"/>
      <c r="B606" s="9"/>
      <c r="C606" s="16"/>
      <c r="D606" s="17"/>
      <c r="E606" s="10"/>
    </row>
    <row r="607" spans="1:7" ht="28.5" customHeight="1" thickBot="1" x14ac:dyDescent="0.3">
      <c r="A607" s="8"/>
      <c r="B607" s="9" t="s">
        <v>44</v>
      </c>
      <c r="C607" s="16"/>
      <c r="D607" s="17"/>
      <c r="E607" s="10"/>
    </row>
    <row r="608" spans="1:7" ht="23.25" customHeight="1" x14ac:dyDescent="0.25">
      <c r="A608" s="8"/>
      <c r="B608" s="18" t="s">
        <v>45</v>
      </c>
      <c r="C608" s="60">
        <v>193909270</v>
      </c>
      <c r="D608" s="20"/>
      <c r="E608" s="10"/>
    </row>
    <row r="609" spans="1:6" ht="23.25" customHeight="1" x14ac:dyDescent="0.25">
      <c r="A609" s="8"/>
      <c r="B609" s="8" t="s">
        <v>46</v>
      </c>
      <c r="C609" s="74">
        <v>253409270</v>
      </c>
      <c r="D609" s="10"/>
      <c r="E609" s="10"/>
    </row>
    <row r="610" spans="1:6" ht="23.25" customHeight="1" x14ac:dyDescent="0.25">
      <c r="A610" s="8"/>
      <c r="B610" s="8" t="s">
        <v>47</v>
      </c>
      <c r="C610" s="74">
        <v>45175598</v>
      </c>
      <c r="D610" s="10"/>
      <c r="E610" s="10"/>
    </row>
    <row r="611" spans="1:6" ht="23.25" customHeight="1" thickBot="1" x14ac:dyDescent="0.3">
      <c r="A611" s="8"/>
      <c r="B611" s="22" t="s">
        <v>48</v>
      </c>
      <c r="C611" s="61">
        <v>45175598</v>
      </c>
      <c r="D611" s="24"/>
      <c r="E611" s="10"/>
    </row>
    <row r="612" spans="1:6" ht="27" customHeight="1" thickBot="1" x14ac:dyDescent="0.3">
      <c r="A612" s="8"/>
      <c r="B612" s="126" t="s">
        <v>49</v>
      </c>
      <c r="C612" s="127"/>
      <c r="D612" s="128"/>
      <c r="E612" s="10"/>
    </row>
    <row r="613" spans="1:6" ht="16.5" thickBot="1" x14ac:dyDescent="0.3">
      <c r="A613" s="8"/>
      <c r="B613" s="129" t="s">
        <v>50</v>
      </c>
      <c r="C613" s="130"/>
      <c r="D613" s="131"/>
      <c r="E613" s="10"/>
    </row>
    <row r="614" spans="1:6" x14ac:dyDescent="0.25">
      <c r="A614" s="8"/>
      <c r="B614" s="25" t="s">
        <v>51</v>
      </c>
      <c r="C614" s="44">
        <f>C608/C610</f>
        <v>4.2923453940775724</v>
      </c>
      <c r="D614" s="17" t="s">
        <v>132</v>
      </c>
      <c r="E614" s="10"/>
    </row>
    <row r="615" spans="1:6" ht="16.5" thickBot="1" x14ac:dyDescent="0.3">
      <c r="A615" s="8"/>
      <c r="B615" s="33" t="s">
        <v>53</v>
      </c>
      <c r="C615" s="28">
        <f>C611/C609</f>
        <v>0.17827129212755319</v>
      </c>
      <c r="D615" s="29" t="s">
        <v>132</v>
      </c>
      <c r="E615" s="10"/>
    </row>
    <row r="616" spans="1:6" ht="16.5" thickBot="1" x14ac:dyDescent="0.3">
      <c r="A616" s="8"/>
      <c r="B616" s="30"/>
      <c r="C616" s="31"/>
      <c r="D616" s="9"/>
      <c r="E616" s="32"/>
    </row>
    <row r="617" spans="1:6" x14ac:dyDescent="0.25">
      <c r="A617" s="132"/>
      <c r="B617" s="133" t="s">
        <v>54</v>
      </c>
      <c r="C617" s="135" t="s">
        <v>134</v>
      </c>
      <c r="D617" s="136"/>
      <c r="E617" s="109"/>
      <c r="F617" s="110"/>
    </row>
    <row r="618" spans="1:6" ht="16.5" thickBot="1" x14ac:dyDescent="0.3">
      <c r="A618" s="132"/>
      <c r="B618" s="134"/>
      <c r="C618" s="111" t="s">
        <v>55</v>
      </c>
      <c r="D618" s="112"/>
      <c r="E618" s="109"/>
      <c r="F618" s="110"/>
    </row>
    <row r="619" spans="1:6" ht="67.5" customHeight="1" thickBot="1" x14ac:dyDescent="0.3">
      <c r="A619" s="22"/>
      <c r="B619" s="167" t="s">
        <v>110</v>
      </c>
      <c r="C619" s="167"/>
      <c r="D619" s="167"/>
      <c r="E619" s="24"/>
      <c r="F619" s="34"/>
    </row>
    <row r="620" spans="1:6" x14ac:dyDescent="0.25">
      <c r="B620" s="36" t="s">
        <v>57</v>
      </c>
    </row>
    <row r="623" spans="1:6" ht="16.5" thickBot="1" x14ac:dyDescent="0.3">
      <c r="A623" s="123" t="s">
        <v>112</v>
      </c>
      <c r="B623" s="123"/>
      <c r="C623" s="123"/>
      <c r="D623" s="123"/>
      <c r="E623" s="123"/>
    </row>
    <row r="624" spans="1:6" ht="15.75" customHeight="1" x14ac:dyDescent="0.25">
      <c r="A624" s="124" t="s">
        <v>58</v>
      </c>
      <c r="B624" s="125"/>
      <c r="C624" s="125"/>
      <c r="D624" s="125"/>
      <c r="E624" s="3"/>
    </row>
    <row r="625" spans="1:5" ht="27.75" customHeight="1" x14ac:dyDescent="0.25">
      <c r="A625" s="4"/>
      <c r="B625" s="113" t="s">
        <v>36</v>
      </c>
      <c r="C625" s="113"/>
      <c r="D625" s="113"/>
      <c r="E625" s="5"/>
    </row>
    <row r="626" spans="1:5" ht="21" customHeight="1" x14ac:dyDescent="0.25">
      <c r="A626" s="6"/>
      <c r="B626" s="113" t="s">
        <v>37</v>
      </c>
      <c r="C626" s="113"/>
      <c r="D626" s="113"/>
      <c r="E626" s="7"/>
    </row>
    <row r="627" spans="1:5" thickBot="1" x14ac:dyDescent="0.3">
      <c r="A627" s="8"/>
      <c r="B627" s="9"/>
      <c r="C627" s="9"/>
      <c r="D627" s="9"/>
      <c r="E627" s="10"/>
    </row>
    <row r="628" spans="1:5" ht="26.25" customHeight="1" thickBot="1" x14ac:dyDescent="0.3">
      <c r="A628" s="8"/>
      <c r="B628" s="11" t="s">
        <v>59</v>
      </c>
      <c r="C628" s="114" t="s">
        <v>137</v>
      </c>
      <c r="D628" s="115"/>
      <c r="E628" s="10"/>
    </row>
    <row r="629" spans="1:5" ht="27.75" customHeight="1" thickBot="1" x14ac:dyDescent="0.3">
      <c r="A629" s="8"/>
      <c r="B629" s="12" t="s">
        <v>39</v>
      </c>
      <c r="C629" s="116" t="s">
        <v>138</v>
      </c>
      <c r="D629" s="117"/>
      <c r="E629" s="10"/>
    </row>
    <row r="630" spans="1:5" ht="29.25" customHeight="1" thickBot="1" x14ac:dyDescent="0.3">
      <c r="A630" s="8"/>
      <c r="B630" s="12" t="s">
        <v>40</v>
      </c>
      <c r="C630" s="118" t="s">
        <v>41</v>
      </c>
      <c r="D630" s="119"/>
      <c r="E630" s="10"/>
    </row>
    <row r="631" spans="1:5" ht="16.5" thickBot="1" x14ac:dyDescent="0.3">
      <c r="A631" s="8"/>
      <c r="B631" s="14" t="s">
        <v>11</v>
      </c>
      <c r="C631" s="107">
        <v>3844525321</v>
      </c>
      <c r="D631" s="108"/>
      <c r="E631" s="10"/>
    </row>
    <row r="632" spans="1:5" ht="23.25" customHeight="1" thickBot="1" x14ac:dyDescent="0.3">
      <c r="A632" s="8"/>
      <c r="B632" s="14" t="s">
        <v>139</v>
      </c>
      <c r="C632" s="107">
        <v>2104987248</v>
      </c>
      <c r="D632" s="108"/>
      <c r="E632" s="10"/>
    </row>
    <row r="633" spans="1:5" ht="26.25" customHeight="1" thickBot="1" x14ac:dyDescent="0.3">
      <c r="A633" s="8"/>
      <c r="B633" s="14" t="s">
        <v>140</v>
      </c>
      <c r="C633" s="107">
        <v>2967040475</v>
      </c>
      <c r="D633" s="108"/>
      <c r="E633" s="10"/>
    </row>
    <row r="634" spans="1:5" ht="21.75" customHeight="1" thickBot="1" x14ac:dyDescent="0.3">
      <c r="A634" s="8"/>
      <c r="B634" s="14" t="s">
        <v>141</v>
      </c>
      <c r="C634" s="107">
        <v>1785981240</v>
      </c>
      <c r="D634" s="108"/>
      <c r="E634" s="10"/>
    </row>
    <row r="635" spans="1:5" ht="16.5" thickBot="1" x14ac:dyDescent="0.3">
      <c r="A635" s="8"/>
      <c r="B635" s="14" t="s">
        <v>142</v>
      </c>
      <c r="C635" s="107">
        <v>1033067580</v>
      </c>
      <c r="D635" s="108"/>
      <c r="E635" s="10"/>
    </row>
    <row r="636" spans="1:5" ht="26.25" customHeight="1" thickBot="1" x14ac:dyDescent="0.3">
      <c r="A636" s="8"/>
      <c r="B636" s="14" t="s">
        <v>143</v>
      </c>
      <c r="C636" s="107">
        <v>748910984</v>
      </c>
      <c r="D636" s="108"/>
      <c r="E636" s="10"/>
    </row>
    <row r="637" spans="1:5" ht="24.75" customHeight="1" thickBot="1" x14ac:dyDescent="0.3">
      <c r="A637" s="8"/>
      <c r="B637" s="14" t="s">
        <v>144</v>
      </c>
      <c r="C637" s="107">
        <v>513615520</v>
      </c>
      <c r="D637" s="108"/>
      <c r="E637" s="10"/>
    </row>
    <row r="638" spans="1:5" ht="28.5" customHeight="1" thickBot="1" x14ac:dyDescent="0.3">
      <c r="A638" s="8"/>
      <c r="B638" s="15" t="s">
        <v>42</v>
      </c>
      <c r="C638" s="107">
        <f>SUM(C631:D637)</f>
        <v>12998128368</v>
      </c>
      <c r="D638" s="108"/>
      <c r="E638" s="10"/>
    </row>
    <row r="639" spans="1:5" ht="27" customHeight="1" thickBot="1" x14ac:dyDescent="0.3">
      <c r="A639" s="8"/>
      <c r="B639" s="15" t="s">
        <v>43</v>
      </c>
      <c r="C639" s="107">
        <f>+C638/616000</f>
        <v>21100.85774025974</v>
      </c>
      <c r="D639" s="108"/>
      <c r="E639" s="10"/>
    </row>
    <row r="640" spans="1:5" ht="24.75" customHeight="1" x14ac:dyDescent="0.25">
      <c r="A640" s="8"/>
      <c r="B640" s="9"/>
      <c r="C640" s="16"/>
      <c r="D640" s="17"/>
      <c r="E640" s="10"/>
    </row>
    <row r="641" spans="1:6" ht="28.5" customHeight="1" thickBot="1" x14ac:dyDescent="0.3">
      <c r="A641" s="8"/>
      <c r="B641" s="9" t="s">
        <v>44</v>
      </c>
      <c r="C641" s="16"/>
      <c r="D641" s="17"/>
      <c r="E641" s="10"/>
    </row>
    <row r="642" spans="1:6" ht="27" customHeight="1" x14ac:dyDescent="0.25">
      <c r="A642" s="8"/>
      <c r="B642" s="18" t="s">
        <v>45</v>
      </c>
      <c r="C642" s="19"/>
      <c r="D642" s="20">
        <v>10024441094</v>
      </c>
      <c r="E642" s="10"/>
    </row>
    <row r="643" spans="1:6" ht="28.5" customHeight="1" x14ac:dyDescent="0.25">
      <c r="A643" s="8"/>
      <c r="B643" s="8" t="s">
        <v>46</v>
      </c>
      <c r="C643" s="21"/>
      <c r="D643" s="10">
        <v>10219698867</v>
      </c>
      <c r="E643" s="10"/>
    </row>
    <row r="644" spans="1:6" ht="15" x14ac:dyDescent="0.25">
      <c r="A644" s="8"/>
      <c r="B644" s="8" t="s">
        <v>47</v>
      </c>
      <c r="C644" s="21"/>
      <c r="D644" s="10">
        <v>2258859596</v>
      </c>
      <c r="E644" s="10"/>
    </row>
    <row r="645" spans="1:6" ht="27" customHeight="1" thickBot="1" x14ac:dyDescent="0.3">
      <c r="A645" s="8"/>
      <c r="B645" s="22" t="s">
        <v>48</v>
      </c>
      <c r="C645" s="23"/>
      <c r="D645" s="24">
        <v>4548568583</v>
      </c>
      <c r="E645" s="10"/>
    </row>
    <row r="646" spans="1:6" ht="27" customHeight="1" thickBot="1" x14ac:dyDescent="0.3">
      <c r="A646" s="8"/>
      <c r="B646" s="129" t="s">
        <v>49</v>
      </c>
      <c r="C646" s="130"/>
      <c r="D646" s="131"/>
      <c r="E646" s="10"/>
    </row>
    <row r="647" spans="1:6" ht="16.5" thickBot="1" x14ac:dyDescent="0.3">
      <c r="A647" s="8"/>
      <c r="B647" s="129" t="s">
        <v>50</v>
      </c>
      <c r="C647" s="130"/>
      <c r="D647" s="131"/>
      <c r="E647" s="10"/>
    </row>
    <row r="648" spans="1:6" x14ac:dyDescent="0.25">
      <c r="A648" s="8"/>
      <c r="B648" s="25" t="s">
        <v>51</v>
      </c>
      <c r="C648" s="44">
        <f>D642/D644</f>
        <v>4.4378327505398438</v>
      </c>
      <c r="D648" s="17" t="s">
        <v>67</v>
      </c>
      <c r="E648" s="10"/>
    </row>
    <row r="649" spans="1:6" ht="16.5" thickBot="1" x14ac:dyDescent="0.3">
      <c r="A649" s="8"/>
      <c r="B649" s="63" t="s">
        <v>53</v>
      </c>
      <c r="C649" s="38">
        <f>D645/D643</f>
        <v>0.44507853334970482</v>
      </c>
      <c r="D649" s="29" t="s">
        <v>67</v>
      </c>
      <c r="E649" s="10"/>
    </row>
    <row r="650" spans="1:6" ht="16.5" thickBot="1" x14ac:dyDescent="0.3">
      <c r="A650" s="8"/>
      <c r="B650" s="30"/>
      <c r="C650" s="31"/>
      <c r="D650" s="9"/>
      <c r="E650" s="32"/>
    </row>
    <row r="651" spans="1:6" x14ac:dyDescent="0.25">
      <c r="A651" s="132"/>
      <c r="B651" s="133" t="s">
        <v>54</v>
      </c>
      <c r="C651" s="135" t="s">
        <v>68</v>
      </c>
      <c r="D651" s="136"/>
      <c r="E651" s="109"/>
      <c r="F651" s="110"/>
    </row>
    <row r="652" spans="1:6" ht="16.5" thickBot="1" x14ac:dyDescent="0.3">
      <c r="A652" s="132"/>
      <c r="B652" s="134"/>
      <c r="C652" s="111" t="s">
        <v>55</v>
      </c>
      <c r="D652" s="112"/>
      <c r="E652" s="109"/>
      <c r="F652" s="110"/>
    </row>
    <row r="653" spans="1:6" ht="35.25" customHeight="1" thickBot="1" x14ac:dyDescent="0.3">
      <c r="A653" s="22"/>
      <c r="B653" s="167" t="s">
        <v>69</v>
      </c>
      <c r="C653" s="167"/>
      <c r="D653" s="167"/>
      <c r="E653" s="24"/>
      <c r="F653" s="34"/>
    </row>
    <row r="654" spans="1:6" x14ac:dyDescent="0.25">
      <c r="B654" s="36" t="s">
        <v>57</v>
      </c>
    </row>
  </sheetData>
  <mergeCells count="457">
    <mergeCell ref="B28:D28"/>
    <mergeCell ref="B29:D29"/>
    <mergeCell ref="B30:D30"/>
    <mergeCell ref="B31:D31"/>
    <mergeCell ref="B32:D32"/>
    <mergeCell ref="B33:D33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8:D18"/>
    <mergeCell ref="E242:E243"/>
    <mergeCell ref="B247:D247"/>
    <mergeCell ref="A3:E3"/>
    <mergeCell ref="A5:E5"/>
    <mergeCell ref="A7:E7"/>
    <mergeCell ref="A9:E9"/>
    <mergeCell ref="A11:E11"/>
    <mergeCell ref="B14:E14"/>
    <mergeCell ref="B15:D15"/>
    <mergeCell ref="B16:D16"/>
    <mergeCell ref="B17:D17"/>
    <mergeCell ref="E61:E62"/>
    <mergeCell ref="E92:E93"/>
    <mergeCell ref="C106:D106"/>
    <mergeCell ref="C107:D107"/>
    <mergeCell ref="C108:D108"/>
    <mergeCell ref="C109:D109"/>
    <mergeCell ref="C110:D110"/>
    <mergeCell ref="C111:D111"/>
    <mergeCell ref="A99:D99"/>
    <mergeCell ref="B100:D100"/>
    <mergeCell ref="B101:D101"/>
    <mergeCell ref="C103:D103"/>
    <mergeCell ref="F651:F652"/>
    <mergeCell ref="C652:D652"/>
    <mergeCell ref="B653:D653"/>
    <mergeCell ref="C632:D632"/>
    <mergeCell ref="C633:D633"/>
    <mergeCell ref="C634:D634"/>
    <mergeCell ref="C635:D635"/>
    <mergeCell ref="C638:D638"/>
    <mergeCell ref="C639:D639"/>
    <mergeCell ref="B646:D646"/>
    <mergeCell ref="B647:D647"/>
    <mergeCell ref="A651:A652"/>
    <mergeCell ref="B651:B652"/>
    <mergeCell ref="C651:D651"/>
    <mergeCell ref="B619:D619"/>
    <mergeCell ref="A591:E591"/>
    <mergeCell ref="A623:E623"/>
    <mergeCell ref="A624:D624"/>
    <mergeCell ref="B625:D625"/>
    <mergeCell ref="B626:D626"/>
    <mergeCell ref="C629:D629"/>
    <mergeCell ref="C630:D630"/>
    <mergeCell ref="C631:D631"/>
    <mergeCell ref="C604:D604"/>
    <mergeCell ref="C605:D605"/>
    <mergeCell ref="B612:D612"/>
    <mergeCell ref="B613:D613"/>
    <mergeCell ref="A617:A618"/>
    <mergeCell ref="B617:B618"/>
    <mergeCell ref="C617:D617"/>
    <mergeCell ref="E617:E618"/>
    <mergeCell ref="E651:E652"/>
    <mergeCell ref="C628:D628"/>
    <mergeCell ref="C636:D636"/>
    <mergeCell ref="C637:D637"/>
    <mergeCell ref="F617:F618"/>
    <mergeCell ref="C618:D618"/>
    <mergeCell ref="B593:D593"/>
    <mergeCell ref="B594:D594"/>
    <mergeCell ref="C597:D597"/>
    <mergeCell ref="C598:D598"/>
    <mergeCell ref="C599:D599"/>
    <mergeCell ref="C600:D600"/>
    <mergeCell ref="C601:D601"/>
    <mergeCell ref="C602:D602"/>
    <mergeCell ref="C603:D603"/>
    <mergeCell ref="B581:D581"/>
    <mergeCell ref="A585:A586"/>
    <mergeCell ref="B585:B586"/>
    <mergeCell ref="C585:D585"/>
    <mergeCell ref="E585:E586"/>
    <mergeCell ref="F585:F586"/>
    <mergeCell ref="C586:D586"/>
    <mergeCell ref="B587:D587"/>
    <mergeCell ref="A592:D592"/>
    <mergeCell ref="C566:D566"/>
    <mergeCell ref="C567:D567"/>
    <mergeCell ref="C568:D568"/>
    <mergeCell ref="C569:D569"/>
    <mergeCell ref="C570:D570"/>
    <mergeCell ref="C571:D571"/>
    <mergeCell ref="C572:D572"/>
    <mergeCell ref="C573:D573"/>
    <mergeCell ref="B580:D580"/>
    <mergeCell ref="F554:F555"/>
    <mergeCell ref="C555:D555"/>
    <mergeCell ref="B556:D556"/>
    <mergeCell ref="A529:E529"/>
    <mergeCell ref="A560:E560"/>
    <mergeCell ref="A561:D561"/>
    <mergeCell ref="B562:D562"/>
    <mergeCell ref="B563:D563"/>
    <mergeCell ref="C565:D565"/>
    <mergeCell ref="C540:D540"/>
    <mergeCell ref="C541:D541"/>
    <mergeCell ref="C542:D542"/>
    <mergeCell ref="B549:D549"/>
    <mergeCell ref="B550:D550"/>
    <mergeCell ref="A554:A555"/>
    <mergeCell ref="B554:B555"/>
    <mergeCell ref="C554:D554"/>
    <mergeCell ref="E554:E555"/>
    <mergeCell ref="A530:D530"/>
    <mergeCell ref="B531:D531"/>
    <mergeCell ref="B532:D532"/>
    <mergeCell ref="C534:D534"/>
    <mergeCell ref="C535:D535"/>
    <mergeCell ref="C536:D536"/>
    <mergeCell ref="C537:D537"/>
    <mergeCell ref="C538:D538"/>
    <mergeCell ref="C539:D539"/>
    <mergeCell ref="C524:D524"/>
    <mergeCell ref="A490:E490"/>
    <mergeCell ref="A491:D491"/>
    <mergeCell ref="B492:D492"/>
    <mergeCell ref="C495:D495"/>
    <mergeCell ref="B518:D518"/>
    <mergeCell ref="A523:A524"/>
    <mergeCell ref="B523:B524"/>
    <mergeCell ref="C523:D523"/>
    <mergeCell ref="E523:E524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F523:F524"/>
    <mergeCell ref="B525:D525"/>
    <mergeCell ref="C505:D505"/>
    <mergeCell ref="C506:D506"/>
    <mergeCell ref="C507:D507"/>
    <mergeCell ref="C508:D508"/>
    <mergeCell ref="C509:D509"/>
    <mergeCell ref="C510:D510"/>
    <mergeCell ref="C511:D511"/>
    <mergeCell ref="B519:D519"/>
    <mergeCell ref="E484:E485"/>
    <mergeCell ref="F484:F485"/>
    <mergeCell ref="C485:D485"/>
    <mergeCell ref="B486:D486"/>
    <mergeCell ref="A459:E459"/>
    <mergeCell ref="B493:D493"/>
    <mergeCell ref="C468:D468"/>
    <mergeCell ref="C469:D469"/>
    <mergeCell ref="C470:D470"/>
    <mergeCell ref="C471:D471"/>
    <mergeCell ref="C472:D472"/>
    <mergeCell ref="B479:D479"/>
    <mergeCell ref="B480:D480"/>
    <mergeCell ref="A484:A485"/>
    <mergeCell ref="B484:B485"/>
    <mergeCell ref="C484:D484"/>
    <mergeCell ref="B455:D455"/>
    <mergeCell ref="A420:E420"/>
    <mergeCell ref="A460:D460"/>
    <mergeCell ref="B461:D461"/>
    <mergeCell ref="B462:D462"/>
    <mergeCell ref="C464:D464"/>
    <mergeCell ref="C465:D465"/>
    <mergeCell ref="C466:D466"/>
    <mergeCell ref="C467:D467"/>
    <mergeCell ref="C441:D441"/>
    <mergeCell ref="B448:D448"/>
    <mergeCell ref="B449:D449"/>
    <mergeCell ref="A453:A454"/>
    <mergeCell ref="B453:B454"/>
    <mergeCell ref="C453:D453"/>
    <mergeCell ref="E453:E454"/>
    <mergeCell ref="B422:D422"/>
    <mergeCell ref="B423:D423"/>
    <mergeCell ref="C425:D425"/>
    <mergeCell ref="C426:D426"/>
    <mergeCell ref="C427:D427"/>
    <mergeCell ref="C428:D428"/>
    <mergeCell ref="C429:D429"/>
    <mergeCell ref="C430:D430"/>
    <mergeCell ref="F453:F454"/>
    <mergeCell ref="C454:D454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31:D431"/>
    <mergeCell ref="B410:D410"/>
    <mergeCell ref="A414:A415"/>
    <mergeCell ref="B414:B415"/>
    <mergeCell ref="C414:D414"/>
    <mergeCell ref="E414:E415"/>
    <mergeCell ref="F414:F415"/>
    <mergeCell ref="C415:D415"/>
    <mergeCell ref="B416:D416"/>
    <mergeCell ref="A421:D421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B409:D409"/>
    <mergeCell ref="E383:E384"/>
    <mergeCell ref="F383:F384"/>
    <mergeCell ref="C384:D384"/>
    <mergeCell ref="B385:D385"/>
    <mergeCell ref="A389:E389"/>
    <mergeCell ref="A390:D390"/>
    <mergeCell ref="B391:D391"/>
    <mergeCell ref="B392:D392"/>
    <mergeCell ref="C394:D394"/>
    <mergeCell ref="C368:D368"/>
    <mergeCell ref="C369:D369"/>
    <mergeCell ref="C370:D370"/>
    <mergeCell ref="C371:D371"/>
    <mergeCell ref="B378:D378"/>
    <mergeCell ref="B379:D379"/>
    <mergeCell ref="A383:A384"/>
    <mergeCell ref="B383:B384"/>
    <mergeCell ref="C383:D383"/>
    <mergeCell ref="A358:E358"/>
    <mergeCell ref="A359:D359"/>
    <mergeCell ref="B360:D360"/>
    <mergeCell ref="B361:D361"/>
    <mergeCell ref="C363:D363"/>
    <mergeCell ref="C364:D364"/>
    <mergeCell ref="C365:D365"/>
    <mergeCell ref="C366:D366"/>
    <mergeCell ref="C367:D367"/>
    <mergeCell ref="B348:D348"/>
    <mergeCell ref="A352:A353"/>
    <mergeCell ref="B352:B353"/>
    <mergeCell ref="C352:D352"/>
    <mergeCell ref="E352:E353"/>
    <mergeCell ref="F352:F353"/>
    <mergeCell ref="C353:D353"/>
    <mergeCell ref="B354:D354"/>
    <mergeCell ref="A312:E312"/>
    <mergeCell ref="A313:D313"/>
    <mergeCell ref="B314:D314"/>
    <mergeCell ref="B315:D315"/>
    <mergeCell ref="C317:D317"/>
    <mergeCell ref="C318:D318"/>
    <mergeCell ref="C319:D319"/>
    <mergeCell ref="C339:D339"/>
    <mergeCell ref="C340:D340"/>
    <mergeCell ref="B347:D347"/>
    <mergeCell ref="F61:F62"/>
    <mergeCell ref="B63:D63"/>
    <mergeCell ref="A36:E36"/>
    <mergeCell ref="A68:D68"/>
    <mergeCell ref="B69:D69"/>
    <mergeCell ref="C45:D45"/>
    <mergeCell ref="C46:D46"/>
    <mergeCell ref="C47:D47"/>
    <mergeCell ref="C48:D48"/>
    <mergeCell ref="C49:D49"/>
    <mergeCell ref="B56:D56"/>
    <mergeCell ref="A37:D37"/>
    <mergeCell ref="B38:D38"/>
    <mergeCell ref="B39:D39"/>
    <mergeCell ref="C41:D41"/>
    <mergeCell ref="C42:D42"/>
    <mergeCell ref="C43:D43"/>
    <mergeCell ref="C44:D44"/>
    <mergeCell ref="C61:D61"/>
    <mergeCell ref="C62:D62"/>
    <mergeCell ref="B57:D57"/>
    <mergeCell ref="A61:A62"/>
    <mergeCell ref="B61:B62"/>
    <mergeCell ref="F92:F93"/>
    <mergeCell ref="C93:D93"/>
    <mergeCell ref="B94:D94"/>
    <mergeCell ref="A67:E67"/>
    <mergeCell ref="A98:E98"/>
    <mergeCell ref="C78:D78"/>
    <mergeCell ref="C79:D79"/>
    <mergeCell ref="C80:D80"/>
    <mergeCell ref="B87:D87"/>
    <mergeCell ref="B88:D88"/>
    <mergeCell ref="A92:A93"/>
    <mergeCell ref="B92:B93"/>
    <mergeCell ref="C92:D92"/>
    <mergeCell ref="C72:D72"/>
    <mergeCell ref="C73:D73"/>
    <mergeCell ref="C74:D74"/>
    <mergeCell ref="C75:D75"/>
    <mergeCell ref="C76:D76"/>
    <mergeCell ref="C77:D77"/>
    <mergeCell ref="B70:D70"/>
    <mergeCell ref="C104:D104"/>
    <mergeCell ref="C105:D105"/>
    <mergeCell ref="F123:F124"/>
    <mergeCell ref="C124:D124"/>
    <mergeCell ref="B125:D125"/>
    <mergeCell ref="A130:D130"/>
    <mergeCell ref="B131:D131"/>
    <mergeCell ref="B132:D132"/>
    <mergeCell ref="B118:D118"/>
    <mergeCell ref="B119:D119"/>
    <mergeCell ref="A123:A124"/>
    <mergeCell ref="B123:B124"/>
    <mergeCell ref="C123:D123"/>
    <mergeCell ref="E123:E124"/>
    <mergeCell ref="E154:E155"/>
    <mergeCell ref="F154:F155"/>
    <mergeCell ref="C155:D155"/>
    <mergeCell ref="B156:D156"/>
    <mergeCell ref="A129:E129"/>
    <mergeCell ref="A161:D161"/>
    <mergeCell ref="C140:D140"/>
    <mergeCell ref="C141:D141"/>
    <mergeCell ref="C142:D142"/>
    <mergeCell ref="B149:D149"/>
    <mergeCell ref="B150:D150"/>
    <mergeCell ref="A154:A155"/>
    <mergeCell ref="B154:B155"/>
    <mergeCell ref="C154:D154"/>
    <mergeCell ref="C134:D134"/>
    <mergeCell ref="C135:D135"/>
    <mergeCell ref="C136:D136"/>
    <mergeCell ref="C137:D137"/>
    <mergeCell ref="C138:D138"/>
    <mergeCell ref="C139:D139"/>
    <mergeCell ref="F185:F186"/>
    <mergeCell ref="C186:D186"/>
    <mergeCell ref="C169:D169"/>
    <mergeCell ref="C170:D170"/>
    <mergeCell ref="C171:D171"/>
    <mergeCell ref="C172:D172"/>
    <mergeCell ref="C173:D173"/>
    <mergeCell ref="B180:D180"/>
    <mergeCell ref="B162:D162"/>
    <mergeCell ref="B163:D163"/>
    <mergeCell ref="C165:D165"/>
    <mergeCell ref="C166:D166"/>
    <mergeCell ref="C167:D167"/>
    <mergeCell ref="C168:D168"/>
    <mergeCell ref="C196:D196"/>
    <mergeCell ref="C197:D197"/>
    <mergeCell ref="C198:D198"/>
    <mergeCell ref="C199:D199"/>
    <mergeCell ref="C200:D200"/>
    <mergeCell ref="C201:D201"/>
    <mergeCell ref="B187:D187"/>
    <mergeCell ref="A160:E160"/>
    <mergeCell ref="A191:E191"/>
    <mergeCell ref="A192:D192"/>
    <mergeCell ref="B193:D193"/>
    <mergeCell ref="B194:D194"/>
    <mergeCell ref="B181:D181"/>
    <mergeCell ref="A185:A186"/>
    <mergeCell ref="B185:B186"/>
    <mergeCell ref="C185:D185"/>
    <mergeCell ref="E185:E186"/>
    <mergeCell ref="E216:E217"/>
    <mergeCell ref="F216:F217"/>
    <mergeCell ref="C217:D217"/>
    <mergeCell ref="B218:D218"/>
    <mergeCell ref="A223:D223"/>
    <mergeCell ref="B224:D224"/>
    <mergeCell ref="C202:D202"/>
    <mergeCell ref="C203:D203"/>
    <mergeCell ref="C204:D204"/>
    <mergeCell ref="B211:D211"/>
    <mergeCell ref="B212:D212"/>
    <mergeCell ref="A216:A217"/>
    <mergeCell ref="B216:B217"/>
    <mergeCell ref="C216:D216"/>
    <mergeCell ref="E245:E246"/>
    <mergeCell ref="F245:F246"/>
    <mergeCell ref="C246:D246"/>
    <mergeCell ref="A222:E222"/>
    <mergeCell ref="A251:D251"/>
    <mergeCell ref="B252:D252"/>
    <mergeCell ref="C232:D232"/>
    <mergeCell ref="C233:D233"/>
    <mergeCell ref="B240:D240"/>
    <mergeCell ref="B241:D241"/>
    <mergeCell ref="A245:A246"/>
    <mergeCell ref="B245:B246"/>
    <mergeCell ref="C245:D245"/>
    <mergeCell ref="B225:D225"/>
    <mergeCell ref="C227:D227"/>
    <mergeCell ref="C228:D228"/>
    <mergeCell ref="C229:D229"/>
    <mergeCell ref="C230:D230"/>
    <mergeCell ref="C231:D231"/>
    <mergeCell ref="F275:F276"/>
    <mergeCell ref="C276:D276"/>
    <mergeCell ref="C260:D260"/>
    <mergeCell ref="C261:D261"/>
    <mergeCell ref="C262:D262"/>
    <mergeCell ref="C263:D263"/>
    <mergeCell ref="B270:D270"/>
    <mergeCell ref="B271:D271"/>
    <mergeCell ref="B253:D253"/>
    <mergeCell ref="C255:D255"/>
    <mergeCell ref="C256:D256"/>
    <mergeCell ref="C257:D257"/>
    <mergeCell ref="C258:D258"/>
    <mergeCell ref="C259:D259"/>
    <mergeCell ref="B277:D277"/>
    <mergeCell ref="A250:E250"/>
    <mergeCell ref="A281:E281"/>
    <mergeCell ref="A282:D282"/>
    <mergeCell ref="B283:D283"/>
    <mergeCell ref="B284:D284"/>
    <mergeCell ref="A275:A276"/>
    <mergeCell ref="B275:B276"/>
    <mergeCell ref="C275:D275"/>
    <mergeCell ref="E275:E276"/>
    <mergeCell ref="A306:A307"/>
    <mergeCell ref="B306:B307"/>
    <mergeCell ref="C306:D306"/>
    <mergeCell ref="C286:D286"/>
    <mergeCell ref="C287:D287"/>
    <mergeCell ref="C288:D288"/>
    <mergeCell ref="C289:D289"/>
    <mergeCell ref="C290:D290"/>
    <mergeCell ref="C291:D291"/>
    <mergeCell ref="E306:E307"/>
    <mergeCell ref="F306:F307"/>
    <mergeCell ref="C307:D307"/>
    <mergeCell ref="B308:D308"/>
    <mergeCell ref="C292:D292"/>
    <mergeCell ref="C293:D293"/>
    <mergeCell ref="C294:D294"/>
    <mergeCell ref="B301:D301"/>
    <mergeCell ref="B302:D30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DEFINITIVO</vt:lpstr>
      <vt:lpstr>PRELIMINAR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Wilmar Alexi Osorio Ovalles</cp:lastModifiedBy>
  <dcterms:created xsi:type="dcterms:W3CDTF">2014-10-22T15:49:24Z</dcterms:created>
  <dcterms:modified xsi:type="dcterms:W3CDTF">2014-12-11T09:29:27Z</dcterms:modified>
</cp:coreProperties>
</file>