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C:\ORIOS2015\PROGRAMACION\PRIMERA INFANCIA\CONVOCATORIA\EVALUACION\"/>
    </mc:Choice>
  </mc:AlternateContent>
  <workbookProtection workbookAlgorithmName="SHA-512" workbookHashValue="fXtQx+0IbgfMBKSotIjuTGcCvS/lX3YGmlaOz+Q0zKkpP4GzqR0EM9sMAwmyOrTyOLqZHC+GmVixmvLRW4/CXQ==" workbookSaltValue="dwZlXt5WHVFOc/ErXS6QIg==" workbookSpinCount="100000" lockStructure="1"/>
  <bookViews>
    <workbookView xWindow="120" yWindow="132" windowWidth="12516" windowHeight="6660" tabRatio="598"/>
  </bookViews>
  <sheets>
    <sheet name="GRUPO 29" sheetId="8" r:id="rId1"/>
  </sheets>
  <calcPr calcId="152511"/>
</workbook>
</file>

<file path=xl/calcChain.xml><?xml version="1.0" encoding="utf-8"?>
<calcChain xmlns="http://schemas.openxmlformats.org/spreadsheetml/2006/main">
  <c r="K53" i="8" l="1"/>
  <c r="K52" i="8"/>
  <c r="K107" i="8"/>
  <c r="L53" i="8" l="1"/>
  <c r="K50" i="8"/>
  <c r="K108" i="8"/>
  <c r="K51" i="8"/>
  <c r="L62" i="8" l="1"/>
  <c r="N58" i="8"/>
  <c r="E23" i="8"/>
  <c r="F23" i="8"/>
  <c r="C25" i="8" l="1"/>
  <c r="N115" i="8" l="1"/>
  <c r="M115" i="8"/>
  <c r="L115" i="8"/>
  <c r="A108" i="8"/>
  <c r="A109" i="8" s="1"/>
  <c r="A110" i="8" s="1"/>
  <c r="A111" i="8" s="1"/>
  <c r="A112" i="8" s="1"/>
  <c r="A113" i="8" s="1"/>
  <c r="A114" i="8" s="1"/>
  <c r="E41" i="8"/>
  <c r="E25" i="8" l="1"/>
  <c r="E121" i="8" l="1"/>
  <c r="D148" i="8" s="1"/>
  <c r="F138" i="8"/>
  <c r="D149" i="8" s="1"/>
  <c r="E148" i="8" l="1"/>
  <c r="C117" i="8" l="1"/>
  <c r="C63" i="8"/>
  <c r="C62" i="8"/>
  <c r="A51" i="8"/>
  <c r="A52" i="8" s="1"/>
  <c r="A53" i="8" s="1"/>
  <c r="A54" i="8" s="1"/>
  <c r="A55" i="8" s="1"/>
  <c r="A56" i="8" s="1"/>
  <c r="A57" i="8" s="1"/>
</calcChain>
</file>

<file path=xl/sharedStrings.xml><?xml version="1.0" encoding="utf-8"?>
<sst xmlns="http://schemas.openxmlformats.org/spreadsheetml/2006/main" count="309" uniqueCount="168">
  <si>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</si>
  <si>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</si>
  <si>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</si>
  <si>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</si>
  <si>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</si>
  <si>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</si>
  <si>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</si>
  <si>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</si>
  <si>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</si>
  <si>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</si>
  <si>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</si>
  <si>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</si>
  <si>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</si>
  <si>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</si>
  <si>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</si>
  <si>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</si>
  <si>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</si>
  <si>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</si>
  <si>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</si>
  <si>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</si>
  <si>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</si>
  <si>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</si>
  <si>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</si>
  <si>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</si>
  <si>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</si>
  <si>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</si>
  <si>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</si>
  <si>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</si>
  <si>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</si>
  <si>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</si>
  <si>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</si>
  <si>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</si>
  <si>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</si>
  <si>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</si>
  <si>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</si>
  <si>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</si>
  <si>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</si>
  <si>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</si>
  <si>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</si>
  <si>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</si>
  <si>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</si>
  <si>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</si>
  <si>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</si>
  <si>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</si>
  <si>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</si>
  <si>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</si>
  <si>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</si>
  <si>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</si>
  <si>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</si>
  <si>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</si>
  <si>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</si>
  <si>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</si>
  <si>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</si>
  <si>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</si>
  <si>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</si>
  <si>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</si>
  <si>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</si>
  <si>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</si>
  <si>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</si>
  <si>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</si>
  <si>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</si>
  <si>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1. CRITERIOS HABILITANTES</t>
  </si>
  <si>
    <t>2. CRITERIOS DE EVALUACIÓN</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</si>
  <si>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</si>
  <si>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</si>
  <si>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</si>
  <si>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</si>
  <si>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</si>
  <si>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</si>
  <si>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</si>
  <si>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</si>
  <si>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</si>
  <si>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</si>
  <si>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</si>
  <si>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</si>
  <si>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</si>
  <si>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</si>
  <si>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</si>
  <si>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</si>
  <si>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</si>
  <si>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</si>
  <si>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</si>
  <si>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</si>
  <si>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</si>
  <si>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</si>
  <si>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</si>
  <si>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</si>
  <si>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</si>
  <si>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</si>
  <si>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</si>
  <si>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</si>
  <si>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</si>
  <si>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</si>
  <si>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</si>
  <si>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</si>
  <si>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</si>
  <si>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</si>
  <si>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</si>
  <si>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</si>
  <si>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</si>
  <si>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</si>
  <si>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</si>
  <si>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</si>
  <si>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</si>
  <si>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</si>
  <si>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</si>
  <si>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</si>
  <si>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</si>
  <si>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</si>
  <si>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</si>
  <si>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Valor (meses)</t>
  </si>
  <si>
    <t>DECLARACIÓN EXTRA JUICIO  O CERTIFICADO DEL JUZGADO DE QUE SE ADELANTA ACCIÓN DE PERTENENCIA EN CASO DE POSECIÓN</t>
  </si>
  <si>
    <t>*** Si es propia, en arriendo,  posesión , comodato ó con autorización de uso, con que entidad</t>
  </si>
  <si>
    <t>NOTA EXPLICATIVA: Este formato debe diligenciarse cuantas veces sea necesario de acuerdo al numero de Grupos.</t>
  </si>
  <si>
    <t>ICBF</t>
  </si>
  <si>
    <t>NO APLICA</t>
  </si>
  <si>
    <t>CDI INSTITUCIONAL</t>
  </si>
  <si>
    <t>No aplica</t>
  </si>
  <si>
    <t>ALDEAS INFANTILES SOS COLOMBIA</t>
  </si>
  <si>
    <t>078</t>
  </si>
  <si>
    <t>CD SIN ARRIENDO</t>
  </si>
  <si>
    <t>No  Aplica</t>
  </si>
  <si>
    <t>120</t>
  </si>
  <si>
    <t>No Aplica</t>
  </si>
  <si>
    <t>298</t>
  </si>
  <si>
    <t>640</t>
  </si>
  <si>
    <t>X</t>
  </si>
  <si>
    <t>HIRLEY VERGARA</t>
  </si>
  <si>
    <t>LICENCIADO EN EDUCACION INFANTIL Y PREESCOLAR</t>
  </si>
  <si>
    <t>UNIVERSIDAD DEL TOLIMA</t>
  </si>
  <si>
    <t xml:space="preserve">1. JARDIN MATERNAL PREESCOLAR AQUARELA.     </t>
  </si>
  <si>
    <t>01/02/2005-30/11/2006</t>
  </si>
  <si>
    <t>DIRECTORA DE GRUPO MATERNAL</t>
  </si>
  <si>
    <t xml:space="preserve">SI </t>
  </si>
  <si>
    <t>ADRIANA ARCILA GONZALEZ</t>
  </si>
  <si>
    <t>LINA MARCELA CUELLAR SANCHEZ</t>
  </si>
  <si>
    <t>PSICOLOGA</t>
  </si>
  <si>
    <t>UNIVERSIDAD DE IBAGUE</t>
  </si>
  <si>
    <t>COORPORACION UNIVERSITARIA DE IBAGUE</t>
  </si>
  <si>
    <t>PSICOLOGIA</t>
  </si>
  <si>
    <t>2.FUNIMEDES</t>
  </si>
  <si>
    <t>14/04/2012-15/12/2012</t>
  </si>
  <si>
    <t>PSICOLOGA MODALIDAD CDI</t>
  </si>
  <si>
    <r>
      <t xml:space="preserve">COORDINADOR GENERAL DEL PROYECTO </t>
    </r>
    <r>
      <rPr>
        <b/>
        <sz val="11"/>
        <color theme="1"/>
        <rFont val="Calibri"/>
        <family val="2"/>
        <scheme val="minor"/>
      </rPr>
      <t/>
    </r>
  </si>
  <si>
    <t xml:space="preserve">1- ALDEAS INFANTILES SOS.         2. WEST ARMY SECURITY (WAS SEGURIDAD Y TECNOLOGIA)-PSICOLOGA ORGANIZACIONAL. 3. INVERSIONES PIJAO .4.ESCUELA MISIONERA INFANTIL </t>
  </si>
  <si>
    <t>1. 09/05/2014-29/10/2014       2. 01/02/2014-30/06/2014. 3. 01/10/2013-01/04/2014. 4. 08/06/2013-30/09/2014</t>
  </si>
  <si>
    <t>1. ASESORA FAMILIAR.   2. PSICOLOGA ORGANIZACIONAL. 3. COORDINADORA TALENTO HUMANO. 4. PSICOLOGA</t>
  </si>
  <si>
    <t xml:space="preserve">PROFESIONAL DE APOYO PEDAGÓGICO  </t>
  </si>
  <si>
    <t>DIANA XIMENA TRUJILLO</t>
  </si>
  <si>
    <t>TRABAJADORA SOCIAL</t>
  </si>
  <si>
    <t>COORPORACION UNIVERSITARIA MINUTO DE DIOS</t>
  </si>
  <si>
    <t>1. ALDEAS INFANTILES SOS.   2. FUNDACION GRUPO DE APOYO HOGAR FENIX</t>
  </si>
  <si>
    <t>1. 02/04/2014-25/11/2014. 2.05/0272013-27/01/2014</t>
  </si>
  <si>
    <t>1. FACILITADORA DE DESARROLLO COMUNITARIO, PROMOCION, PREVENCION Y ABOGACIA Y RESPONSABLE DE GRANTIZAR VINCULOS DE LOS NNAJ, A SERVICIOS 2.TRABAJADORA SOCIAL</t>
  </si>
  <si>
    <t>GLORIA MARIA VIDAL</t>
  </si>
  <si>
    <t>1. COORPORACION OBSERVATORIO PARA LA PAZ. 2.ALDEAS INFANTILES  SOS</t>
  </si>
  <si>
    <t>1. 01/07/2013 A 31/12/2013. 2. 08/05/2014 -25/11/2014</t>
  </si>
  <si>
    <t>1. AGENTA EDUCADORA FAMILIAS CON BEINESTAR. 2. FACILITAR EL DESARROLLO DE FAMILIAS DE ORIGEN.</t>
  </si>
  <si>
    <t>No presenta</t>
  </si>
  <si>
    <t>FINANCIERO</t>
  </si>
  <si>
    <t>Cra .22 No. 67 A -67 Barrio Bellavista Comuna 6 PARTE Alta Ambala</t>
  </si>
  <si>
    <t>Presenta Acta de Entrega de Bien Inmueble dado en Comodato</t>
  </si>
  <si>
    <t xml:space="preserve">La infraestructura se encuentra  operando, se valida   el cumplimiento de las condiciones según certificación de la supervisora del CZ Ibague dada el 03 de diciembre de 2014. </t>
  </si>
  <si>
    <t>Folio No. 733, 738</t>
  </si>
  <si>
    <t>x</t>
  </si>
  <si>
    <t xml:space="preserve"> No se recoce la totalidad de la Experiecia porque se traslapa21/01/12 al 30/12/12.</t>
  </si>
  <si>
    <t>33,96</t>
  </si>
  <si>
    <t>14</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</si>
</sst>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4" formatCode="_-&quot;$&quot;* #,##0.00_-;\-&quot;$&quot;* #,##0.00_-;_-&quot;$&quot;* &quot;-&quot;??_-;_-@_-"/>
    <numFmt numFmtId="43" formatCode="_-* #,##0.00_-;\-* #,##0.00_-;_-* &quot;-&quot;??_-;_-@_-"/>
    <numFmt numFmtId="164" formatCode="&quot;$&quot;\ #,##0_);[Red]\(&quot;$&quot;\ #,##0\)"/>
    <numFmt numFmtId="165" formatCode="_(* #,##0.00_);_(* \(#,##0.00\);_(* &quot;-&quot;??_);_(@_)"/>
    <numFmt numFmtId="166" formatCode="[$$-240A]\ #,##0"/>
    <numFmt numFmtId="167" formatCode="[$$-2C0A]\ #,##0"/>
    <numFmt numFmtId="168" formatCode="[$$-240A]\ #,##0.00"/>
    <numFmt numFmtId="169" formatCode="_-* #,##0\ _€_-;\-* #,##0\ _€_-;_-* &quot;-&quot;??\ _€_-;_-@_-"/>
    <numFmt numFmtId="170" formatCode="[$$-2C0A]\ #,##0.00"/>
    <numFmt numFmtId="171" formatCode="&quot;$&quot;#,##0"/>
    <numFmt numFmtId="172" formatCode="dd/mm/yyyy;@"/>
    <numFmt numFmtId="173" formatCode="0.0"/>
    <numFmt numFmtId="174" formatCode="_-* #,##0_-;\-* #,##0_-;_-* &quot;-&quot;??_-;_-@_-"/>
  </numFmts>
  <fonts count="27"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u/>
      <sz val="16"/>
      <color theme="1"/>
      <name val="Calibri"/>
      <family val="2"/>
      <scheme val="minor"/>
    </font>
    <font>
      <sz val="11"/>
      <color rgb="FFFF0000"/>
      <name val="Calibri"/>
      <family val="2"/>
      <scheme val="minor"/>
    </font>
    <font>
      <sz val="11"/>
      <color rgb="FFFF0000"/>
      <name val="Calibri"/>
      <family val="2"/>
    </font>
    <font>
      <b/>
      <sz val="14"/>
      <name val="Calibri"/>
      <family val="2"/>
    </font>
  </fonts>
  <fills count="7">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5" tint="0.79998168889431442"/>
        <bgColor indexed="64"/>
      </patternFill>
    </fill>
    <fill>
      <patternFill patternType="solid">
        <fgColor theme="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6">
    <xf numFmtId="0" fontId="0" fillId="0" borderId="0"/>
    <xf numFmtId="43" fontId="5" fillId="0" borderId="0" applyFont="0" applyFill="0" applyBorder="0" applyAlignment="0" applyProtection="0"/>
    <xf numFmtId="0" fontId="5" fillId="0" borderId="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19">
    <xf numFmtId="0" fontId="0" fillId="0" borderId="0" xfId="0"/>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7" fontId="0" fillId="0" borderId="0" xfId="0" applyNumberFormat="1" applyFill="1" applyBorder="1" applyAlignment="1">
      <alignment horizontal="center" vertical="center"/>
    </xf>
    <xf numFmtId="166"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9"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8"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0" fontId="0" fillId="0" borderId="0" xfId="0" applyFill="1" applyBorder="1" applyAlignment="1">
      <alignment vertical="center" wrapText="1"/>
    </xf>
    <xf numFmtId="168"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8"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7"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70" fontId="1" fillId="0" borderId="1" xfId="0" applyNumberFormat="1" applyFont="1" applyFill="1" applyBorder="1" applyAlignment="1">
      <alignment horizontal="center" vertical="center"/>
    </xf>
    <xf numFmtId="0" fontId="0" fillId="0" borderId="1" xfId="0" applyBorder="1" applyAlignment="1">
      <alignment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9" fillId="2" borderId="0" xfId="0" applyFont="1" applyFill="1" applyBorder="1" applyAlignment="1">
      <alignment horizontal="center" vertical="center" wrapText="1"/>
    </xf>
    <xf numFmtId="167"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5" xfId="0" applyBorder="1" applyAlignment="1">
      <alignment horizontal="center" vertical="center"/>
    </xf>
    <xf numFmtId="0" fontId="0" fillId="0" borderId="14" xfId="0" applyBorder="1" applyAlignment="1">
      <alignment horizontal="center" vertical="center"/>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7"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2" fontId="18" fillId="0" borderId="1" xfId="0" applyNumberFormat="1" applyFont="1" applyFill="1" applyBorder="1" applyAlignment="1" applyProtection="1">
      <alignment horizontal="center" vertical="center" wrapText="1"/>
      <protection locked="0"/>
    </xf>
    <xf numFmtId="9" fontId="13" fillId="0" borderId="1" xfId="3"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3" fontId="0" fillId="3" borderId="1" xfId="0" applyNumberFormat="1" applyFill="1" applyBorder="1" applyAlignment="1">
      <alignment horizontal="right" vertical="center"/>
    </xf>
    <xf numFmtId="3" fontId="0" fillId="3" borderId="1" xfId="0" applyNumberFormat="1" applyFill="1" applyBorder="1" applyAlignment="1">
      <alignment vertical="center"/>
    </xf>
    <xf numFmtId="171" fontId="0" fillId="3" borderId="1" xfId="0" applyNumberFormat="1" applyFill="1" applyBorder="1" applyAlignment="1">
      <alignment horizontal="right" vertical="center"/>
    </xf>
    <xf numFmtId="0" fontId="1" fillId="4" borderId="0" xfId="0" applyFont="1" applyFill="1" applyAlignment="1">
      <alignment vertical="center"/>
    </xf>
    <xf numFmtId="49" fontId="24" fillId="0" borderId="1" xfId="0" applyNumberFormat="1" applyFont="1" applyFill="1" applyBorder="1" applyAlignment="1" applyProtection="1">
      <alignment horizontal="center" vertical="center" wrapText="1"/>
      <protection locked="0"/>
    </xf>
    <xf numFmtId="0" fontId="25" fillId="0" borderId="1" xfId="0" applyFont="1" applyFill="1" applyBorder="1" applyAlignment="1">
      <alignment horizontal="left" vertical="center" wrapText="1"/>
    </xf>
    <xf numFmtId="172" fontId="13" fillId="0" borderId="1" xfId="0" applyNumberFormat="1" applyFont="1" applyFill="1" applyBorder="1" applyAlignment="1" applyProtection="1">
      <alignment horizontal="center" vertical="center" wrapText="1"/>
      <protection locked="0"/>
    </xf>
    <xf numFmtId="43" fontId="0" fillId="0" borderId="0" xfId="0" applyNumberFormat="1" applyFill="1" applyAlignment="1">
      <alignment vertical="center"/>
    </xf>
    <xf numFmtId="1" fontId="13" fillId="0" borderId="1" xfId="0" applyNumberFormat="1" applyFont="1" applyFill="1" applyBorder="1" applyAlignment="1" applyProtection="1">
      <alignment horizontal="center" vertical="center" wrapText="1"/>
      <protection locked="0"/>
    </xf>
    <xf numFmtId="0" fontId="0" fillId="0" borderId="5" xfId="0" applyFill="1" applyBorder="1" applyAlignment="1">
      <alignment horizontal="center"/>
    </xf>
    <xf numFmtId="0" fontId="0" fillId="0" borderId="5" xfId="0" applyBorder="1" applyAlignment="1">
      <alignment vertical="center"/>
    </xf>
    <xf numFmtId="0" fontId="0" fillId="2" borderId="1" xfId="0" applyFill="1" applyBorder="1"/>
    <xf numFmtId="0" fontId="0" fillId="2" borderId="1" xfId="0" applyFill="1" applyBorder="1" applyAlignment="1">
      <alignment wrapText="1"/>
    </xf>
    <xf numFmtId="0" fontId="0" fillId="2" borderId="1" xfId="0" applyFill="1" applyBorder="1" applyAlignment="1"/>
    <xf numFmtId="0" fontId="13" fillId="0" borderId="1" xfId="0" applyFont="1" applyFill="1" applyBorder="1" applyAlignment="1" applyProtection="1">
      <alignment horizontal="left" vertical="center" wrapText="1"/>
      <protection locked="0"/>
    </xf>
    <xf numFmtId="1" fontId="24" fillId="0" borderId="1" xfId="0" applyNumberFormat="1" applyFont="1" applyFill="1" applyBorder="1" applyAlignment="1" applyProtection="1">
      <alignment horizontal="center" vertical="center" wrapText="1"/>
      <protection locked="0"/>
    </xf>
    <xf numFmtId="173" fontId="13" fillId="0" borderId="1" xfId="0" applyNumberFormat="1" applyFont="1" applyFill="1" applyBorder="1" applyAlignment="1" applyProtection="1">
      <alignment horizontal="center" vertical="center" wrapText="1"/>
      <protection locked="0"/>
    </xf>
    <xf numFmtId="4"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justify" vertical="center" wrapText="1"/>
      <protection locked="0"/>
    </xf>
    <xf numFmtId="43" fontId="13" fillId="0" borderId="1" xfId="1" applyNumberFormat="1" applyFont="1" applyFill="1" applyBorder="1" applyAlignment="1" applyProtection="1">
      <alignment horizontal="center" vertical="center" wrapText="1"/>
      <protection locked="0"/>
    </xf>
    <xf numFmtId="174" fontId="13" fillId="0" borderId="1" xfId="1" applyNumberFormat="1" applyFont="1" applyFill="1" applyBorder="1" applyAlignment="1" applyProtection="1">
      <alignment horizontal="center" vertical="center" wrapText="1"/>
      <protection locked="0"/>
    </xf>
    <xf numFmtId="0" fontId="14" fillId="0" borderId="0" xfId="0" applyFont="1" applyFill="1" applyAlignment="1">
      <alignment vertical="center"/>
    </xf>
    <xf numFmtId="0" fontId="26" fillId="0" borderId="0" xfId="0" applyFont="1" applyFill="1" applyBorder="1" applyAlignment="1">
      <alignment horizontal="left" vertical="center"/>
    </xf>
    <xf numFmtId="0" fontId="0" fillId="0" borderId="0" xfId="0" applyAlignment="1">
      <alignment horizontal="left" vertical="center"/>
    </xf>
    <xf numFmtId="0" fontId="14" fillId="0" borderId="1" xfId="0" applyFont="1" applyBorder="1" applyAlignment="1">
      <alignment vertical="center"/>
    </xf>
    <xf numFmtId="0" fontId="14" fillId="0" borderId="1" xfId="0" applyFont="1" applyBorder="1" applyAlignment="1">
      <alignment vertical="center" wrapText="1"/>
    </xf>
    <xf numFmtId="0" fontId="14" fillId="0" borderId="1" xfId="0" applyFont="1" applyFill="1" applyBorder="1" applyAlignment="1">
      <alignment vertical="center" wrapText="1"/>
    </xf>
    <xf numFmtId="0" fontId="14" fillId="0" borderId="5"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4" fillId="0" borderId="1" xfId="0" applyFont="1" applyBorder="1" applyAlignment="1">
      <alignment horizontal="left" wrapText="1"/>
    </xf>
    <xf numFmtId="0" fontId="14" fillId="0" borderId="1" xfId="0" applyFont="1" applyBorder="1" applyAlignment="1">
      <alignment horizontal="center" vertical="center" wrapText="1"/>
    </xf>
    <xf numFmtId="0" fontId="20" fillId="0" borderId="1" xfId="0" applyFont="1" applyFill="1" applyBorder="1" applyAlignment="1">
      <alignment horizontal="left"/>
    </xf>
    <xf numFmtId="0" fontId="20" fillId="0" borderId="1" xfId="0" applyFont="1" applyFill="1" applyBorder="1" applyAlignment="1"/>
    <xf numFmtId="0" fontId="14" fillId="0" borderId="1" xfId="0" applyFont="1" applyBorder="1" applyAlignment="1">
      <alignment horizontal="left" vertical="center" wrapText="1"/>
    </xf>
    <xf numFmtId="14" fontId="14" fillId="0" borderId="1" xfId="0" applyNumberFormat="1" applyFont="1" applyBorder="1" applyAlignment="1">
      <alignment horizontal="left" vertical="center" wrapText="1"/>
    </xf>
    <xf numFmtId="0" fontId="14" fillId="0" borderId="1" xfId="0" applyFont="1" applyBorder="1" applyAlignment="1">
      <alignment wrapText="1"/>
    </xf>
    <xf numFmtId="0" fontId="14" fillId="0" borderId="1" xfId="0" applyFont="1" applyBorder="1" applyAlignment="1">
      <alignment horizontal="center" wrapText="1"/>
    </xf>
    <xf numFmtId="0" fontId="14" fillId="0" borderId="1" xfId="0" applyFont="1" applyBorder="1" applyAlignment="1">
      <alignment vertical="top"/>
    </xf>
    <xf numFmtId="0" fontId="14" fillId="0" borderId="1" xfId="0" applyFont="1" applyBorder="1" applyAlignment="1">
      <alignment vertical="top" wrapText="1"/>
    </xf>
    <xf numFmtId="0" fontId="14" fillId="0" borderId="1" xfId="0" applyFont="1" applyBorder="1" applyAlignment="1"/>
    <xf numFmtId="0" fontId="14" fillId="0" borderId="1" xfId="0" applyFont="1" applyFill="1" applyBorder="1" applyAlignment="1"/>
    <xf numFmtId="1" fontId="14" fillId="0" borderId="1" xfId="0" applyNumberFormat="1" applyFont="1" applyFill="1" applyBorder="1" applyAlignment="1" applyProtection="1">
      <alignment horizontal="center" vertical="center" wrapText="1"/>
      <protection locked="0"/>
    </xf>
    <xf numFmtId="0" fontId="14" fillId="0" borderId="1" xfId="0" applyFont="1" applyBorder="1" applyAlignment="1">
      <alignment horizontal="left"/>
    </xf>
    <xf numFmtId="0" fontId="14" fillId="0" borderId="1" xfId="0" applyFont="1" applyBorder="1" applyAlignment="1">
      <alignment horizontal="center"/>
    </xf>
    <xf numFmtId="0" fontId="14" fillId="0" borderId="1" xfId="0" applyFont="1" applyBorder="1" applyAlignment="1">
      <alignment horizontal="left" vertical="top" wrapText="1"/>
    </xf>
    <xf numFmtId="0" fontId="14" fillId="0" borderId="1" xfId="0" applyFont="1" applyFill="1" applyBorder="1" applyAlignment="1">
      <alignment horizontal="left" vertical="top" wrapText="1"/>
    </xf>
    <xf numFmtId="0" fontId="14" fillId="0" borderId="1" xfId="0" applyFont="1" applyFill="1" applyBorder="1" applyAlignment="1">
      <alignment horizontal="left" wrapText="1"/>
    </xf>
    <xf numFmtId="0" fontId="14" fillId="0" borderId="1" xfId="0" applyFont="1" applyBorder="1" applyAlignment="1">
      <alignment horizontal="left" vertical="center"/>
    </xf>
    <xf numFmtId="43" fontId="13" fillId="0" borderId="1" xfId="1" applyNumberFormat="1" applyFont="1" applyFill="1" applyBorder="1" applyAlignment="1" applyProtection="1">
      <alignment horizontal="left" vertical="center" wrapText="1"/>
      <protection locked="0"/>
    </xf>
    <xf numFmtId="2" fontId="13" fillId="0" borderId="1" xfId="0" applyNumberFormat="1" applyFont="1" applyFill="1" applyBorder="1" applyAlignment="1" applyProtection="1">
      <alignment horizontal="left" vertical="center" wrapText="1"/>
      <protection locked="0"/>
    </xf>
    <xf numFmtId="43" fontId="13" fillId="0" borderId="1" xfId="1" applyNumberFormat="1" applyFont="1" applyFill="1" applyBorder="1" applyAlignment="1" applyProtection="1">
      <alignment vertical="top" wrapText="1"/>
      <protection locked="0"/>
    </xf>
    <xf numFmtId="165" fontId="15" fillId="0" borderId="0" xfId="0" applyNumberFormat="1" applyFont="1" applyFill="1" applyBorder="1" applyAlignment="1">
      <alignment horizontal="left" vertical="center"/>
    </xf>
    <xf numFmtId="165" fontId="0" fillId="0" borderId="0" xfId="0" applyNumberFormat="1" applyFill="1" applyAlignment="1">
      <alignment vertical="center"/>
    </xf>
    <xf numFmtId="0" fontId="0" fillId="0" borderId="5" xfId="0" applyBorder="1" applyAlignment="1">
      <alignment horizontal="left" vertical="center" wrapText="1"/>
    </xf>
    <xf numFmtId="0" fontId="0" fillId="0" borderId="14" xfId="0" applyBorder="1" applyAlignment="1">
      <alignment horizontal="left" vertical="center" wrapText="1"/>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7" fillId="2" borderId="1"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6" borderId="5" xfId="0" applyFont="1" applyFill="1" applyBorder="1" applyAlignment="1">
      <alignment horizontal="center" vertical="center" wrapText="1"/>
    </xf>
    <xf numFmtId="0" fontId="1" fillId="6" borderId="14" xfId="0" applyFont="1" applyFill="1" applyBorder="1" applyAlignment="1">
      <alignment horizontal="center" vertical="center" wrapText="1"/>
    </xf>
    <xf numFmtId="0" fontId="1" fillId="2" borderId="18" xfId="0" applyFont="1" applyFill="1" applyBorder="1" applyAlignment="1">
      <alignment horizontal="center" vertical="center" wrapText="1"/>
    </xf>
    <xf numFmtId="0" fontId="14" fillId="0" borderId="1" xfId="0" applyFont="1" applyBorder="1" applyAlignment="1">
      <alignment horizontal="left" vertical="center" wrapText="1"/>
    </xf>
    <xf numFmtId="0" fontId="14" fillId="0" borderId="1" xfId="0" applyFont="1" applyBorder="1" applyAlignment="1">
      <alignment vertical="center"/>
    </xf>
    <xf numFmtId="0" fontId="1" fillId="2" borderId="19" xfId="0" applyFont="1" applyFill="1" applyBorder="1" applyAlignment="1">
      <alignment horizontal="center" vertical="center" wrapText="1"/>
    </xf>
    <xf numFmtId="0" fontId="1" fillId="2" borderId="20" xfId="0" applyFont="1" applyFill="1" applyBorder="1" applyAlignment="1">
      <alignment horizontal="center" vertical="center" wrapText="1"/>
    </xf>
    <xf numFmtId="0" fontId="1" fillId="2" borderId="21" xfId="0" applyFont="1" applyFill="1" applyBorder="1" applyAlignment="1">
      <alignment horizontal="center" vertical="center" wrapText="1"/>
    </xf>
    <xf numFmtId="0" fontId="1" fillId="2" borderId="22" xfId="0" applyFont="1" applyFill="1" applyBorder="1" applyAlignment="1">
      <alignment horizontal="center" vertical="center" wrapText="1"/>
    </xf>
    <xf numFmtId="0" fontId="23" fillId="5" borderId="0" xfId="0" applyFont="1" applyFill="1" applyAlignment="1">
      <alignment horizont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14" xfId="0" applyFont="1" applyBorder="1" applyAlignment="1">
      <alignment horizontal="center" vertical="center" wrapText="1"/>
    </xf>
    <xf numFmtId="0" fontId="0" fillId="0" borderId="5" xfId="0" applyBorder="1" applyAlignment="1">
      <alignment horizontal="center" vertical="center"/>
    </xf>
    <xf numFmtId="0" fontId="0" fillId="0" borderId="14" xfId="0" applyBorder="1" applyAlignment="1">
      <alignment horizontal="center" vertical="center"/>
    </xf>
  </cellXfs>
  <cellStyles count="6">
    <cellStyle name="Millares" xfId="1" builtinId="3"/>
    <cellStyle name="Millares 2" xfId="4"/>
    <cellStyle name="Moneda 2" xfId="5"/>
    <cellStyle name="Normal" xfId="0" builtinId="0"/>
    <cellStyle name="Normal 5" xfId="2"/>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9"/>
  <sheetViews>
    <sheetView tabSelected="1" zoomScale="50" zoomScaleNormal="50" workbookViewId="0">
      <selection activeCell="C24" sqref="C24"/>
    </sheetView>
  </sheetViews>
  <sheetFormatPr baseColWidth="10" defaultRowHeight="14.4" x14ac:dyDescent="0.3"/>
  <cols>
    <col min="1" max="1" width="3.109375" style="8" bestFit="1" customWidth="1"/>
    <col min="2" max="2" width="58.88671875" style="8" customWidth="1"/>
    <col min="3" max="3" width="31.109375" style="8" customWidth="1"/>
    <col min="4" max="4" width="26.6640625" style="8" customWidth="1"/>
    <col min="5" max="5" width="25" style="8" customWidth="1"/>
    <col min="6" max="7" width="29.6640625" style="8" customWidth="1"/>
    <col min="8" max="8" width="23" style="8" customWidth="1"/>
    <col min="9" max="9" width="27.33203125" style="8" customWidth="1"/>
    <col min="10" max="10" width="29.5546875" style="8" customWidth="1"/>
    <col min="11" max="11" width="33" style="8" customWidth="1"/>
    <col min="12" max="12" width="29.88671875" style="8" customWidth="1"/>
    <col min="13" max="13" width="26.33203125" style="8" customWidth="1"/>
    <col min="14" max="14" width="22.109375" style="8" customWidth="1"/>
    <col min="15" max="15" width="26.109375" style="8" customWidth="1"/>
    <col min="16" max="16" width="19.5546875" style="8" bestFit="1" customWidth="1"/>
    <col min="17" max="17" width="21.88671875" style="8" customWidth="1"/>
    <col min="18" max="18" width="18.33203125" style="8" customWidth="1"/>
    <col min="19" max="22" width="6.44140625" style="8" customWidth="1"/>
    <col min="23" max="251" width="11.44140625" style="8"/>
    <col min="252" max="252" width="1" style="8" customWidth="1"/>
    <col min="253" max="253" width="4.33203125" style="8" customWidth="1"/>
    <col min="254" max="254" width="34.6640625" style="8" customWidth="1"/>
    <col min="255" max="255" width="0" style="8" hidden="1" customWidth="1"/>
    <col min="256" max="256" width="20" style="8" customWidth="1"/>
    <col min="257" max="257" width="20.88671875" style="8" customWidth="1"/>
    <col min="258" max="258" width="25" style="8" customWidth="1"/>
    <col min="259" max="259" width="18.6640625" style="8" customWidth="1"/>
    <col min="260" max="260" width="29.6640625" style="8" customWidth="1"/>
    <col min="261" max="261" width="13.44140625" style="8" customWidth="1"/>
    <col min="262" max="262" width="13.88671875" style="8" customWidth="1"/>
    <col min="263" max="267" width="16.5546875" style="8" customWidth="1"/>
    <col min="268" max="268" width="20.5546875" style="8" customWidth="1"/>
    <col min="269" max="269" width="21.109375" style="8" customWidth="1"/>
    <col min="270" max="270" width="9.5546875" style="8" customWidth="1"/>
    <col min="271" max="271" width="0.44140625" style="8" customWidth="1"/>
    <col min="272" max="278" width="6.44140625" style="8" customWidth="1"/>
    <col min="279" max="507" width="11.44140625" style="8"/>
    <col min="508" max="508" width="1" style="8" customWidth="1"/>
    <col min="509" max="509" width="4.33203125" style="8" customWidth="1"/>
    <col min="510" max="510" width="34.6640625" style="8" customWidth="1"/>
    <col min="511" max="511" width="0" style="8" hidden="1" customWidth="1"/>
    <col min="512" max="512" width="20" style="8" customWidth="1"/>
    <col min="513" max="513" width="20.88671875" style="8" customWidth="1"/>
    <col min="514" max="514" width="25" style="8" customWidth="1"/>
    <col min="515" max="515" width="18.6640625" style="8" customWidth="1"/>
    <col min="516" max="516" width="29.6640625" style="8" customWidth="1"/>
    <col min="517" max="517" width="13.44140625" style="8" customWidth="1"/>
    <col min="518" max="518" width="13.88671875" style="8" customWidth="1"/>
    <col min="519" max="523" width="16.5546875" style="8" customWidth="1"/>
    <col min="524" max="524" width="20.5546875" style="8" customWidth="1"/>
    <col min="525" max="525" width="21.109375" style="8" customWidth="1"/>
    <col min="526" max="526" width="9.5546875" style="8" customWidth="1"/>
    <col min="527" max="527" width="0.44140625" style="8" customWidth="1"/>
    <col min="528" max="534" width="6.44140625" style="8" customWidth="1"/>
    <col min="535" max="763" width="11.44140625" style="8"/>
    <col min="764" max="764" width="1" style="8" customWidth="1"/>
    <col min="765" max="765" width="4.33203125" style="8" customWidth="1"/>
    <col min="766" max="766" width="34.6640625" style="8" customWidth="1"/>
    <col min="767" max="767" width="0" style="8" hidden="1" customWidth="1"/>
    <col min="768" max="768" width="20" style="8" customWidth="1"/>
    <col min="769" max="769" width="20.88671875" style="8" customWidth="1"/>
    <col min="770" max="770" width="25" style="8" customWidth="1"/>
    <col min="771" max="771" width="18.6640625" style="8" customWidth="1"/>
    <col min="772" max="772" width="29.6640625" style="8" customWidth="1"/>
    <col min="773" max="773" width="13.44140625" style="8" customWidth="1"/>
    <col min="774" max="774" width="13.88671875" style="8" customWidth="1"/>
    <col min="775" max="779" width="16.5546875" style="8" customWidth="1"/>
    <col min="780" max="780" width="20.5546875" style="8" customWidth="1"/>
    <col min="781" max="781" width="21.109375" style="8" customWidth="1"/>
    <col min="782" max="782" width="9.5546875" style="8" customWidth="1"/>
    <col min="783" max="783" width="0.44140625" style="8" customWidth="1"/>
    <col min="784" max="790" width="6.44140625" style="8" customWidth="1"/>
    <col min="791" max="1019" width="11.44140625" style="8"/>
    <col min="1020" max="1020" width="1" style="8" customWidth="1"/>
    <col min="1021" max="1021" width="4.33203125" style="8" customWidth="1"/>
    <col min="1022" max="1022" width="34.6640625" style="8" customWidth="1"/>
    <col min="1023" max="1023" width="0" style="8" hidden="1" customWidth="1"/>
    <col min="1024" max="1024" width="20" style="8" customWidth="1"/>
    <col min="1025" max="1025" width="20.88671875" style="8" customWidth="1"/>
    <col min="1026" max="1026" width="25" style="8" customWidth="1"/>
    <col min="1027" max="1027" width="18.6640625" style="8" customWidth="1"/>
    <col min="1028" max="1028" width="29.6640625" style="8" customWidth="1"/>
    <col min="1029" max="1029" width="13.44140625" style="8" customWidth="1"/>
    <col min="1030" max="1030" width="13.88671875" style="8" customWidth="1"/>
    <col min="1031" max="1035" width="16.5546875" style="8" customWidth="1"/>
    <col min="1036" max="1036" width="20.5546875" style="8" customWidth="1"/>
    <col min="1037" max="1037" width="21.109375" style="8" customWidth="1"/>
    <col min="1038" max="1038" width="9.5546875" style="8" customWidth="1"/>
    <col min="1039" max="1039" width="0.44140625" style="8" customWidth="1"/>
    <col min="1040" max="1046" width="6.44140625" style="8" customWidth="1"/>
    <col min="1047" max="1275" width="11.44140625" style="8"/>
    <col min="1276" max="1276" width="1" style="8" customWidth="1"/>
    <col min="1277" max="1277" width="4.33203125" style="8" customWidth="1"/>
    <col min="1278" max="1278" width="34.6640625" style="8" customWidth="1"/>
    <col min="1279" max="1279" width="0" style="8" hidden="1" customWidth="1"/>
    <col min="1280" max="1280" width="20" style="8" customWidth="1"/>
    <col min="1281" max="1281" width="20.88671875" style="8" customWidth="1"/>
    <col min="1282" max="1282" width="25" style="8" customWidth="1"/>
    <col min="1283" max="1283" width="18.6640625" style="8" customWidth="1"/>
    <col min="1284" max="1284" width="29.6640625" style="8" customWidth="1"/>
    <col min="1285" max="1285" width="13.44140625" style="8" customWidth="1"/>
    <col min="1286" max="1286" width="13.88671875" style="8" customWidth="1"/>
    <col min="1287" max="1291" width="16.5546875" style="8" customWidth="1"/>
    <col min="1292" max="1292" width="20.5546875" style="8" customWidth="1"/>
    <col min="1293" max="1293" width="21.109375" style="8" customWidth="1"/>
    <col min="1294" max="1294" width="9.5546875" style="8" customWidth="1"/>
    <col min="1295" max="1295" width="0.44140625" style="8" customWidth="1"/>
    <col min="1296" max="1302" width="6.44140625" style="8" customWidth="1"/>
    <col min="1303" max="1531" width="11.44140625" style="8"/>
    <col min="1532" max="1532" width="1" style="8" customWidth="1"/>
    <col min="1533" max="1533" width="4.33203125" style="8" customWidth="1"/>
    <col min="1534" max="1534" width="34.6640625" style="8" customWidth="1"/>
    <col min="1535" max="1535" width="0" style="8" hidden="1" customWidth="1"/>
    <col min="1536" max="1536" width="20" style="8" customWidth="1"/>
    <col min="1537" max="1537" width="20.88671875" style="8" customWidth="1"/>
    <col min="1538" max="1538" width="25" style="8" customWidth="1"/>
    <col min="1539" max="1539" width="18.6640625" style="8" customWidth="1"/>
    <col min="1540" max="1540" width="29.6640625" style="8" customWidth="1"/>
    <col min="1541" max="1541" width="13.44140625" style="8" customWidth="1"/>
    <col min="1542" max="1542" width="13.88671875" style="8" customWidth="1"/>
    <col min="1543" max="1547" width="16.5546875" style="8" customWidth="1"/>
    <col min="1548" max="1548" width="20.5546875" style="8" customWidth="1"/>
    <col min="1549" max="1549" width="21.109375" style="8" customWidth="1"/>
    <col min="1550" max="1550" width="9.5546875" style="8" customWidth="1"/>
    <col min="1551" max="1551" width="0.44140625" style="8" customWidth="1"/>
    <col min="1552" max="1558" width="6.44140625" style="8" customWidth="1"/>
    <col min="1559" max="1787" width="11.44140625" style="8"/>
    <col min="1788" max="1788" width="1" style="8" customWidth="1"/>
    <col min="1789" max="1789" width="4.33203125" style="8" customWidth="1"/>
    <col min="1790" max="1790" width="34.6640625" style="8" customWidth="1"/>
    <col min="1791" max="1791" width="0" style="8" hidden="1" customWidth="1"/>
    <col min="1792" max="1792" width="20" style="8" customWidth="1"/>
    <col min="1793" max="1793" width="20.88671875" style="8" customWidth="1"/>
    <col min="1794" max="1794" width="25" style="8" customWidth="1"/>
    <col min="1795" max="1795" width="18.6640625" style="8" customWidth="1"/>
    <col min="1796" max="1796" width="29.6640625" style="8" customWidth="1"/>
    <col min="1797" max="1797" width="13.44140625" style="8" customWidth="1"/>
    <col min="1798" max="1798" width="13.88671875" style="8" customWidth="1"/>
    <col min="1799" max="1803" width="16.5546875" style="8" customWidth="1"/>
    <col min="1804" max="1804" width="20.5546875" style="8" customWidth="1"/>
    <col min="1805" max="1805" width="21.109375" style="8" customWidth="1"/>
    <col min="1806" max="1806" width="9.5546875" style="8" customWidth="1"/>
    <col min="1807" max="1807" width="0.44140625" style="8" customWidth="1"/>
    <col min="1808" max="1814" width="6.44140625" style="8" customWidth="1"/>
    <col min="1815" max="2043" width="11.44140625" style="8"/>
    <col min="2044" max="2044" width="1" style="8" customWidth="1"/>
    <col min="2045" max="2045" width="4.33203125" style="8" customWidth="1"/>
    <col min="2046" max="2046" width="34.6640625" style="8" customWidth="1"/>
    <col min="2047" max="2047" width="0" style="8" hidden="1" customWidth="1"/>
    <col min="2048" max="2048" width="20" style="8" customWidth="1"/>
    <col min="2049" max="2049" width="20.88671875" style="8" customWidth="1"/>
    <col min="2050" max="2050" width="25" style="8" customWidth="1"/>
    <col min="2051" max="2051" width="18.6640625" style="8" customWidth="1"/>
    <col min="2052" max="2052" width="29.6640625" style="8" customWidth="1"/>
    <col min="2053" max="2053" width="13.44140625" style="8" customWidth="1"/>
    <col min="2054" max="2054" width="13.88671875" style="8" customWidth="1"/>
    <col min="2055" max="2059" width="16.5546875" style="8" customWidth="1"/>
    <col min="2060" max="2060" width="20.5546875" style="8" customWidth="1"/>
    <col min="2061" max="2061" width="21.109375" style="8" customWidth="1"/>
    <col min="2062" max="2062" width="9.5546875" style="8" customWidth="1"/>
    <col min="2063" max="2063" width="0.44140625" style="8" customWidth="1"/>
    <col min="2064" max="2070" width="6.44140625" style="8" customWidth="1"/>
    <col min="2071" max="2299" width="11.44140625" style="8"/>
    <col min="2300" max="2300" width="1" style="8" customWidth="1"/>
    <col min="2301" max="2301" width="4.33203125" style="8" customWidth="1"/>
    <col min="2302" max="2302" width="34.6640625" style="8" customWidth="1"/>
    <col min="2303" max="2303" width="0" style="8" hidden="1" customWidth="1"/>
    <col min="2304" max="2304" width="20" style="8" customWidth="1"/>
    <col min="2305" max="2305" width="20.88671875" style="8" customWidth="1"/>
    <col min="2306" max="2306" width="25" style="8" customWidth="1"/>
    <col min="2307" max="2307" width="18.6640625" style="8" customWidth="1"/>
    <col min="2308" max="2308" width="29.6640625" style="8" customWidth="1"/>
    <col min="2309" max="2309" width="13.44140625" style="8" customWidth="1"/>
    <col min="2310" max="2310" width="13.88671875" style="8" customWidth="1"/>
    <col min="2311" max="2315" width="16.5546875" style="8" customWidth="1"/>
    <col min="2316" max="2316" width="20.5546875" style="8" customWidth="1"/>
    <col min="2317" max="2317" width="21.109375" style="8" customWidth="1"/>
    <col min="2318" max="2318" width="9.5546875" style="8" customWidth="1"/>
    <col min="2319" max="2319" width="0.44140625" style="8" customWidth="1"/>
    <col min="2320" max="2326" width="6.44140625" style="8" customWidth="1"/>
    <col min="2327" max="2555" width="11.44140625" style="8"/>
    <col min="2556" max="2556" width="1" style="8" customWidth="1"/>
    <col min="2557" max="2557" width="4.33203125" style="8" customWidth="1"/>
    <col min="2558" max="2558" width="34.6640625" style="8" customWidth="1"/>
    <col min="2559" max="2559" width="0" style="8" hidden="1" customWidth="1"/>
    <col min="2560" max="2560" width="20" style="8" customWidth="1"/>
    <col min="2561" max="2561" width="20.88671875" style="8" customWidth="1"/>
    <col min="2562" max="2562" width="25" style="8" customWidth="1"/>
    <col min="2563" max="2563" width="18.6640625" style="8" customWidth="1"/>
    <col min="2564" max="2564" width="29.6640625" style="8" customWidth="1"/>
    <col min="2565" max="2565" width="13.44140625" style="8" customWidth="1"/>
    <col min="2566" max="2566" width="13.88671875" style="8" customWidth="1"/>
    <col min="2567" max="2571" width="16.5546875" style="8" customWidth="1"/>
    <col min="2572" max="2572" width="20.5546875" style="8" customWidth="1"/>
    <col min="2573" max="2573" width="21.109375" style="8" customWidth="1"/>
    <col min="2574" max="2574" width="9.5546875" style="8" customWidth="1"/>
    <col min="2575" max="2575" width="0.44140625" style="8" customWidth="1"/>
    <col min="2576" max="2582" width="6.44140625" style="8" customWidth="1"/>
    <col min="2583" max="2811" width="11.44140625" style="8"/>
    <col min="2812" max="2812" width="1" style="8" customWidth="1"/>
    <col min="2813" max="2813" width="4.33203125" style="8" customWidth="1"/>
    <col min="2814" max="2814" width="34.6640625" style="8" customWidth="1"/>
    <col min="2815" max="2815" width="0" style="8" hidden="1" customWidth="1"/>
    <col min="2816" max="2816" width="20" style="8" customWidth="1"/>
    <col min="2817" max="2817" width="20.88671875" style="8" customWidth="1"/>
    <col min="2818" max="2818" width="25" style="8" customWidth="1"/>
    <col min="2819" max="2819" width="18.6640625" style="8" customWidth="1"/>
    <col min="2820" max="2820" width="29.6640625" style="8" customWidth="1"/>
    <col min="2821" max="2821" width="13.44140625" style="8" customWidth="1"/>
    <col min="2822" max="2822" width="13.88671875" style="8" customWidth="1"/>
    <col min="2823" max="2827" width="16.5546875" style="8" customWidth="1"/>
    <col min="2828" max="2828" width="20.5546875" style="8" customWidth="1"/>
    <col min="2829" max="2829" width="21.109375" style="8" customWidth="1"/>
    <col min="2830" max="2830" width="9.5546875" style="8" customWidth="1"/>
    <col min="2831" max="2831" width="0.44140625" style="8" customWidth="1"/>
    <col min="2832" max="2838" width="6.44140625" style="8" customWidth="1"/>
    <col min="2839" max="3067" width="11.44140625" style="8"/>
    <col min="3068" max="3068" width="1" style="8" customWidth="1"/>
    <col min="3069" max="3069" width="4.33203125" style="8" customWidth="1"/>
    <col min="3070" max="3070" width="34.6640625" style="8" customWidth="1"/>
    <col min="3071" max="3071" width="0" style="8" hidden="1" customWidth="1"/>
    <col min="3072" max="3072" width="20" style="8" customWidth="1"/>
    <col min="3073" max="3073" width="20.88671875" style="8" customWidth="1"/>
    <col min="3074" max="3074" width="25" style="8" customWidth="1"/>
    <col min="3075" max="3075" width="18.6640625" style="8" customWidth="1"/>
    <col min="3076" max="3076" width="29.6640625" style="8" customWidth="1"/>
    <col min="3077" max="3077" width="13.44140625" style="8" customWidth="1"/>
    <col min="3078" max="3078" width="13.88671875" style="8" customWidth="1"/>
    <col min="3079" max="3083" width="16.5546875" style="8" customWidth="1"/>
    <col min="3084" max="3084" width="20.5546875" style="8" customWidth="1"/>
    <col min="3085" max="3085" width="21.109375" style="8" customWidth="1"/>
    <col min="3086" max="3086" width="9.5546875" style="8" customWidth="1"/>
    <col min="3087" max="3087" width="0.44140625" style="8" customWidth="1"/>
    <col min="3088" max="3094" width="6.44140625" style="8" customWidth="1"/>
    <col min="3095" max="3323" width="11.44140625" style="8"/>
    <col min="3324" max="3324" width="1" style="8" customWidth="1"/>
    <col min="3325" max="3325" width="4.33203125" style="8" customWidth="1"/>
    <col min="3326" max="3326" width="34.6640625" style="8" customWidth="1"/>
    <col min="3327" max="3327" width="0" style="8" hidden="1" customWidth="1"/>
    <col min="3328" max="3328" width="20" style="8" customWidth="1"/>
    <col min="3329" max="3329" width="20.88671875" style="8" customWidth="1"/>
    <col min="3330" max="3330" width="25" style="8" customWidth="1"/>
    <col min="3331" max="3331" width="18.6640625" style="8" customWidth="1"/>
    <col min="3332" max="3332" width="29.6640625" style="8" customWidth="1"/>
    <col min="3333" max="3333" width="13.44140625" style="8" customWidth="1"/>
    <col min="3334" max="3334" width="13.88671875" style="8" customWidth="1"/>
    <col min="3335" max="3339" width="16.5546875" style="8" customWidth="1"/>
    <col min="3340" max="3340" width="20.5546875" style="8" customWidth="1"/>
    <col min="3341" max="3341" width="21.109375" style="8" customWidth="1"/>
    <col min="3342" max="3342" width="9.5546875" style="8" customWidth="1"/>
    <col min="3343" max="3343" width="0.44140625" style="8" customWidth="1"/>
    <col min="3344" max="3350" width="6.44140625" style="8" customWidth="1"/>
    <col min="3351" max="3579" width="11.44140625" style="8"/>
    <col min="3580" max="3580" width="1" style="8" customWidth="1"/>
    <col min="3581" max="3581" width="4.33203125" style="8" customWidth="1"/>
    <col min="3582" max="3582" width="34.6640625" style="8" customWidth="1"/>
    <col min="3583" max="3583" width="0" style="8" hidden="1" customWidth="1"/>
    <col min="3584" max="3584" width="20" style="8" customWidth="1"/>
    <col min="3585" max="3585" width="20.88671875" style="8" customWidth="1"/>
    <col min="3586" max="3586" width="25" style="8" customWidth="1"/>
    <col min="3587" max="3587" width="18.6640625" style="8" customWidth="1"/>
    <col min="3588" max="3588" width="29.6640625" style="8" customWidth="1"/>
    <col min="3589" max="3589" width="13.44140625" style="8" customWidth="1"/>
    <col min="3590" max="3590" width="13.88671875" style="8" customWidth="1"/>
    <col min="3591" max="3595" width="16.5546875" style="8" customWidth="1"/>
    <col min="3596" max="3596" width="20.5546875" style="8" customWidth="1"/>
    <col min="3597" max="3597" width="21.109375" style="8" customWidth="1"/>
    <col min="3598" max="3598" width="9.5546875" style="8" customWidth="1"/>
    <col min="3599" max="3599" width="0.44140625" style="8" customWidth="1"/>
    <col min="3600" max="3606" width="6.44140625" style="8" customWidth="1"/>
    <col min="3607" max="3835" width="11.44140625" style="8"/>
    <col min="3836" max="3836" width="1" style="8" customWidth="1"/>
    <col min="3837" max="3837" width="4.33203125" style="8" customWidth="1"/>
    <col min="3838" max="3838" width="34.6640625" style="8" customWidth="1"/>
    <col min="3839" max="3839" width="0" style="8" hidden="1" customWidth="1"/>
    <col min="3840" max="3840" width="20" style="8" customWidth="1"/>
    <col min="3841" max="3841" width="20.88671875" style="8" customWidth="1"/>
    <col min="3842" max="3842" width="25" style="8" customWidth="1"/>
    <col min="3843" max="3843" width="18.6640625" style="8" customWidth="1"/>
    <col min="3844" max="3844" width="29.6640625" style="8" customWidth="1"/>
    <col min="3845" max="3845" width="13.44140625" style="8" customWidth="1"/>
    <col min="3846" max="3846" width="13.88671875" style="8" customWidth="1"/>
    <col min="3847" max="3851" width="16.5546875" style="8" customWidth="1"/>
    <col min="3852" max="3852" width="20.5546875" style="8" customWidth="1"/>
    <col min="3853" max="3853" width="21.109375" style="8" customWidth="1"/>
    <col min="3854" max="3854" width="9.5546875" style="8" customWidth="1"/>
    <col min="3855" max="3855" width="0.44140625" style="8" customWidth="1"/>
    <col min="3856" max="3862" width="6.44140625" style="8" customWidth="1"/>
    <col min="3863" max="4091" width="11.44140625" style="8"/>
    <col min="4092" max="4092" width="1" style="8" customWidth="1"/>
    <col min="4093" max="4093" width="4.33203125" style="8" customWidth="1"/>
    <col min="4094" max="4094" width="34.6640625" style="8" customWidth="1"/>
    <col min="4095" max="4095" width="0" style="8" hidden="1" customWidth="1"/>
    <col min="4096" max="4096" width="20" style="8" customWidth="1"/>
    <col min="4097" max="4097" width="20.88671875" style="8" customWidth="1"/>
    <col min="4098" max="4098" width="25" style="8" customWidth="1"/>
    <col min="4099" max="4099" width="18.6640625" style="8" customWidth="1"/>
    <col min="4100" max="4100" width="29.6640625" style="8" customWidth="1"/>
    <col min="4101" max="4101" width="13.44140625" style="8" customWidth="1"/>
    <col min="4102" max="4102" width="13.88671875" style="8" customWidth="1"/>
    <col min="4103" max="4107" width="16.5546875" style="8" customWidth="1"/>
    <col min="4108" max="4108" width="20.5546875" style="8" customWidth="1"/>
    <col min="4109" max="4109" width="21.109375" style="8" customWidth="1"/>
    <col min="4110" max="4110" width="9.5546875" style="8" customWidth="1"/>
    <col min="4111" max="4111" width="0.44140625" style="8" customWidth="1"/>
    <col min="4112" max="4118" width="6.44140625" style="8" customWidth="1"/>
    <col min="4119" max="4347" width="11.44140625" style="8"/>
    <col min="4348" max="4348" width="1" style="8" customWidth="1"/>
    <col min="4349" max="4349" width="4.33203125" style="8" customWidth="1"/>
    <col min="4350" max="4350" width="34.6640625" style="8" customWidth="1"/>
    <col min="4351" max="4351" width="0" style="8" hidden="1" customWidth="1"/>
    <col min="4352" max="4352" width="20" style="8" customWidth="1"/>
    <col min="4353" max="4353" width="20.88671875" style="8" customWidth="1"/>
    <col min="4354" max="4354" width="25" style="8" customWidth="1"/>
    <col min="4355" max="4355" width="18.6640625" style="8" customWidth="1"/>
    <col min="4356" max="4356" width="29.6640625" style="8" customWidth="1"/>
    <col min="4357" max="4357" width="13.44140625" style="8" customWidth="1"/>
    <col min="4358" max="4358" width="13.88671875" style="8" customWidth="1"/>
    <col min="4359" max="4363" width="16.5546875" style="8" customWidth="1"/>
    <col min="4364" max="4364" width="20.5546875" style="8" customWidth="1"/>
    <col min="4365" max="4365" width="21.109375" style="8" customWidth="1"/>
    <col min="4366" max="4366" width="9.5546875" style="8" customWidth="1"/>
    <col min="4367" max="4367" width="0.44140625" style="8" customWidth="1"/>
    <col min="4368" max="4374" width="6.44140625" style="8" customWidth="1"/>
    <col min="4375" max="4603" width="11.44140625" style="8"/>
    <col min="4604" max="4604" width="1" style="8" customWidth="1"/>
    <col min="4605" max="4605" width="4.33203125" style="8" customWidth="1"/>
    <col min="4606" max="4606" width="34.6640625" style="8" customWidth="1"/>
    <col min="4607" max="4607" width="0" style="8" hidden="1" customWidth="1"/>
    <col min="4608" max="4608" width="20" style="8" customWidth="1"/>
    <col min="4609" max="4609" width="20.88671875" style="8" customWidth="1"/>
    <col min="4610" max="4610" width="25" style="8" customWidth="1"/>
    <col min="4611" max="4611" width="18.6640625" style="8" customWidth="1"/>
    <col min="4612" max="4612" width="29.6640625" style="8" customWidth="1"/>
    <col min="4613" max="4613" width="13.44140625" style="8" customWidth="1"/>
    <col min="4614" max="4614" width="13.88671875" style="8" customWidth="1"/>
    <col min="4615" max="4619" width="16.5546875" style="8" customWidth="1"/>
    <col min="4620" max="4620" width="20.5546875" style="8" customWidth="1"/>
    <col min="4621" max="4621" width="21.109375" style="8" customWidth="1"/>
    <col min="4622" max="4622" width="9.5546875" style="8" customWidth="1"/>
    <col min="4623" max="4623" width="0.44140625" style="8" customWidth="1"/>
    <col min="4624" max="4630" width="6.44140625" style="8" customWidth="1"/>
    <col min="4631" max="4859" width="11.44140625" style="8"/>
    <col min="4860" max="4860" width="1" style="8" customWidth="1"/>
    <col min="4861" max="4861" width="4.33203125" style="8" customWidth="1"/>
    <col min="4862" max="4862" width="34.6640625" style="8" customWidth="1"/>
    <col min="4863" max="4863" width="0" style="8" hidden="1" customWidth="1"/>
    <col min="4864" max="4864" width="20" style="8" customWidth="1"/>
    <col min="4865" max="4865" width="20.88671875" style="8" customWidth="1"/>
    <col min="4866" max="4866" width="25" style="8" customWidth="1"/>
    <col min="4867" max="4867" width="18.6640625" style="8" customWidth="1"/>
    <col min="4868" max="4868" width="29.6640625" style="8" customWidth="1"/>
    <col min="4869" max="4869" width="13.44140625" style="8" customWidth="1"/>
    <col min="4870" max="4870" width="13.88671875" style="8" customWidth="1"/>
    <col min="4871" max="4875" width="16.5546875" style="8" customWidth="1"/>
    <col min="4876" max="4876" width="20.5546875" style="8" customWidth="1"/>
    <col min="4877" max="4877" width="21.109375" style="8" customWidth="1"/>
    <col min="4878" max="4878" width="9.5546875" style="8" customWidth="1"/>
    <col min="4879" max="4879" width="0.44140625" style="8" customWidth="1"/>
    <col min="4880" max="4886" width="6.44140625" style="8" customWidth="1"/>
    <col min="4887" max="5115" width="11.44140625" style="8"/>
    <col min="5116" max="5116" width="1" style="8" customWidth="1"/>
    <col min="5117" max="5117" width="4.33203125" style="8" customWidth="1"/>
    <col min="5118" max="5118" width="34.6640625" style="8" customWidth="1"/>
    <col min="5119" max="5119" width="0" style="8" hidden="1" customWidth="1"/>
    <col min="5120" max="5120" width="20" style="8" customWidth="1"/>
    <col min="5121" max="5121" width="20.88671875" style="8" customWidth="1"/>
    <col min="5122" max="5122" width="25" style="8" customWidth="1"/>
    <col min="5123" max="5123" width="18.6640625" style="8" customWidth="1"/>
    <col min="5124" max="5124" width="29.6640625" style="8" customWidth="1"/>
    <col min="5125" max="5125" width="13.44140625" style="8" customWidth="1"/>
    <col min="5126" max="5126" width="13.88671875" style="8" customWidth="1"/>
    <col min="5127" max="5131" width="16.5546875" style="8" customWidth="1"/>
    <col min="5132" max="5132" width="20.5546875" style="8" customWidth="1"/>
    <col min="5133" max="5133" width="21.109375" style="8" customWidth="1"/>
    <col min="5134" max="5134" width="9.5546875" style="8" customWidth="1"/>
    <col min="5135" max="5135" width="0.44140625" style="8" customWidth="1"/>
    <col min="5136" max="5142" width="6.44140625" style="8" customWidth="1"/>
    <col min="5143" max="5371" width="11.44140625" style="8"/>
    <col min="5372" max="5372" width="1" style="8" customWidth="1"/>
    <col min="5373" max="5373" width="4.33203125" style="8" customWidth="1"/>
    <col min="5374" max="5374" width="34.6640625" style="8" customWidth="1"/>
    <col min="5375" max="5375" width="0" style="8" hidden="1" customWidth="1"/>
    <col min="5376" max="5376" width="20" style="8" customWidth="1"/>
    <col min="5377" max="5377" width="20.88671875" style="8" customWidth="1"/>
    <col min="5378" max="5378" width="25" style="8" customWidth="1"/>
    <col min="5379" max="5379" width="18.6640625" style="8" customWidth="1"/>
    <col min="5380" max="5380" width="29.6640625" style="8" customWidth="1"/>
    <col min="5381" max="5381" width="13.44140625" style="8" customWidth="1"/>
    <col min="5382" max="5382" width="13.88671875" style="8" customWidth="1"/>
    <col min="5383" max="5387" width="16.5546875" style="8" customWidth="1"/>
    <col min="5388" max="5388" width="20.5546875" style="8" customWidth="1"/>
    <col min="5389" max="5389" width="21.109375" style="8" customWidth="1"/>
    <col min="5390" max="5390" width="9.5546875" style="8" customWidth="1"/>
    <col min="5391" max="5391" width="0.44140625" style="8" customWidth="1"/>
    <col min="5392" max="5398" width="6.44140625" style="8" customWidth="1"/>
    <col min="5399" max="5627" width="11.44140625" style="8"/>
    <col min="5628" max="5628" width="1" style="8" customWidth="1"/>
    <col min="5629" max="5629" width="4.33203125" style="8" customWidth="1"/>
    <col min="5630" max="5630" width="34.6640625" style="8" customWidth="1"/>
    <col min="5631" max="5631" width="0" style="8" hidden="1" customWidth="1"/>
    <col min="5632" max="5632" width="20" style="8" customWidth="1"/>
    <col min="5633" max="5633" width="20.88671875" style="8" customWidth="1"/>
    <col min="5634" max="5634" width="25" style="8" customWidth="1"/>
    <col min="5635" max="5635" width="18.6640625" style="8" customWidth="1"/>
    <col min="5636" max="5636" width="29.6640625" style="8" customWidth="1"/>
    <col min="5637" max="5637" width="13.44140625" style="8" customWidth="1"/>
    <col min="5638" max="5638" width="13.88671875" style="8" customWidth="1"/>
    <col min="5639" max="5643" width="16.5546875" style="8" customWidth="1"/>
    <col min="5644" max="5644" width="20.5546875" style="8" customWidth="1"/>
    <col min="5645" max="5645" width="21.109375" style="8" customWidth="1"/>
    <col min="5646" max="5646" width="9.5546875" style="8" customWidth="1"/>
    <col min="5647" max="5647" width="0.44140625" style="8" customWidth="1"/>
    <col min="5648" max="5654" width="6.44140625" style="8" customWidth="1"/>
    <col min="5655" max="5883" width="11.44140625" style="8"/>
    <col min="5884" max="5884" width="1" style="8" customWidth="1"/>
    <col min="5885" max="5885" width="4.33203125" style="8" customWidth="1"/>
    <col min="5886" max="5886" width="34.6640625" style="8" customWidth="1"/>
    <col min="5887" max="5887" width="0" style="8" hidden="1" customWidth="1"/>
    <col min="5888" max="5888" width="20" style="8" customWidth="1"/>
    <col min="5889" max="5889" width="20.88671875" style="8" customWidth="1"/>
    <col min="5890" max="5890" width="25" style="8" customWidth="1"/>
    <col min="5891" max="5891" width="18.6640625" style="8" customWidth="1"/>
    <col min="5892" max="5892" width="29.6640625" style="8" customWidth="1"/>
    <col min="5893" max="5893" width="13.44140625" style="8" customWidth="1"/>
    <col min="5894" max="5894" width="13.88671875" style="8" customWidth="1"/>
    <col min="5895" max="5899" width="16.5546875" style="8" customWidth="1"/>
    <col min="5900" max="5900" width="20.5546875" style="8" customWidth="1"/>
    <col min="5901" max="5901" width="21.109375" style="8" customWidth="1"/>
    <col min="5902" max="5902" width="9.5546875" style="8" customWidth="1"/>
    <col min="5903" max="5903" width="0.44140625" style="8" customWidth="1"/>
    <col min="5904" max="5910" width="6.44140625" style="8" customWidth="1"/>
    <col min="5911" max="6139" width="11.44140625" style="8"/>
    <col min="6140" max="6140" width="1" style="8" customWidth="1"/>
    <col min="6141" max="6141" width="4.33203125" style="8" customWidth="1"/>
    <col min="6142" max="6142" width="34.6640625" style="8" customWidth="1"/>
    <col min="6143" max="6143" width="0" style="8" hidden="1" customWidth="1"/>
    <col min="6144" max="6144" width="20" style="8" customWidth="1"/>
    <col min="6145" max="6145" width="20.88671875" style="8" customWidth="1"/>
    <col min="6146" max="6146" width="25" style="8" customWidth="1"/>
    <col min="6147" max="6147" width="18.6640625" style="8" customWidth="1"/>
    <col min="6148" max="6148" width="29.6640625" style="8" customWidth="1"/>
    <col min="6149" max="6149" width="13.44140625" style="8" customWidth="1"/>
    <col min="6150" max="6150" width="13.88671875" style="8" customWidth="1"/>
    <col min="6151" max="6155" width="16.5546875" style="8" customWidth="1"/>
    <col min="6156" max="6156" width="20.5546875" style="8" customWidth="1"/>
    <col min="6157" max="6157" width="21.109375" style="8" customWidth="1"/>
    <col min="6158" max="6158" width="9.5546875" style="8" customWidth="1"/>
    <col min="6159" max="6159" width="0.44140625" style="8" customWidth="1"/>
    <col min="6160" max="6166" width="6.44140625" style="8" customWidth="1"/>
    <col min="6167" max="6395" width="11.44140625" style="8"/>
    <col min="6396" max="6396" width="1" style="8" customWidth="1"/>
    <col min="6397" max="6397" width="4.33203125" style="8" customWidth="1"/>
    <col min="6398" max="6398" width="34.6640625" style="8" customWidth="1"/>
    <col min="6399" max="6399" width="0" style="8" hidden="1" customWidth="1"/>
    <col min="6400" max="6400" width="20" style="8" customWidth="1"/>
    <col min="6401" max="6401" width="20.88671875" style="8" customWidth="1"/>
    <col min="6402" max="6402" width="25" style="8" customWidth="1"/>
    <col min="6403" max="6403" width="18.6640625" style="8" customWidth="1"/>
    <col min="6404" max="6404" width="29.6640625" style="8" customWidth="1"/>
    <col min="6405" max="6405" width="13.44140625" style="8" customWidth="1"/>
    <col min="6406" max="6406" width="13.88671875" style="8" customWidth="1"/>
    <col min="6407" max="6411" width="16.5546875" style="8" customWidth="1"/>
    <col min="6412" max="6412" width="20.5546875" style="8" customWidth="1"/>
    <col min="6413" max="6413" width="21.109375" style="8" customWidth="1"/>
    <col min="6414" max="6414" width="9.5546875" style="8" customWidth="1"/>
    <col min="6415" max="6415" width="0.44140625" style="8" customWidth="1"/>
    <col min="6416" max="6422" width="6.44140625" style="8" customWidth="1"/>
    <col min="6423" max="6651" width="11.44140625" style="8"/>
    <col min="6652" max="6652" width="1" style="8" customWidth="1"/>
    <col min="6653" max="6653" width="4.33203125" style="8" customWidth="1"/>
    <col min="6654" max="6654" width="34.6640625" style="8" customWidth="1"/>
    <col min="6655" max="6655" width="0" style="8" hidden="1" customWidth="1"/>
    <col min="6656" max="6656" width="20" style="8" customWidth="1"/>
    <col min="6657" max="6657" width="20.88671875" style="8" customWidth="1"/>
    <col min="6658" max="6658" width="25" style="8" customWidth="1"/>
    <col min="6659" max="6659" width="18.6640625" style="8" customWidth="1"/>
    <col min="6660" max="6660" width="29.6640625" style="8" customWidth="1"/>
    <col min="6661" max="6661" width="13.44140625" style="8" customWidth="1"/>
    <col min="6662" max="6662" width="13.88671875" style="8" customWidth="1"/>
    <col min="6663" max="6667" width="16.5546875" style="8" customWidth="1"/>
    <col min="6668" max="6668" width="20.5546875" style="8" customWidth="1"/>
    <col min="6669" max="6669" width="21.109375" style="8" customWidth="1"/>
    <col min="6670" max="6670" width="9.5546875" style="8" customWidth="1"/>
    <col min="6671" max="6671" width="0.44140625" style="8" customWidth="1"/>
    <col min="6672" max="6678" width="6.44140625" style="8" customWidth="1"/>
    <col min="6679" max="6907" width="11.44140625" style="8"/>
    <col min="6908" max="6908" width="1" style="8" customWidth="1"/>
    <col min="6909" max="6909" width="4.33203125" style="8" customWidth="1"/>
    <col min="6910" max="6910" width="34.6640625" style="8" customWidth="1"/>
    <col min="6911" max="6911" width="0" style="8" hidden="1" customWidth="1"/>
    <col min="6912" max="6912" width="20" style="8" customWidth="1"/>
    <col min="6913" max="6913" width="20.88671875" style="8" customWidth="1"/>
    <col min="6914" max="6914" width="25" style="8" customWidth="1"/>
    <col min="6915" max="6915" width="18.6640625" style="8" customWidth="1"/>
    <col min="6916" max="6916" width="29.6640625" style="8" customWidth="1"/>
    <col min="6917" max="6917" width="13.44140625" style="8" customWidth="1"/>
    <col min="6918" max="6918" width="13.88671875" style="8" customWidth="1"/>
    <col min="6919" max="6923" width="16.5546875" style="8" customWidth="1"/>
    <col min="6924" max="6924" width="20.5546875" style="8" customWidth="1"/>
    <col min="6925" max="6925" width="21.109375" style="8" customWidth="1"/>
    <col min="6926" max="6926" width="9.5546875" style="8" customWidth="1"/>
    <col min="6927" max="6927" width="0.44140625" style="8" customWidth="1"/>
    <col min="6928" max="6934" width="6.44140625" style="8" customWidth="1"/>
    <col min="6935" max="7163" width="11.44140625" style="8"/>
    <col min="7164" max="7164" width="1" style="8" customWidth="1"/>
    <col min="7165" max="7165" width="4.33203125" style="8" customWidth="1"/>
    <col min="7166" max="7166" width="34.6640625" style="8" customWidth="1"/>
    <col min="7167" max="7167" width="0" style="8" hidden="1" customWidth="1"/>
    <col min="7168" max="7168" width="20" style="8" customWidth="1"/>
    <col min="7169" max="7169" width="20.88671875" style="8" customWidth="1"/>
    <col min="7170" max="7170" width="25" style="8" customWidth="1"/>
    <col min="7171" max="7171" width="18.6640625" style="8" customWidth="1"/>
    <col min="7172" max="7172" width="29.6640625" style="8" customWidth="1"/>
    <col min="7173" max="7173" width="13.44140625" style="8" customWidth="1"/>
    <col min="7174" max="7174" width="13.88671875" style="8" customWidth="1"/>
    <col min="7175" max="7179" width="16.5546875" style="8" customWidth="1"/>
    <col min="7180" max="7180" width="20.5546875" style="8" customWidth="1"/>
    <col min="7181" max="7181" width="21.109375" style="8" customWidth="1"/>
    <col min="7182" max="7182" width="9.5546875" style="8" customWidth="1"/>
    <col min="7183" max="7183" width="0.44140625" style="8" customWidth="1"/>
    <col min="7184" max="7190" width="6.44140625" style="8" customWidth="1"/>
    <col min="7191" max="7419" width="11.44140625" style="8"/>
    <col min="7420" max="7420" width="1" style="8" customWidth="1"/>
    <col min="7421" max="7421" width="4.33203125" style="8" customWidth="1"/>
    <col min="7422" max="7422" width="34.6640625" style="8" customWidth="1"/>
    <col min="7423" max="7423" width="0" style="8" hidden="1" customWidth="1"/>
    <col min="7424" max="7424" width="20" style="8" customWidth="1"/>
    <col min="7425" max="7425" width="20.88671875" style="8" customWidth="1"/>
    <col min="7426" max="7426" width="25" style="8" customWidth="1"/>
    <col min="7427" max="7427" width="18.6640625" style="8" customWidth="1"/>
    <col min="7428" max="7428" width="29.6640625" style="8" customWidth="1"/>
    <col min="7429" max="7429" width="13.44140625" style="8" customWidth="1"/>
    <col min="7430" max="7430" width="13.88671875" style="8" customWidth="1"/>
    <col min="7431" max="7435" width="16.5546875" style="8" customWidth="1"/>
    <col min="7436" max="7436" width="20.5546875" style="8" customWidth="1"/>
    <col min="7437" max="7437" width="21.109375" style="8" customWidth="1"/>
    <col min="7438" max="7438" width="9.5546875" style="8" customWidth="1"/>
    <col min="7439" max="7439" width="0.44140625" style="8" customWidth="1"/>
    <col min="7440" max="7446" width="6.44140625" style="8" customWidth="1"/>
    <col min="7447" max="7675" width="11.44140625" style="8"/>
    <col min="7676" max="7676" width="1" style="8" customWidth="1"/>
    <col min="7677" max="7677" width="4.33203125" style="8" customWidth="1"/>
    <col min="7678" max="7678" width="34.6640625" style="8" customWidth="1"/>
    <col min="7679" max="7679" width="0" style="8" hidden="1" customWidth="1"/>
    <col min="7680" max="7680" width="20" style="8" customWidth="1"/>
    <col min="7681" max="7681" width="20.88671875" style="8" customWidth="1"/>
    <col min="7682" max="7682" width="25" style="8" customWidth="1"/>
    <col min="7683" max="7683" width="18.6640625" style="8" customWidth="1"/>
    <col min="7684" max="7684" width="29.6640625" style="8" customWidth="1"/>
    <col min="7685" max="7685" width="13.44140625" style="8" customWidth="1"/>
    <col min="7686" max="7686" width="13.88671875" style="8" customWidth="1"/>
    <col min="7687" max="7691" width="16.5546875" style="8" customWidth="1"/>
    <col min="7692" max="7692" width="20.5546875" style="8" customWidth="1"/>
    <col min="7693" max="7693" width="21.109375" style="8" customWidth="1"/>
    <col min="7694" max="7694" width="9.5546875" style="8" customWidth="1"/>
    <col min="7695" max="7695" width="0.44140625" style="8" customWidth="1"/>
    <col min="7696" max="7702" width="6.44140625" style="8" customWidth="1"/>
    <col min="7703" max="7931" width="11.44140625" style="8"/>
    <col min="7932" max="7932" width="1" style="8" customWidth="1"/>
    <col min="7933" max="7933" width="4.33203125" style="8" customWidth="1"/>
    <col min="7934" max="7934" width="34.6640625" style="8" customWidth="1"/>
    <col min="7935" max="7935" width="0" style="8" hidden="1" customWidth="1"/>
    <col min="7936" max="7936" width="20" style="8" customWidth="1"/>
    <col min="7937" max="7937" width="20.88671875" style="8" customWidth="1"/>
    <col min="7938" max="7938" width="25" style="8" customWidth="1"/>
    <col min="7939" max="7939" width="18.6640625" style="8" customWidth="1"/>
    <col min="7940" max="7940" width="29.6640625" style="8" customWidth="1"/>
    <col min="7941" max="7941" width="13.44140625" style="8" customWidth="1"/>
    <col min="7942" max="7942" width="13.88671875" style="8" customWidth="1"/>
    <col min="7943" max="7947" width="16.5546875" style="8" customWidth="1"/>
    <col min="7948" max="7948" width="20.5546875" style="8" customWidth="1"/>
    <col min="7949" max="7949" width="21.109375" style="8" customWidth="1"/>
    <col min="7950" max="7950" width="9.5546875" style="8" customWidth="1"/>
    <col min="7951" max="7951" width="0.44140625" style="8" customWidth="1"/>
    <col min="7952" max="7958" width="6.44140625" style="8" customWidth="1"/>
    <col min="7959" max="8187" width="11.44140625" style="8"/>
    <col min="8188" max="8188" width="1" style="8" customWidth="1"/>
    <col min="8189" max="8189" width="4.33203125" style="8" customWidth="1"/>
    <col min="8190" max="8190" width="34.6640625" style="8" customWidth="1"/>
    <col min="8191" max="8191" width="0" style="8" hidden="1" customWidth="1"/>
    <col min="8192" max="8192" width="20" style="8" customWidth="1"/>
    <col min="8193" max="8193" width="20.88671875" style="8" customWidth="1"/>
    <col min="8194" max="8194" width="25" style="8" customWidth="1"/>
    <col min="8195" max="8195" width="18.6640625" style="8" customWidth="1"/>
    <col min="8196" max="8196" width="29.6640625" style="8" customWidth="1"/>
    <col min="8197" max="8197" width="13.44140625" style="8" customWidth="1"/>
    <col min="8198" max="8198" width="13.88671875" style="8" customWidth="1"/>
    <col min="8199" max="8203" width="16.5546875" style="8" customWidth="1"/>
    <col min="8204" max="8204" width="20.5546875" style="8" customWidth="1"/>
    <col min="8205" max="8205" width="21.109375" style="8" customWidth="1"/>
    <col min="8206" max="8206" width="9.5546875" style="8" customWidth="1"/>
    <col min="8207" max="8207" width="0.44140625" style="8" customWidth="1"/>
    <col min="8208" max="8214" width="6.44140625" style="8" customWidth="1"/>
    <col min="8215" max="8443" width="11.44140625" style="8"/>
    <col min="8444" max="8444" width="1" style="8" customWidth="1"/>
    <col min="8445" max="8445" width="4.33203125" style="8" customWidth="1"/>
    <col min="8446" max="8446" width="34.6640625" style="8" customWidth="1"/>
    <col min="8447" max="8447" width="0" style="8" hidden="1" customWidth="1"/>
    <col min="8448" max="8448" width="20" style="8" customWidth="1"/>
    <col min="8449" max="8449" width="20.88671875" style="8" customWidth="1"/>
    <col min="8450" max="8450" width="25" style="8" customWidth="1"/>
    <col min="8451" max="8451" width="18.6640625" style="8" customWidth="1"/>
    <col min="8452" max="8452" width="29.6640625" style="8" customWidth="1"/>
    <col min="8453" max="8453" width="13.44140625" style="8" customWidth="1"/>
    <col min="8454" max="8454" width="13.88671875" style="8" customWidth="1"/>
    <col min="8455" max="8459" width="16.5546875" style="8" customWidth="1"/>
    <col min="8460" max="8460" width="20.5546875" style="8" customWidth="1"/>
    <col min="8461" max="8461" width="21.109375" style="8" customWidth="1"/>
    <col min="8462" max="8462" width="9.5546875" style="8" customWidth="1"/>
    <col min="8463" max="8463" width="0.44140625" style="8" customWidth="1"/>
    <col min="8464" max="8470" width="6.44140625" style="8" customWidth="1"/>
    <col min="8471" max="8699" width="11.44140625" style="8"/>
    <col min="8700" max="8700" width="1" style="8" customWidth="1"/>
    <col min="8701" max="8701" width="4.33203125" style="8" customWidth="1"/>
    <col min="8702" max="8702" width="34.6640625" style="8" customWidth="1"/>
    <col min="8703" max="8703" width="0" style="8" hidden="1" customWidth="1"/>
    <col min="8704" max="8704" width="20" style="8" customWidth="1"/>
    <col min="8705" max="8705" width="20.88671875" style="8" customWidth="1"/>
    <col min="8706" max="8706" width="25" style="8" customWidth="1"/>
    <col min="8707" max="8707" width="18.6640625" style="8" customWidth="1"/>
    <col min="8708" max="8708" width="29.6640625" style="8" customWidth="1"/>
    <col min="8709" max="8709" width="13.44140625" style="8" customWidth="1"/>
    <col min="8710" max="8710" width="13.88671875" style="8" customWidth="1"/>
    <col min="8711" max="8715" width="16.5546875" style="8" customWidth="1"/>
    <col min="8716" max="8716" width="20.5546875" style="8" customWidth="1"/>
    <col min="8717" max="8717" width="21.109375" style="8" customWidth="1"/>
    <col min="8718" max="8718" width="9.5546875" style="8" customWidth="1"/>
    <col min="8719" max="8719" width="0.44140625" style="8" customWidth="1"/>
    <col min="8720" max="8726" width="6.44140625" style="8" customWidth="1"/>
    <col min="8727" max="8955" width="11.44140625" style="8"/>
    <col min="8956" max="8956" width="1" style="8" customWidth="1"/>
    <col min="8957" max="8957" width="4.33203125" style="8" customWidth="1"/>
    <col min="8958" max="8958" width="34.6640625" style="8" customWidth="1"/>
    <col min="8959" max="8959" width="0" style="8" hidden="1" customWidth="1"/>
    <col min="8960" max="8960" width="20" style="8" customWidth="1"/>
    <col min="8961" max="8961" width="20.88671875" style="8" customWidth="1"/>
    <col min="8962" max="8962" width="25" style="8" customWidth="1"/>
    <col min="8963" max="8963" width="18.6640625" style="8" customWidth="1"/>
    <col min="8964" max="8964" width="29.6640625" style="8" customWidth="1"/>
    <col min="8965" max="8965" width="13.44140625" style="8" customWidth="1"/>
    <col min="8966" max="8966" width="13.88671875" style="8" customWidth="1"/>
    <col min="8967" max="8971" width="16.5546875" style="8" customWidth="1"/>
    <col min="8972" max="8972" width="20.5546875" style="8" customWidth="1"/>
    <col min="8973" max="8973" width="21.109375" style="8" customWidth="1"/>
    <col min="8974" max="8974" width="9.5546875" style="8" customWidth="1"/>
    <col min="8975" max="8975" width="0.44140625" style="8" customWidth="1"/>
    <col min="8976" max="8982" width="6.44140625" style="8" customWidth="1"/>
    <col min="8983" max="9211" width="11.44140625" style="8"/>
    <col min="9212" max="9212" width="1" style="8" customWidth="1"/>
    <col min="9213" max="9213" width="4.33203125" style="8" customWidth="1"/>
    <col min="9214" max="9214" width="34.6640625" style="8" customWidth="1"/>
    <col min="9215" max="9215" width="0" style="8" hidden="1" customWidth="1"/>
    <col min="9216" max="9216" width="20" style="8" customWidth="1"/>
    <col min="9217" max="9217" width="20.88671875" style="8" customWidth="1"/>
    <col min="9218" max="9218" width="25" style="8" customWidth="1"/>
    <col min="9219" max="9219" width="18.6640625" style="8" customWidth="1"/>
    <col min="9220" max="9220" width="29.6640625" style="8" customWidth="1"/>
    <col min="9221" max="9221" width="13.44140625" style="8" customWidth="1"/>
    <col min="9222" max="9222" width="13.88671875" style="8" customWidth="1"/>
    <col min="9223" max="9227" width="16.5546875" style="8" customWidth="1"/>
    <col min="9228" max="9228" width="20.5546875" style="8" customWidth="1"/>
    <col min="9229" max="9229" width="21.109375" style="8" customWidth="1"/>
    <col min="9230" max="9230" width="9.5546875" style="8" customWidth="1"/>
    <col min="9231" max="9231" width="0.44140625" style="8" customWidth="1"/>
    <col min="9232" max="9238" width="6.44140625" style="8" customWidth="1"/>
    <col min="9239" max="9467" width="11.44140625" style="8"/>
    <col min="9468" max="9468" width="1" style="8" customWidth="1"/>
    <col min="9469" max="9469" width="4.33203125" style="8" customWidth="1"/>
    <col min="9470" max="9470" width="34.6640625" style="8" customWidth="1"/>
    <col min="9471" max="9471" width="0" style="8" hidden="1" customWidth="1"/>
    <col min="9472" max="9472" width="20" style="8" customWidth="1"/>
    <col min="9473" max="9473" width="20.88671875" style="8" customWidth="1"/>
    <col min="9474" max="9474" width="25" style="8" customWidth="1"/>
    <col min="9475" max="9475" width="18.6640625" style="8" customWidth="1"/>
    <col min="9476" max="9476" width="29.6640625" style="8" customWidth="1"/>
    <col min="9477" max="9477" width="13.44140625" style="8" customWidth="1"/>
    <col min="9478" max="9478" width="13.88671875" style="8" customWidth="1"/>
    <col min="9479" max="9483" width="16.5546875" style="8" customWidth="1"/>
    <col min="9484" max="9484" width="20.5546875" style="8" customWidth="1"/>
    <col min="9485" max="9485" width="21.109375" style="8" customWidth="1"/>
    <col min="9486" max="9486" width="9.5546875" style="8" customWidth="1"/>
    <col min="9487" max="9487" width="0.44140625" style="8" customWidth="1"/>
    <col min="9488" max="9494" width="6.44140625" style="8" customWidth="1"/>
    <col min="9495" max="9723" width="11.44140625" style="8"/>
    <col min="9724" max="9724" width="1" style="8" customWidth="1"/>
    <col min="9725" max="9725" width="4.33203125" style="8" customWidth="1"/>
    <col min="9726" max="9726" width="34.6640625" style="8" customWidth="1"/>
    <col min="9727" max="9727" width="0" style="8" hidden="1" customWidth="1"/>
    <col min="9728" max="9728" width="20" style="8" customWidth="1"/>
    <col min="9729" max="9729" width="20.88671875" style="8" customWidth="1"/>
    <col min="9730" max="9730" width="25" style="8" customWidth="1"/>
    <col min="9731" max="9731" width="18.6640625" style="8" customWidth="1"/>
    <col min="9732" max="9732" width="29.6640625" style="8" customWidth="1"/>
    <col min="9733" max="9733" width="13.44140625" style="8" customWidth="1"/>
    <col min="9734" max="9734" width="13.88671875" style="8" customWidth="1"/>
    <col min="9735" max="9739" width="16.5546875" style="8" customWidth="1"/>
    <col min="9740" max="9740" width="20.5546875" style="8" customWidth="1"/>
    <col min="9741" max="9741" width="21.109375" style="8" customWidth="1"/>
    <col min="9742" max="9742" width="9.5546875" style="8" customWidth="1"/>
    <col min="9743" max="9743" width="0.44140625" style="8" customWidth="1"/>
    <col min="9744" max="9750" width="6.44140625" style="8" customWidth="1"/>
    <col min="9751" max="9979" width="11.44140625" style="8"/>
    <col min="9980" max="9980" width="1" style="8" customWidth="1"/>
    <col min="9981" max="9981" width="4.33203125" style="8" customWidth="1"/>
    <col min="9982" max="9982" width="34.6640625" style="8" customWidth="1"/>
    <col min="9983" max="9983" width="0" style="8" hidden="1" customWidth="1"/>
    <col min="9984" max="9984" width="20" style="8" customWidth="1"/>
    <col min="9985" max="9985" width="20.88671875" style="8" customWidth="1"/>
    <col min="9986" max="9986" width="25" style="8" customWidth="1"/>
    <col min="9987" max="9987" width="18.6640625" style="8" customWidth="1"/>
    <col min="9988" max="9988" width="29.6640625" style="8" customWidth="1"/>
    <col min="9989" max="9989" width="13.44140625" style="8" customWidth="1"/>
    <col min="9990" max="9990" width="13.88671875" style="8" customWidth="1"/>
    <col min="9991" max="9995" width="16.5546875" style="8" customWidth="1"/>
    <col min="9996" max="9996" width="20.5546875" style="8" customWidth="1"/>
    <col min="9997" max="9997" width="21.109375" style="8" customWidth="1"/>
    <col min="9998" max="9998" width="9.5546875" style="8" customWidth="1"/>
    <col min="9999" max="9999" width="0.44140625" style="8" customWidth="1"/>
    <col min="10000" max="10006" width="6.44140625" style="8" customWidth="1"/>
    <col min="10007" max="10235" width="11.44140625" style="8"/>
    <col min="10236" max="10236" width="1" style="8" customWidth="1"/>
    <col min="10237" max="10237" width="4.33203125" style="8" customWidth="1"/>
    <col min="10238" max="10238" width="34.6640625" style="8" customWidth="1"/>
    <col min="10239" max="10239" width="0" style="8" hidden="1" customWidth="1"/>
    <col min="10240" max="10240" width="20" style="8" customWidth="1"/>
    <col min="10241" max="10241" width="20.88671875" style="8" customWidth="1"/>
    <col min="10242" max="10242" width="25" style="8" customWidth="1"/>
    <col min="10243" max="10243" width="18.6640625" style="8" customWidth="1"/>
    <col min="10244" max="10244" width="29.6640625" style="8" customWidth="1"/>
    <col min="10245" max="10245" width="13.44140625" style="8" customWidth="1"/>
    <col min="10246" max="10246" width="13.88671875" style="8" customWidth="1"/>
    <col min="10247" max="10251" width="16.5546875" style="8" customWidth="1"/>
    <col min="10252" max="10252" width="20.5546875" style="8" customWidth="1"/>
    <col min="10253" max="10253" width="21.109375" style="8" customWidth="1"/>
    <col min="10254" max="10254" width="9.5546875" style="8" customWidth="1"/>
    <col min="10255" max="10255" width="0.44140625" style="8" customWidth="1"/>
    <col min="10256" max="10262" width="6.44140625" style="8" customWidth="1"/>
    <col min="10263" max="10491" width="11.44140625" style="8"/>
    <col min="10492" max="10492" width="1" style="8" customWidth="1"/>
    <col min="10493" max="10493" width="4.33203125" style="8" customWidth="1"/>
    <col min="10494" max="10494" width="34.6640625" style="8" customWidth="1"/>
    <col min="10495" max="10495" width="0" style="8" hidden="1" customWidth="1"/>
    <col min="10496" max="10496" width="20" style="8" customWidth="1"/>
    <col min="10497" max="10497" width="20.88671875" style="8" customWidth="1"/>
    <col min="10498" max="10498" width="25" style="8" customWidth="1"/>
    <col min="10499" max="10499" width="18.6640625" style="8" customWidth="1"/>
    <col min="10500" max="10500" width="29.6640625" style="8" customWidth="1"/>
    <col min="10501" max="10501" width="13.44140625" style="8" customWidth="1"/>
    <col min="10502" max="10502" width="13.88671875" style="8" customWidth="1"/>
    <col min="10503" max="10507" width="16.5546875" style="8" customWidth="1"/>
    <col min="10508" max="10508" width="20.5546875" style="8" customWidth="1"/>
    <col min="10509" max="10509" width="21.109375" style="8" customWidth="1"/>
    <col min="10510" max="10510" width="9.5546875" style="8" customWidth="1"/>
    <col min="10511" max="10511" width="0.44140625" style="8" customWidth="1"/>
    <col min="10512" max="10518" width="6.44140625" style="8" customWidth="1"/>
    <col min="10519" max="10747" width="11.44140625" style="8"/>
    <col min="10748" max="10748" width="1" style="8" customWidth="1"/>
    <col min="10749" max="10749" width="4.33203125" style="8" customWidth="1"/>
    <col min="10750" max="10750" width="34.6640625" style="8" customWidth="1"/>
    <col min="10751" max="10751" width="0" style="8" hidden="1" customWidth="1"/>
    <col min="10752" max="10752" width="20" style="8" customWidth="1"/>
    <col min="10753" max="10753" width="20.88671875" style="8" customWidth="1"/>
    <col min="10754" max="10754" width="25" style="8" customWidth="1"/>
    <col min="10755" max="10755" width="18.6640625" style="8" customWidth="1"/>
    <col min="10756" max="10756" width="29.6640625" style="8" customWidth="1"/>
    <col min="10757" max="10757" width="13.44140625" style="8" customWidth="1"/>
    <col min="10758" max="10758" width="13.88671875" style="8" customWidth="1"/>
    <col min="10759" max="10763" width="16.5546875" style="8" customWidth="1"/>
    <col min="10764" max="10764" width="20.5546875" style="8" customWidth="1"/>
    <col min="10765" max="10765" width="21.109375" style="8" customWidth="1"/>
    <col min="10766" max="10766" width="9.5546875" style="8" customWidth="1"/>
    <col min="10767" max="10767" width="0.44140625" style="8" customWidth="1"/>
    <col min="10768" max="10774" width="6.44140625" style="8" customWidth="1"/>
    <col min="10775" max="11003" width="11.44140625" style="8"/>
    <col min="11004" max="11004" width="1" style="8" customWidth="1"/>
    <col min="11005" max="11005" width="4.33203125" style="8" customWidth="1"/>
    <col min="11006" max="11006" width="34.6640625" style="8" customWidth="1"/>
    <col min="11007" max="11007" width="0" style="8" hidden="1" customWidth="1"/>
    <col min="11008" max="11008" width="20" style="8" customWidth="1"/>
    <col min="11009" max="11009" width="20.88671875" style="8" customWidth="1"/>
    <col min="11010" max="11010" width="25" style="8" customWidth="1"/>
    <col min="11011" max="11011" width="18.6640625" style="8" customWidth="1"/>
    <col min="11012" max="11012" width="29.6640625" style="8" customWidth="1"/>
    <col min="11013" max="11013" width="13.44140625" style="8" customWidth="1"/>
    <col min="11014" max="11014" width="13.88671875" style="8" customWidth="1"/>
    <col min="11015" max="11019" width="16.5546875" style="8" customWidth="1"/>
    <col min="11020" max="11020" width="20.5546875" style="8" customWidth="1"/>
    <col min="11021" max="11021" width="21.109375" style="8" customWidth="1"/>
    <col min="11022" max="11022" width="9.5546875" style="8" customWidth="1"/>
    <col min="11023" max="11023" width="0.44140625" style="8" customWidth="1"/>
    <col min="11024" max="11030" width="6.44140625" style="8" customWidth="1"/>
    <col min="11031" max="11259" width="11.44140625" style="8"/>
    <col min="11260" max="11260" width="1" style="8" customWidth="1"/>
    <col min="11261" max="11261" width="4.33203125" style="8" customWidth="1"/>
    <col min="11262" max="11262" width="34.6640625" style="8" customWidth="1"/>
    <col min="11263" max="11263" width="0" style="8" hidden="1" customWidth="1"/>
    <col min="11264" max="11264" width="20" style="8" customWidth="1"/>
    <col min="11265" max="11265" width="20.88671875" style="8" customWidth="1"/>
    <col min="11266" max="11266" width="25" style="8" customWidth="1"/>
    <col min="11267" max="11267" width="18.6640625" style="8" customWidth="1"/>
    <col min="11268" max="11268" width="29.6640625" style="8" customWidth="1"/>
    <col min="11269" max="11269" width="13.44140625" style="8" customWidth="1"/>
    <col min="11270" max="11270" width="13.88671875" style="8" customWidth="1"/>
    <col min="11271" max="11275" width="16.5546875" style="8" customWidth="1"/>
    <col min="11276" max="11276" width="20.5546875" style="8" customWidth="1"/>
    <col min="11277" max="11277" width="21.109375" style="8" customWidth="1"/>
    <col min="11278" max="11278" width="9.5546875" style="8" customWidth="1"/>
    <col min="11279" max="11279" width="0.44140625" style="8" customWidth="1"/>
    <col min="11280" max="11286" width="6.44140625" style="8" customWidth="1"/>
    <col min="11287" max="11515" width="11.44140625" style="8"/>
    <col min="11516" max="11516" width="1" style="8" customWidth="1"/>
    <col min="11517" max="11517" width="4.33203125" style="8" customWidth="1"/>
    <col min="11518" max="11518" width="34.6640625" style="8" customWidth="1"/>
    <col min="11519" max="11519" width="0" style="8" hidden="1" customWidth="1"/>
    <col min="11520" max="11520" width="20" style="8" customWidth="1"/>
    <col min="11521" max="11521" width="20.88671875" style="8" customWidth="1"/>
    <col min="11522" max="11522" width="25" style="8" customWidth="1"/>
    <col min="11523" max="11523" width="18.6640625" style="8" customWidth="1"/>
    <col min="11524" max="11524" width="29.6640625" style="8" customWidth="1"/>
    <col min="11525" max="11525" width="13.44140625" style="8" customWidth="1"/>
    <col min="11526" max="11526" width="13.88671875" style="8" customWidth="1"/>
    <col min="11527" max="11531" width="16.5546875" style="8" customWidth="1"/>
    <col min="11532" max="11532" width="20.5546875" style="8" customWidth="1"/>
    <col min="11533" max="11533" width="21.109375" style="8" customWidth="1"/>
    <col min="11534" max="11534" width="9.5546875" style="8" customWidth="1"/>
    <col min="11535" max="11535" width="0.44140625" style="8" customWidth="1"/>
    <col min="11536" max="11542" width="6.44140625" style="8" customWidth="1"/>
    <col min="11543" max="11771" width="11.44140625" style="8"/>
    <col min="11772" max="11772" width="1" style="8" customWidth="1"/>
    <col min="11773" max="11773" width="4.33203125" style="8" customWidth="1"/>
    <col min="11774" max="11774" width="34.6640625" style="8" customWidth="1"/>
    <col min="11775" max="11775" width="0" style="8" hidden="1" customWidth="1"/>
    <col min="11776" max="11776" width="20" style="8" customWidth="1"/>
    <col min="11777" max="11777" width="20.88671875" style="8" customWidth="1"/>
    <col min="11778" max="11778" width="25" style="8" customWidth="1"/>
    <col min="11779" max="11779" width="18.6640625" style="8" customWidth="1"/>
    <col min="11780" max="11780" width="29.6640625" style="8" customWidth="1"/>
    <col min="11781" max="11781" width="13.44140625" style="8" customWidth="1"/>
    <col min="11782" max="11782" width="13.88671875" style="8" customWidth="1"/>
    <col min="11783" max="11787" width="16.5546875" style="8" customWidth="1"/>
    <col min="11788" max="11788" width="20.5546875" style="8" customWidth="1"/>
    <col min="11789" max="11789" width="21.109375" style="8" customWidth="1"/>
    <col min="11790" max="11790" width="9.5546875" style="8" customWidth="1"/>
    <col min="11791" max="11791" width="0.44140625" style="8" customWidth="1"/>
    <col min="11792" max="11798" width="6.44140625" style="8" customWidth="1"/>
    <col min="11799" max="12027" width="11.44140625" style="8"/>
    <col min="12028" max="12028" width="1" style="8" customWidth="1"/>
    <col min="12029" max="12029" width="4.33203125" style="8" customWidth="1"/>
    <col min="12030" max="12030" width="34.6640625" style="8" customWidth="1"/>
    <col min="12031" max="12031" width="0" style="8" hidden="1" customWidth="1"/>
    <col min="12032" max="12032" width="20" style="8" customWidth="1"/>
    <col min="12033" max="12033" width="20.88671875" style="8" customWidth="1"/>
    <col min="12034" max="12034" width="25" style="8" customWidth="1"/>
    <col min="12035" max="12035" width="18.6640625" style="8" customWidth="1"/>
    <col min="12036" max="12036" width="29.6640625" style="8" customWidth="1"/>
    <col min="12037" max="12037" width="13.44140625" style="8" customWidth="1"/>
    <col min="12038" max="12038" width="13.88671875" style="8" customWidth="1"/>
    <col min="12039" max="12043" width="16.5546875" style="8" customWidth="1"/>
    <col min="12044" max="12044" width="20.5546875" style="8" customWidth="1"/>
    <col min="12045" max="12045" width="21.109375" style="8" customWidth="1"/>
    <col min="12046" max="12046" width="9.5546875" style="8" customWidth="1"/>
    <col min="12047" max="12047" width="0.44140625" style="8" customWidth="1"/>
    <col min="12048" max="12054" width="6.44140625" style="8" customWidth="1"/>
    <col min="12055" max="12283" width="11.44140625" style="8"/>
    <col min="12284" max="12284" width="1" style="8" customWidth="1"/>
    <col min="12285" max="12285" width="4.33203125" style="8" customWidth="1"/>
    <col min="12286" max="12286" width="34.6640625" style="8" customWidth="1"/>
    <col min="12287" max="12287" width="0" style="8" hidden="1" customWidth="1"/>
    <col min="12288" max="12288" width="20" style="8" customWidth="1"/>
    <col min="12289" max="12289" width="20.88671875" style="8" customWidth="1"/>
    <col min="12290" max="12290" width="25" style="8" customWidth="1"/>
    <col min="12291" max="12291" width="18.6640625" style="8" customWidth="1"/>
    <col min="12292" max="12292" width="29.6640625" style="8" customWidth="1"/>
    <col min="12293" max="12293" width="13.44140625" style="8" customWidth="1"/>
    <col min="12294" max="12294" width="13.88671875" style="8" customWidth="1"/>
    <col min="12295" max="12299" width="16.5546875" style="8" customWidth="1"/>
    <col min="12300" max="12300" width="20.5546875" style="8" customWidth="1"/>
    <col min="12301" max="12301" width="21.109375" style="8" customWidth="1"/>
    <col min="12302" max="12302" width="9.5546875" style="8" customWidth="1"/>
    <col min="12303" max="12303" width="0.44140625" style="8" customWidth="1"/>
    <col min="12304" max="12310" width="6.44140625" style="8" customWidth="1"/>
    <col min="12311" max="12539" width="11.44140625" style="8"/>
    <col min="12540" max="12540" width="1" style="8" customWidth="1"/>
    <col min="12541" max="12541" width="4.33203125" style="8" customWidth="1"/>
    <col min="12542" max="12542" width="34.6640625" style="8" customWidth="1"/>
    <col min="12543" max="12543" width="0" style="8" hidden="1" customWidth="1"/>
    <col min="12544" max="12544" width="20" style="8" customWidth="1"/>
    <col min="12545" max="12545" width="20.88671875" style="8" customWidth="1"/>
    <col min="12546" max="12546" width="25" style="8" customWidth="1"/>
    <col min="12547" max="12547" width="18.6640625" style="8" customWidth="1"/>
    <col min="12548" max="12548" width="29.6640625" style="8" customWidth="1"/>
    <col min="12549" max="12549" width="13.44140625" style="8" customWidth="1"/>
    <col min="12550" max="12550" width="13.88671875" style="8" customWidth="1"/>
    <col min="12551" max="12555" width="16.5546875" style="8" customWidth="1"/>
    <col min="12556" max="12556" width="20.5546875" style="8" customWidth="1"/>
    <col min="12557" max="12557" width="21.109375" style="8" customWidth="1"/>
    <col min="12558" max="12558" width="9.5546875" style="8" customWidth="1"/>
    <col min="12559" max="12559" width="0.44140625" style="8" customWidth="1"/>
    <col min="12560" max="12566" width="6.44140625" style="8" customWidth="1"/>
    <col min="12567" max="12795" width="11.44140625" style="8"/>
    <col min="12796" max="12796" width="1" style="8" customWidth="1"/>
    <col min="12797" max="12797" width="4.33203125" style="8" customWidth="1"/>
    <col min="12798" max="12798" width="34.6640625" style="8" customWidth="1"/>
    <col min="12799" max="12799" width="0" style="8" hidden="1" customWidth="1"/>
    <col min="12800" max="12800" width="20" style="8" customWidth="1"/>
    <col min="12801" max="12801" width="20.88671875" style="8" customWidth="1"/>
    <col min="12802" max="12802" width="25" style="8" customWidth="1"/>
    <col min="12803" max="12803" width="18.6640625" style="8" customWidth="1"/>
    <col min="12804" max="12804" width="29.6640625" style="8" customWidth="1"/>
    <col min="12805" max="12805" width="13.44140625" style="8" customWidth="1"/>
    <col min="12806" max="12806" width="13.88671875" style="8" customWidth="1"/>
    <col min="12807" max="12811" width="16.5546875" style="8" customWidth="1"/>
    <col min="12812" max="12812" width="20.5546875" style="8" customWidth="1"/>
    <col min="12813" max="12813" width="21.109375" style="8" customWidth="1"/>
    <col min="12814" max="12814" width="9.5546875" style="8" customWidth="1"/>
    <col min="12815" max="12815" width="0.44140625" style="8" customWidth="1"/>
    <col min="12816" max="12822" width="6.44140625" style="8" customWidth="1"/>
    <col min="12823" max="13051" width="11.44140625" style="8"/>
    <col min="13052" max="13052" width="1" style="8" customWidth="1"/>
    <col min="13053" max="13053" width="4.33203125" style="8" customWidth="1"/>
    <col min="13054" max="13054" width="34.6640625" style="8" customWidth="1"/>
    <col min="13055" max="13055" width="0" style="8" hidden="1" customWidth="1"/>
    <col min="13056" max="13056" width="20" style="8" customWidth="1"/>
    <col min="13057" max="13057" width="20.88671875" style="8" customWidth="1"/>
    <col min="13058" max="13058" width="25" style="8" customWidth="1"/>
    <col min="13059" max="13059" width="18.6640625" style="8" customWidth="1"/>
    <col min="13060" max="13060" width="29.6640625" style="8" customWidth="1"/>
    <col min="13061" max="13061" width="13.44140625" style="8" customWidth="1"/>
    <col min="13062" max="13062" width="13.88671875" style="8" customWidth="1"/>
    <col min="13063" max="13067" width="16.5546875" style="8" customWidth="1"/>
    <col min="13068" max="13068" width="20.5546875" style="8" customWidth="1"/>
    <col min="13069" max="13069" width="21.109375" style="8" customWidth="1"/>
    <col min="13070" max="13070" width="9.5546875" style="8" customWidth="1"/>
    <col min="13071" max="13071" width="0.44140625" style="8" customWidth="1"/>
    <col min="13072" max="13078" width="6.44140625" style="8" customWidth="1"/>
    <col min="13079" max="13307" width="11.44140625" style="8"/>
    <col min="13308" max="13308" width="1" style="8" customWidth="1"/>
    <col min="13309" max="13309" width="4.33203125" style="8" customWidth="1"/>
    <col min="13310" max="13310" width="34.6640625" style="8" customWidth="1"/>
    <col min="13311" max="13311" width="0" style="8" hidden="1" customWidth="1"/>
    <col min="13312" max="13312" width="20" style="8" customWidth="1"/>
    <col min="13313" max="13313" width="20.88671875" style="8" customWidth="1"/>
    <col min="13314" max="13314" width="25" style="8" customWidth="1"/>
    <col min="13315" max="13315" width="18.6640625" style="8" customWidth="1"/>
    <col min="13316" max="13316" width="29.6640625" style="8" customWidth="1"/>
    <col min="13317" max="13317" width="13.44140625" style="8" customWidth="1"/>
    <col min="13318" max="13318" width="13.88671875" style="8" customWidth="1"/>
    <col min="13319" max="13323" width="16.5546875" style="8" customWidth="1"/>
    <col min="13324" max="13324" width="20.5546875" style="8" customWidth="1"/>
    <col min="13325" max="13325" width="21.109375" style="8" customWidth="1"/>
    <col min="13326" max="13326" width="9.5546875" style="8" customWidth="1"/>
    <col min="13327" max="13327" width="0.44140625" style="8" customWidth="1"/>
    <col min="13328" max="13334" width="6.44140625" style="8" customWidth="1"/>
    <col min="13335" max="13563" width="11.44140625" style="8"/>
    <col min="13564" max="13564" width="1" style="8" customWidth="1"/>
    <col min="13565" max="13565" width="4.33203125" style="8" customWidth="1"/>
    <col min="13566" max="13566" width="34.6640625" style="8" customWidth="1"/>
    <col min="13567" max="13567" width="0" style="8" hidden="1" customWidth="1"/>
    <col min="13568" max="13568" width="20" style="8" customWidth="1"/>
    <col min="13569" max="13569" width="20.88671875" style="8" customWidth="1"/>
    <col min="13570" max="13570" width="25" style="8" customWidth="1"/>
    <col min="13571" max="13571" width="18.6640625" style="8" customWidth="1"/>
    <col min="13572" max="13572" width="29.6640625" style="8" customWidth="1"/>
    <col min="13573" max="13573" width="13.44140625" style="8" customWidth="1"/>
    <col min="13574" max="13574" width="13.88671875" style="8" customWidth="1"/>
    <col min="13575" max="13579" width="16.5546875" style="8" customWidth="1"/>
    <col min="13580" max="13580" width="20.5546875" style="8" customWidth="1"/>
    <col min="13581" max="13581" width="21.109375" style="8" customWidth="1"/>
    <col min="13582" max="13582" width="9.5546875" style="8" customWidth="1"/>
    <col min="13583" max="13583" width="0.44140625" style="8" customWidth="1"/>
    <col min="13584" max="13590" width="6.44140625" style="8" customWidth="1"/>
    <col min="13591" max="13819" width="11.44140625" style="8"/>
    <col min="13820" max="13820" width="1" style="8" customWidth="1"/>
    <col min="13821" max="13821" width="4.33203125" style="8" customWidth="1"/>
    <col min="13822" max="13822" width="34.6640625" style="8" customWidth="1"/>
    <col min="13823" max="13823" width="0" style="8" hidden="1" customWidth="1"/>
    <col min="13824" max="13824" width="20" style="8" customWidth="1"/>
    <col min="13825" max="13825" width="20.88671875" style="8" customWidth="1"/>
    <col min="13826" max="13826" width="25" style="8" customWidth="1"/>
    <col min="13827" max="13827" width="18.6640625" style="8" customWidth="1"/>
    <col min="13828" max="13828" width="29.6640625" style="8" customWidth="1"/>
    <col min="13829" max="13829" width="13.44140625" style="8" customWidth="1"/>
    <col min="13830" max="13830" width="13.88671875" style="8" customWidth="1"/>
    <col min="13831" max="13835" width="16.5546875" style="8" customWidth="1"/>
    <col min="13836" max="13836" width="20.5546875" style="8" customWidth="1"/>
    <col min="13837" max="13837" width="21.109375" style="8" customWidth="1"/>
    <col min="13838" max="13838" width="9.5546875" style="8" customWidth="1"/>
    <col min="13839" max="13839" width="0.44140625" style="8" customWidth="1"/>
    <col min="13840" max="13846" width="6.44140625" style="8" customWidth="1"/>
    <col min="13847" max="14075" width="11.44140625" style="8"/>
    <col min="14076" max="14076" width="1" style="8" customWidth="1"/>
    <col min="14077" max="14077" width="4.33203125" style="8" customWidth="1"/>
    <col min="14078" max="14078" width="34.6640625" style="8" customWidth="1"/>
    <col min="14079" max="14079" width="0" style="8" hidden="1" customWidth="1"/>
    <col min="14080" max="14080" width="20" style="8" customWidth="1"/>
    <col min="14081" max="14081" width="20.88671875" style="8" customWidth="1"/>
    <col min="14082" max="14082" width="25" style="8" customWidth="1"/>
    <col min="14083" max="14083" width="18.6640625" style="8" customWidth="1"/>
    <col min="14084" max="14084" width="29.6640625" style="8" customWidth="1"/>
    <col min="14085" max="14085" width="13.44140625" style="8" customWidth="1"/>
    <col min="14086" max="14086" width="13.88671875" style="8" customWidth="1"/>
    <col min="14087" max="14091" width="16.5546875" style="8" customWidth="1"/>
    <col min="14092" max="14092" width="20.5546875" style="8" customWidth="1"/>
    <col min="14093" max="14093" width="21.109375" style="8" customWidth="1"/>
    <col min="14094" max="14094" width="9.5546875" style="8" customWidth="1"/>
    <col min="14095" max="14095" width="0.44140625" style="8" customWidth="1"/>
    <col min="14096" max="14102" width="6.44140625" style="8" customWidth="1"/>
    <col min="14103" max="14331" width="11.44140625" style="8"/>
    <col min="14332" max="14332" width="1" style="8" customWidth="1"/>
    <col min="14333" max="14333" width="4.33203125" style="8" customWidth="1"/>
    <col min="14334" max="14334" width="34.6640625" style="8" customWidth="1"/>
    <col min="14335" max="14335" width="0" style="8" hidden="1" customWidth="1"/>
    <col min="14336" max="14336" width="20" style="8" customWidth="1"/>
    <col min="14337" max="14337" width="20.88671875" style="8" customWidth="1"/>
    <col min="14338" max="14338" width="25" style="8" customWidth="1"/>
    <col min="14339" max="14339" width="18.6640625" style="8" customWidth="1"/>
    <col min="14340" max="14340" width="29.6640625" style="8" customWidth="1"/>
    <col min="14341" max="14341" width="13.44140625" style="8" customWidth="1"/>
    <col min="14342" max="14342" width="13.88671875" style="8" customWidth="1"/>
    <col min="14343" max="14347" width="16.5546875" style="8" customWidth="1"/>
    <col min="14348" max="14348" width="20.5546875" style="8" customWidth="1"/>
    <col min="14349" max="14349" width="21.109375" style="8" customWidth="1"/>
    <col min="14350" max="14350" width="9.5546875" style="8" customWidth="1"/>
    <col min="14351" max="14351" width="0.44140625" style="8" customWidth="1"/>
    <col min="14352" max="14358" width="6.44140625" style="8" customWidth="1"/>
    <col min="14359" max="14587" width="11.44140625" style="8"/>
    <col min="14588" max="14588" width="1" style="8" customWidth="1"/>
    <col min="14589" max="14589" width="4.33203125" style="8" customWidth="1"/>
    <col min="14590" max="14590" width="34.6640625" style="8" customWidth="1"/>
    <col min="14591" max="14591" width="0" style="8" hidden="1" customWidth="1"/>
    <col min="14592" max="14592" width="20" style="8" customWidth="1"/>
    <col min="14593" max="14593" width="20.88671875" style="8" customWidth="1"/>
    <col min="14594" max="14594" width="25" style="8" customWidth="1"/>
    <col min="14595" max="14595" width="18.6640625" style="8" customWidth="1"/>
    <col min="14596" max="14596" width="29.6640625" style="8" customWidth="1"/>
    <col min="14597" max="14597" width="13.44140625" style="8" customWidth="1"/>
    <col min="14598" max="14598" width="13.88671875" style="8" customWidth="1"/>
    <col min="14599" max="14603" width="16.5546875" style="8" customWidth="1"/>
    <col min="14604" max="14604" width="20.5546875" style="8" customWidth="1"/>
    <col min="14605" max="14605" width="21.109375" style="8" customWidth="1"/>
    <col min="14606" max="14606" width="9.5546875" style="8" customWidth="1"/>
    <col min="14607" max="14607" width="0.44140625" style="8" customWidth="1"/>
    <col min="14608" max="14614" width="6.44140625" style="8" customWidth="1"/>
    <col min="14615" max="14843" width="11.44140625" style="8"/>
    <col min="14844" max="14844" width="1" style="8" customWidth="1"/>
    <col min="14845" max="14845" width="4.33203125" style="8" customWidth="1"/>
    <col min="14846" max="14846" width="34.6640625" style="8" customWidth="1"/>
    <col min="14847" max="14847" width="0" style="8" hidden="1" customWidth="1"/>
    <col min="14848" max="14848" width="20" style="8" customWidth="1"/>
    <col min="14849" max="14849" width="20.88671875" style="8" customWidth="1"/>
    <col min="14850" max="14850" width="25" style="8" customWidth="1"/>
    <col min="14851" max="14851" width="18.6640625" style="8" customWidth="1"/>
    <col min="14852" max="14852" width="29.6640625" style="8" customWidth="1"/>
    <col min="14853" max="14853" width="13.44140625" style="8" customWidth="1"/>
    <col min="14854" max="14854" width="13.88671875" style="8" customWidth="1"/>
    <col min="14855" max="14859" width="16.5546875" style="8" customWidth="1"/>
    <col min="14860" max="14860" width="20.5546875" style="8" customWidth="1"/>
    <col min="14861" max="14861" width="21.109375" style="8" customWidth="1"/>
    <col min="14862" max="14862" width="9.5546875" style="8" customWidth="1"/>
    <col min="14863" max="14863" width="0.44140625" style="8" customWidth="1"/>
    <col min="14864" max="14870" width="6.44140625" style="8" customWidth="1"/>
    <col min="14871" max="15099" width="11.44140625" style="8"/>
    <col min="15100" max="15100" width="1" style="8" customWidth="1"/>
    <col min="15101" max="15101" width="4.33203125" style="8" customWidth="1"/>
    <col min="15102" max="15102" width="34.6640625" style="8" customWidth="1"/>
    <col min="15103" max="15103" width="0" style="8" hidden="1" customWidth="1"/>
    <col min="15104" max="15104" width="20" style="8" customWidth="1"/>
    <col min="15105" max="15105" width="20.88671875" style="8" customWidth="1"/>
    <col min="15106" max="15106" width="25" style="8" customWidth="1"/>
    <col min="15107" max="15107" width="18.6640625" style="8" customWidth="1"/>
    <col min="15108" max="15108" width="29.6640625" style="8" customWidth="1"/>
    <col min="15109" max="15109" width="13.44140625" style="8" customWidth="1"/>
    <col min="15110" max="15110" width="13.88671875" style="8" customWidth="1"/>
    <col min="15111" max="15115" width="16.5546875" style="8" customWidth="1"/>
    <col min="15116" max="15116" width="20.5546875" style="8" customWidth="1"/>
    <col min="15117" max="15117" width="21.109375" style="8" customWidth="1"/>
    <col min="15118" max="15118" width="9.5546875" style="8" customWidth="1"/>
    <col min="15119" max="15119" width="0.44140625" style="8" customWidth="1"/>
    <col min="15120" max="15126" width="6.44140625" style="8" customWidth="1"/>
    <col min="15127" max="15355" width="11.44140625" style="8"/>
    <col min="15356" max="15356" width="1" style="8" customWidth="1"/>
    <col min="15357" max="15357" width="4.33203125" style="8" customWidth="1"/>
    <col min="15358" max="15358" width="34.6640625" style="8" customWidth="1"/>
    <col min="15359" max="15359" width="0" style="8" hidden="1" customWidth="1"/>
    <col min="15360" max="15360" width="20" style="8" customWidth="1"/>
    <col min="15361" max="15361" width="20.88671875" style="8" customWidth="1"/>
    <col min="15362" max="15362" width="25" style="8" customWidth="1"/>
    <col min="15363" max="15363" width="18.6640625" style="8" customWidth="1"/>
    <col min="15364" max="15364" width="29.6640625" style="8" customWidth="1"/>
    <col min="15365" max="15365" width="13.44140625" style="8" customWidth="1"/>
    <col min="15366" max="15366" width="13.88671875" style="8" customWidth="1"/>
    <col min="15367" max="15371" width="16.5546875" style="8" customWidth="1"/>
    <col min="15372" max="15372" width="20.5546875" style="8" customWidth="1"/>
    <col min="15373" max="15373" width="21.109375" style="8" customWidth="1"/>
    <col min="15374" max="15374" width="9.5546875" style="8" customWidth="1"/>
    <col min="15375" max="15375" width="0.44140625" style="8" customWidth="1"/>
    <col min="15376" max="15382" width="6.44140625" style="8" customWidth="1"/>
    <col min="15383" max="15611" width="11.44140625" style="8"/>
    <col min="15612" max="15612" width="1" style="8" customWidth="1"/>
    <col min="15613" max="15613" width="4.33203125" style="8" customWidth="1"/>
    <col min="15614" max="15614" width="34.6640625" style="8" customWidth="1"/>
    <col min="15615" max="15615" width="0" style="8" hidden="1" customWidth="1"/>
    <col min="15616" max="15616" width="20" style="8" customWidth="1"/>
    <col min="15617" max="15617" width="20.88671875" style="8" customWidth="1"/>
    <col min="15618" max="15618" width="25" style="8" customWidth="1"/>
    <col min="15619" max="15619" width="18.6640625" style="8" customWidth="1"/>
    <col min="15620" max="15620" width="29.6640625" style="8" customWidth="1"/>
    <col min="15621" max="15621" width="13.44140625" style="8" customWidth="1"/>
    <col min="15622" max="15622" width="13.88671875" style="8" customWidth="1"/>
    <col min="15623" max="15627" width="16.5546875" style="8" customWidth="1"/>
    <col min="15628" max="15628" width="20.5546875" style="8" customWidth="1"/>
    <col min="15629" max="15629" width="21.109375" style="8" customWidth="1"/>
    <col min="15630" max="15630" width="9.5546875" style="8" customWidth="1"/>
    <col min="15631" max="15631" width="0.44140625" style="8" customWidth="1"/>
    <col min="15632" max="15638" width="6.44140625" style="8" customWidth="1"/>
    <col min="15639" max="15867" width="11.44140625" style="8"/>
    <col min="15868" max="15868" width="1" style="8" customWidth="1"/>
    <col min="15869" max="15869" width="4.33203125" style="8" customWidth="1"/>
    <col min="15870" max="15870" width="34.6640625" style="8" customWidth="1"/>
    <col min="15871" max="15871" width="0" style="8" hidden="1" customWidth="1"/>
    <col min="15872" max="15872" width="20" style="8" customWidth="1"/>
    <col min="15873" max="15873" width="20.88671875" style="8" customWidth="1"/>
    <col min="15874" max="15874" width="25" style="8" customWidth="1"/>
    <col min="15875" max="15875" width="18.6640625" style="8" customWidth="1"/>
    <col min="15876" max="15876" width="29.6640625" style="8" customWidth="1"/>
    <col min="15877" max="15877" width="13.44140625" style="8" customWidth="1"/>
    <col min="15878" max="15878" width="13.88671875" style="8" customWidth="1"/>
    <col min="15879" max="15883" width="16.5546875" style="8" customWidth="1"/>
    <col min="15884" max="15884" width="20.5546875" style="8" customWidth="1"/>
    <col min="15885" max="15885" width="21.109375" style="8" customWidth="1"/>
    <col min="15886" max="15886" width="9.5546875" style="8" customWidth="1"/>
    <col min="15887" max="15887" width="0.44140625" style="8" customWidth="1"/>
    <col min="15888" max="15894" width="6.44140625" style="8" customWidth="1"/>
    <col min="15895" max="16123" width="11.44140625" style="8"/>
    <col min="16124" max="16124" width="1" style="8" customWidth="1"/>
    <col min="16125" max="16125" width="4.33203125" style="8" customWidth="1"/>
    <col min="16126" max="16126" width="34.6640625" style="8" customWidth="1"/>
    <col min="16127" max="16127" width="0" style="8" hidden="1" customWidth="1"/>
    <col min="16128" max="16128" width="20" style="8" customWidth="1"/>
    <col min="16129" max="16129" width="20.88671875" style="8" customWidth="1"/>
    <col min="16130" max="16130" width="25" style="8" customWidth="1"/>
    <col min="16131" max="16131" width="18.6640625" style="8" customWidth="1"/>
    <col min="16132" max="16132" width="29.6640625" style="8" customWidth="1"/>
    <col min="16133" max="16133" width="13.44140625" style="8" customWidth="1"/>
    <col min="16134" max="16134" width="13.88671875" style="8" customWidth="1"/>
    <col min="16135" max="16139" width="16.5546875" style="8" customWidth="1"/>
    <col min="16140" max="16140" width="20.5546875" style="8" customWidth="1"/>
    <col min="16141" max="16141" width="21.109375" style="8" customWidth="1"/>
    <col min="16142" max="16142" width="9.5546875" style="8" customWidth="1"/>
    <col min="16143" max="16143" width="0.44140625" style="8" customWidth="1"/>
    <col min="16144" max="16150" width="6.44140625" style="8" customWidth="1"/>
    <col min="16151" max="16371" width="11.44140625" style="8"/>
    <col min="16372" max="16384" width="11.44140625" style="8" customWidth="1"/>
  </cols>
  <sheetData>
    <row r="2" spans="1:16" ht="25.8" x14ac:dyDescent="0.3">
      <c r="B2" s="171" t="s">
        <v>61</v>
      </c>
      <c r="C2" s="172"/>
      <c r="D2" s="172"/>
      <c r="E2" s="172"/>
      <c r="F2" s="172"/>
      <c r="G2" s="172"/>
      <c r="H2" s="172"/>
      <c r="I2" s="172"/>
      <c r="J2" s="172"/>
      <c r="K2" s="172"/>
      <c r="L2" s="172"/>
      <c r="M2" s="172"/>
      <c r="N2" s="172"/>
      <c r="O2" s="172"/>
      <c r="P2" s="172"/>
    </row>
    <row r="4" spans="1:16" ht="25.8" x14ac:dyDescent="0.3">
      <c r="B4" s="186" t="s">
        <v>47</v>
      </c>
      <c r="C4" s="186"/>
      <c r="D4" s="186"/>
      <c r="E4" s="186"/>
      <c r="F4" s="186"/>
      <c r="G4" s="186"/>
      <c r="H4" s="186"/>
      <c r="I4" s="186"/>
      <c r="J4" s="186"/>
      <c r="K4" s="186"/>
      <c r="L4" s="186"/>
      <c r="M4" s="186"/>
      <c r="N4" s="186"/>
      <c r="O4" s="186"/>
      <c r="P4" s="186"/>
    </row>
    <row r="5" spans="1:16" s="88" customFormat="1" ht="39.75" customHeight="1" x14ac:dyDescent="0.4">
      <c r="A5" s="209" t="s">
        <v>113</v>
      </c>
      <c r="B5" s="209"/>
      <c r="C5" s="209"/>
      <c r="D5" s="209"/>
      <c r="E5" s="209"/>
      <c r="F5" s="209"/>
      <c r="G5" s="209"/>
      <c r="H5" s="209"/>
      <c r="I5" s="209"/>
      <c r="J5" s="209"/>
      <c r="K5" s="209"/>
      <c r="L5" s="209"/>
    </row>
    <row r="6" spans="1:16" ht="15" thickBot="1" x14ac:dyDescent="0.35"/>
    <row r="7" spans="1:16" ht="21.6" thickBot="1" x14ac:dyDescent="0.35">
      <c r="B7" s="10" t="s">
        <v>4</v>
      </c>
      <c r="C7" s="193" t="s">
        <v>118</v>
      </c>
      <c r="D7" s="193"/>
      <c r="E7" s="193"/>
      <c r="F7" s="193"/>
      <c r="G7" s="193"/>
      <c r="H7" s="193"/>
      <c r="I7" s="193"/>
      <c r="J7" s="193"/>
      <c r="K7" s="193"/>
      <c r="L7" s="193"/>
      <c r="M7" s="193"/>
      <c r="N7" s="194"/>
    </row>
    <row r="8" spans="1:16" ht="16.2" thickBot="1" x14ac:dyDescent="0.35">
      <c r="B8" s="11" t="s">
        <v>5</v>
      </c>
      <c r="C8" s="193"/>
      <c r="D8" s="193"/>
      <c r="E8" s="193"/>
      <c r="F8" s="193"/>
      <c r="G8" s="193"/>
      <c r="H8" s="193"/>
      <c r="I8" s="193"/>
      <c r="J8" s="193"/>
      <c r="K8" s="193"/>
      <c r="L8" s="193"/>
      <c r="M8" s="193"/>
      <c r="N8" s="194"/>
    </row>
    <row r="9" spans="1:16" ht="16.2" thickBot="1" x14ac:dyDescent="0.35">
      <c r="B9" s="11" t="s">
        <v>6</v>
      </c>
      <c r="C9" s="193"/>
      <c r="D9" s="193"/>
      <c r="E9" s="193"/>
      <c r="F9" s="193"/>
      <c r="G9" s="193"/>
      <c r="H9" s="193"/>
      <c r="I9" s="193"/>
      <c r="J9" s="193"/>
      <c r="K9" s="193"/>
      <c r="L9" s="193"/>
      <c r="M9" s="193"/>
      <c r="N9" s="194"/>
    </row>
    <row r="10" spans="1:16" ht="16.2" thickBot="1" x14ac:dyDescent="0.35">
      <c r="B10" s="11" t="s">
        <v>7</v>
      </c>
      <c r="C10" s="193"/>
      <c r="D10" s="193"/>
      <c r="E10" s="193"/>
      <c r="F10" s="193"/>
      <c r="G10" s="193"/>
      <c r="H10" s="193"/>
      <c r="I10" s="193"/>
      <c r="J10" s="193"/>
      <c r="K10" s="193"/>
      <c r="L10" s="193"/>
      <c r="M10" s="193"/>
      <c r="N10" s="194"/>
    </row>
    <row r="11" spans="1:16" ht="16.2" thickBot="1" x14ac:dyDescent="0.35">
      <c r="B11" s="11" t="s">
        <v>8</v>
      </c>
      <c r="C11" s="195">
        <v>29</v>
      </c>
      <c r="D11" s="195"/>
      <c r="E11" s="196"/>
      <c r="F11" s="33"/>
      <c r="G11" s="33"/>
      <c r="H11" s="33"/>
      <c r="I11" s="33"/>
      <c r="J11" s="33"/>
      <c r="K11" s="33"/>
      <c r="L11" s="33"/>
      <c r="M11" s="33"/>
      <c r="N11" s="34"/>
    </row>
    <row r="12" spans="1:16" ht="16.2" thickBot="1" x14ac:dyDescent="0.35">
      <c r="B12" s="13" t="s">
        <v>9</v>
      </c>
      <c r="C12" s="14">
        <v>41979</v>
      </c>
      <c r="D12" s="15"/>
      <c r="E12" s="15"/>
      <c r="F12" s="15"/>
      <c r="G12" s="15"/>
      <c r="H12" s="15"/>
      <c r="I12" s="15"/>
      <c r="J12" s="15"/>
      <c r="K12" s="15"/>
      <c r="L12" s="15"/>
      <c r="M12" s="15"/>
      <c r="N12" s="16"/>
    </row>
    <row r="13" spans="1:16" ht="15.6" x14ac:dyDescent="0.3">
      <c r="B13" s="12"/>
      <c r="C13" s="17"/>
      <c r="D13" s="18"/>
      <c r="E13" s="18"/>
      <c r="F13" s="18"/>
      <c r="G13" s="18"/>
      <c r="H13" s="18"/>
      <c r="I13" s="7"/>
      <c r="J13" s="7"/>
      <c r="K13" s="7"/>
      <c r="L13" s="7"/>
      <c r="M13" s="7"/>
      <c r="N13" s="18"/>
    </row>
    <row r="14" spans="1:16" x14ac:dyDescent="0.3">
      <c r="I14" s="7"/>
      <c r="J14" s="7"/>
      <c r="K14" s="7"/>
      <c r="L14" s="7"/>
      <c r="M14" s="7"/>
      <c r="N14" s="20"/>
    </row>
    <row r="15" spans="1:16" ht="45.75" customHeight="1" x14ac:dyDescent="0.3">
      <c r="B15" s="212" t="s">
        <v>63</v>
      </c>
      <c r="C15" s="212"/>
      <c r="D15" s="49" t="s">
        <v>12</v>
      </c>
      <c r="E15" s="49" t="s">
        <v>13</v>
      </c>
      <c r="F15" s="49" t="s">
        <v>28</v>
      </c>
      <c r="G15" s="75"/>
      <c r="I15" s="35"/>
      <c r="J15" s="35"/>
      <c r="K15" s="35"/>
      <c r="L15" s="35"/>
      <c r="M15" s="35"/>
      <c r="N15" s="20"/>
    </row>
    <row r="16" spans="1:16" x14ac:dyDescent="0.3">
      <c r="B16" s="212"/>
      <c r="C16" s="212"/>
      <c r="D16" s="49">
        <v>29</v>
      </c>
      <c r="E16" s="114">
        <v>549589076</v>
      </c>
      <c r="F16" s="114">
        <v>202</v>
      </c>
      <c r="G16" s="76"/>
      <c r="I16" s="36"/>
      <c r="J16" s="36"/>
      <c r="K16" s="36"/>
      <c r="L16" s="36"/>
      <c r="M16" s="36"/>
      <c r="N16" s="20"/>
    </row>
    <row r="17" spans="1:14" x14ac:dyDescent="0.3">
      <c r="B17" s="212"/>
      <c r="C17" s="212"/>
      <c r="D17" s="49"/>
      <c r="E17" s="114"/>
      <c r="F17" s="114"/>
      <c r="G17" s="76"/>
      <c r="I17" s="36"/>
      <c r="J17" s="36"/>
      <c r="K17" s="36"/>
      <c r="L17" s="36"/>
      <c r="M17" s="36"/>
      <c r="N17" s="20"/>
    </row>
    <row r="18" spans="1:14" x14ac:dyDescent="0.3">
      <c r="B18" s="212"/>
      <c r="C18" s="212"/>
      <c r="D18" s="49"/>
      <c r="E18" s="114"/>
      <c r="F18" s="114"/>
      <c r="G18" s="76"/>
      <c r="I18" s="36"/>
      <c r="J18" s="36"/>
      <c r="K18" s="36"/>
      <c r="L18" s="36"/>
      <c r="M18" s="36"/>
      <c r="N18" s="20"/>
    </row>
    <row r="19" spans="1:14" x14ac:dyDescent="0.3">
      <c r="B19" s="212"/>
      <c r="C19" s="212"/>
      <c r="D19" s="49"/>
      <c r="E19" s="115"/>
      <c r="F19" s="114"/>
      <c r="G19" s="76"/>
      <c r="H19" s="21"/>
      <c r="I19" s="36"/>
      <c r="J19" s="36"/>
      <c r="K19" s="36"/>
      <c r="L19" s="36"/>
      <c r="M19" s="36"/>
      <c r="N19" s="19"/>
    </row>
    <row r="20" spans="1:14" x14ac:dyDescent="0.3">
      <c r="B20" s="212"/>
      <c r="C20" s="212"/>
      <c r="D20" s="49"/>
      <c r="E20" s="115"/>
      <c r="F20" s="114"/>
      <c r="G20" s="76"/>
      <c r="H20" s="21"/>
      <c r="I20" s="38"/>
      <c r="J20" s="38"/>
      <c r="K20" s="38"/>
      <c r="L20" s="38"/>
      <c r="M20" s="38"/>
      <c r="N20" s="19"/>
    </row>
    <row r="21" spans="1:14" x14ac:dyDescent="0.3">
      <c r="B21" s="212"/>
      <c r="C21" s="212"/>
      <c r="D21" s="49"/>
      <c r="E21" s="115"/>
      <c r="F21" s="114"/>
      <c r="G21" s="76"/>
      <c r="H21" s="21"/>
      <c r="I21" s="7"/>
      <c r="J21" s="7"/>
      <c r="K21" s="7"/>
      <c r="L21" s="7"/>
      <c r="M21" s="7"/>
      <c r="N21" s="19"/>
    </row>
    <row r="22" spans="1:14" x14ac:dyDescent="0.3">
      <c r="B22" s="212"/>
      <c r="C22" s="212"/>
      <c r="D22" s="49"/>
      <c r="E22" s="115"/>
      <c r="F22" s="114"/>
      <c r="G22" s="76"/>
      <c r="H22" s="21"/>
      <c r="I22" s="7"/>
      <c r="J22" s="7"/>
      <c r="K22" s="7"/>
      <c r="L22" s="7"/>
      <c r="M22" s="7"/>
      <c r="N22" s="19"/>
    </row>
    <row r="23" spans="1:14" ht="15" thickBot="1" x14ac:dyDescent="0.35">
      <c r="B23" s="187" t="s">
        <v>14</v>
      </c>
      <c r="C23" s="188"/>
      <c r="D23" s="49"/>
      <c r="E23" s="116">
        <f>SUM(E16:E22)</f>
        <v>549589076</v>
      </c>
      <c r="F23" s="114">
        <f>SUM(F16:F22)</f>
        <v>202</v>
      </c>
      <c r="G23" s="76"/>
      <c r="H23" s="21"/>
      <c r="I23" s="7"/>
      <c r="J23" s="7"/>
      <c r="K23" s="7"/>
      <c r="L23" s="7"/>
      <c r="M23" s="7"/>
      <c r="N23" s="19"/>
    </row>
    <row r="24" spans="1:14" ht="46.2" customHeight="1" thickBot="1" x14ac:dyDescent="0.35">
      <c r="A24" s="40"/>
      <c r="B24" s="50" t="s">
        <v>15</v>
      </c>
      <c r="C24" s="50" t="s">
        <v>64</v>
      </c>
      <c r="E24" s="35"/>
      <c r="F24" s="35"/>
      <c r="G24" s="35"/>
      <c r="H24" s="35"/>
      <c r="I24" s="9"/>
      <c r="J24" s="9"/>
      <c r="K24" s="9"/>
      <c r="L24" s="9"/>
      <c r="M24" s="9"/>
    </row>
    <row r="25" spans="1:14" ht="15" thickBot="1" x14ac:dyDescent="0.35">
      <c r="A25" s="41">
        <v>1</v>
      </c>
      <c r="C25" s="43">
        <f>+F23*80%</f>
        <v>161.60000000000002</v>
      </c>
      <c r="D25" s="39"/>
      <c r="E25" s="42">
        <f>E23</f>
        <v>549589076</v>
      </c>
      <c r="F25" s="37"/>
      <c r="G25" s="37"/>
      <c r="H25" s="37"/>
      <c r="I25" s="22"/>
      <c r="J25" s="22"/>
      <c r="K25" s="22"/>
      <c r="L25" s="22"/>
      <c r="M25" s="22"/>
    </row>
    <row r="26" spans="1:14" x14ac:dyDescent="0.3">
      <c r="A26" s="83"/>
      <c r="C26" s="84"/>
      <c r="D26" s="36"/>
      <c r="E26" s="85"/>
      <c r="F26" s="37"/>
      <c r="G26" s="37"/>
      <c r="H26" s="37"/>
      <c r="I26" s="22"/>
      <c r="J26" s="22"/>
      <c r="K26" s="22"/>
      <c r="L26" s="22"/>
      <c r="M26" s="22"/>
    </row>
    <row r="27" spans="1:14" x14ac:dyDescent="0.3">
      <c r="A27" s="83"/>
      <c r="C27" s="84"/>
      <c r="D27" s="36"/>
      <c r="E27" s="85"/>
      <c r="F27" s="37"/>
      <c r="G27" s="37"/>
      <c r="H27" s="37"/>
      <c r="I27" s="22"/>
      <c r="J27" s="22"/>
      <c r="K27" s="22"/>
      <c r="L27" s="22"/>
      <c r="M27" s="22"/>
    </row>
    <row r="28" spans="1:14" x14ac:dyDescent="0.3">
      <c r="A28" s="83"/>
      <c r="B28" s="106" t="s">
        <v>95</v>
      </c>
      <c r="C28" s="88"/>
      <c r="D28" s="88"/>
      <c r="E28" s="88"/>
      <c r="F28" s="88"/>
      <c r="G28" s="88"/>
      <c r="H28" s="88"/>
      <c r="I28" s="91"/>
      <c r="J28" s="91"/>
      <c r="K28" s="91"/>
      <c r="L28" s="91"/>
      <c r="M28" s="91"/>
      <c r="N28" s="92"/>
    </row>
    <row r="29" spans="1:14" x14ac:dyDescent="0.3">
      <c r="A29" s="83"/>
      <c r="B29" s="88"/>
      <c r="C29" s="88"/>
      <c r="D29" s="88"/>
      <c r="E29" s="88"/>
      <c r="F29" s="88"/>
      <c r="G29" s="88"/>
      <c r="H29" s="88"/>
      <c r="I29" s="91"/>
      <c r="J29" s="91"/>
      <c r="K29" s="91"/>
      <c r="L29" s="91"/>
      <c r="M29" s="91"/>
      <c r="N29" s="92"/>
    </row>
    <row r="30" spans="1:14" x14ac:dyDescent="0.3">
      <c r="A30" s="83"/>
      <c r="B30" s="109" t="s">
        <v>32</v>
      </c>
      <c r="C30" s="109" t="s">
        <v>96</v>
      </c>
      <c r="D30" s="109" t="s">
        <v>97</v>
      </c>
      <c r="E30" s="88"/>
      <c r="F30" s="88"/>
      <c r="G30" s="88"/>
      <c r="H30" s="88"/>
      <c r="I30" s="91"/>
      <c r="J30" s="91"/>
      <c r="K30" s="91"/>
      <c r="L30" s="91"/>
      <c r="M30" s="91"/>
      <c r="N30" s="92"/>
    </row>
    <row r="31" spans="1:14" x14ac:dyDescent="0.3">
      <c r="A31" s="83"/>
      <c r="B31" s="105" t="s">
        <v>98</v>
      </c>
      <c r="C31" s="105" t="s">
        <v>164</v>
      </c>
      <c r="D31" s="105"/>
      <c r="E31" s="88"/>
      <c r="F31" s="88"/>
      <c r="G31" s="88"/>
      <c r="H31" s="88"/>
      <c r="I31" s="91"/>
      <c r="J31" s="91"/>
      <c r="K31" s="91"/>
      <c r="L31" s="91"/>
      <c r="M31" s="91"/>
      <c r="N31" s="92"/>
    </row>
    <row r="32" spans="1:14" x14ac:dyDescent="0.3">
      <c r="A32" s="83"/>
      <c r="B32" s="105" t="s">
        <v>99</v>
      </c>
      <c r="C32" s="105" t="s">
        <v>164</v>
      </c>
      <c r="D32" s="105"/>
      <c r="E32" s="88"/>
      <c r="F32" s="88"/>
      <c r="G32" s="88"/>
      <c r="H32" s="88"/>
      <c r="I32" s="91"/>
      <c r="J32" s="91"/>
      <c r="K32" s="91"/>
      <c r="L32" s="91"/>
      <c r="M32" s="91"/>
      <c r="N32" s="92"/>
    </row>
    <row r="33" spans="1:14" x14ac:dyDescent="0.3">
      <c r="A33" s="83"/>
      <c r="B33" s="105" t="s">
        <v>100</v>
      </c>
      <c r="C33" s="105" t="s">
        <v>164</v>
      </c>
      <c r="D33" s="105"/>
      <c r="E33" s="88"/>
      <c r="F33" s="88"/>
      <c r="G33" s="88"/>
      <c r="H33" s="88"/>
      <c r="I33" s="91"/>
      <c r="J33" s="91"/>
      <c r="K33" s="91"/>
      <c r="L33" s="91"/>
      <c r="M33" s="91"/>
      <c r="N33" s="92"/>
    </row>
    <row r="34" spans="1:14" x14ac:dyDescent="0.3">
      <c r="A34" s="83"/>
      <c r="B34" s="105" t="s">
        <v>101</v>
      </c>
      <c r="C34" s="105" t="s">
        <v>164</v>
      </c>
      <c r="D34" s="105"/>
      <c r="E34" s="88"/>
      <c r="F34" s="88"/>
      <c r="G34" s="88"/>
      <c r="H34" s="88"/>
      <c r="I34" s="91"/>
      <c r="J34" s="91"/>
      <c r="K34" s="91"/>
      <c r="L34" s="91"/>
      <c r="M34" s="91"/>
      <c r="N34" s="92"/>
    </row>
    <row r="35" spans="1:14" x14ac:dyDescent="0.3">
      <c r="A35" s="83"/>
      <c r="B35" s="88"/>
      <c r="C35" s="88"/>
      <c r="D35" s="88"/>
      <c r="E35" s="88"/>
      <c r="F35" s="88"/>
      <c r="G35" s="88"/>
      <c r="H35" s="88"/>
      <c r="I35" s="91"/>
      <c r="J35" s="91"/>
      <c r="K35" s="91"/>
      <c r="L35" s="91"/>
      <c r="M35" s="91"/>
      <c r="N35" s="92"/>
    </row>
    <row r="36" spans="1:14" x14ac:dyDescent="0.3">
      <c r="A36" s="83"/>
      <c r="B36" s="88"/>
      <c r="C36" s="88"/>
      <c r="D36" s="88"/>
      <c r="E36" s="88"/>
      <c r="F36" s="88"/>
      <c r="G36" s="88"/>
      <c r="H36" s="88"/>
      <c r="I36" s="91"/>
      <c r="J36" s="91"/>
      <c r="K36" s="91"/>
      <c r="L36" s="91"/>
      <c r="M36" s="91"/>
      <c r="N36" s="92"/>
    </row>
    <row r="37" spans="1:14" x14ac:dyDescent="0.3">
      <c r="A37" s="83"/>
      <c r="B37" s="106" t="s">
        <v>102</v>
      </c>
      <c r="C37" s="88"/>
      <c r="D37" s="88"/>
      <c r="E37" s="88"/>
      <c r="F37" s="88"/>
      <c r="G37" s="88"/>
      <c r="H37" s="88"/>
      <c r="I37" s="91"/>
      <c r="J37" s="91"/>
      <c r="K37" s="91"/>
      <c r="L37" s="91"/>
      <c r="M37" s="91"/>
      <c r="N37" s="92"/>
    </row>
    <row r="38" spans="1:14" x14ac:dyDescent="0.3">
      <c r="A38" s="83"/>
      <c r="B38" s="88"/>
      <c r="C38" s="88"/>
      <c r="D38" s="88"/>
      <c r="E38" s="88"/>
      <c r="F38" s="88"/>
      <c r="G38" s="88"/>
      <c r="H38" s="88"/>
      <c r="I38" s="91"/>
      <c r="J38" s="91"/>
      <c r="K38" s="91"/>
      <c r="L38" s="91"/>
      <c r="M38" s="91"/>
      <c r="N38" s="92"/>
    </row>
    <row r="39" spans="1:14" x14ac:dyDescent="0.3">
      <c r="A39" s="83"/>
      <c r="B39" s="88"/>
      <c r="C39" s="88"/>
      <c r="D39" s="88"/>
      <c r="E39" s="88"/>
      <c r="F39" s="88"/>
      <c r="G39" s="88"/>
      <c r="H39" s="88"/>
      <c r="I39" s="91"/>
      <c r="J39" s="91"/>
      <c r="K39" s="91"/>
      <c r="L39" s="91"/>
      <c r="M39" s="91"/>
      <c r="N39" s="92"/>
    </row>
    <row r="40" spans="1:14" x14ac:dyDescent="0.3">
      <c r="A40" s="83"/>
      <c r="B40" s="109" t="s">
        <v>32</v>
      </c>
      <c r="C40" s="109" t="s">
        <v>57</v>
      </c>
      <c r="D40" s="108" t="s">
        <v>50</v>
      </c>
      <c r="E40" s="108" t="s">
        <v>16</v>
      </c>
      <c r="F40" s="88"/>
      <c r="G40" s="88"/>
      <c r="H40" s="88"/>
      <c r="I40" s="91"/>
      <c r="J40" s="91"/>
      <c r="K40" s="91"/>
      <c r="L40" s="91"/>
      <c r="M40" s="91"/>
      <c r="N40" s="92"/>
    </row>
    <row r="41" spans="1:14" ht="27.6" x14ac:dyDescent="0.3">
      <c r="A41" s="83"/>
      <c r="B41" s="89" t="s">
        <v>103</v>
      </c>
      <c r="C41" s="90">
        <v>40</v>
      </c>
      <c r="D41" s="107">
        <v>30</v>
      </c>
      <c r="E41" s="182">
        <f>+D41+D42</f>
        <v>80</v>
      </c>
      <c r="F41" s="88"/>
      <c r="G41" s="88"/>
      <c r="H41" s="88"/>
      <c r="I41" s="91"/>
      <c r="J41" s="91"/>
      <c r="K41" s="91"/>
      <c r="L41" s="91"/>
      <c r="M41" s="91"/>
      <c r="N41" s="92"/>
    </row>
    <row r="42" spans="1:14" ht="55.2" x14ac:dyDescent="0.3">
      <c r="A42" s="83"/>
      <c r="B42" s="89" t="s">
        <v>104</v>
      </c>
      <c r="C42" s="90">
        <v>60</v>
      </c>
      <c r="D42" s="107">
        <v>50</v>
      </c>
      <c r="E42" s="183"/>
      <c r="F42" s="88"/>
      <c r="G42" s="88"/>
      <c r="H42" s="88"/>
      <c r="I42" s="91"/>
      <c r="J42" s="91"/>
      <c r="K42" s="91"/>
      <c r="L42" s="91"/>
      <c r="M42" s="91"/>
      <c r="N42" s="92"/>
    </row>
    <row r="43" spans="1:14" x14ac:dyDescent="0.3">
      <c r="A43" s="83"/>
      <c r="C43" s="84"/>
      <c r="D43" s="36"/>
      <c r="E43" s="85"/>
      <c r="F43" s="37"/>
      <c r="G43" s="37"/>
      <c r="H43" s="37"/>
      <c r="I43" s="22"/>
      <c r="J43" s="22"/>
      <c r="K43" s="22"/>
      <c r="L43" s="22"/>
      <c r="M43" s="22"/>
    </row>
    <row r="44" spans="1:14" x14ac:dyDescent="0.3">
      <c r="A44" s="83"/>
      <c r="C44" s="84"/>
      <c r="D44" s="36"/>
      <c r="E44" s="85"/>
      <c r="F44" s="37"/>
      <c r="G44" s="37"/>
      <c r="H44" s="37"/>
      <c r="I44" s="22"/>
      <c r="J44" s="22"/>
      <c r="K44" s="22"/>
      <c r="L44" s="22"/>
      <c r="M44" s="22"/>
    </row>
    <row r="45" spans="1:14" x14ac:dyDescent="0.3">
      <c r="A45" s="83"/>
      <c r="C45" s="84"/>
      <c r="D45" s="36"/>
      <c r="E45" s="85"/>
      <c r="F45" s="37"/>
      <c r="G45" s="37"/>
      <c r="H45" s="37"/>
      <c r="I45" s="22"/>
      <c r="J45" s="22"/>
      <c r="K45" s="22"/>
      <c r="L45" s="22"/>
      <c r="M45" s="22"/>
    </row>
    <row r="46" spans="1:14" ht="15" thickBot="1" x14ac:dyDescent="0.35">
      <c r="M46" s="214" t="s">
        <v>34</v>
      </c>
      <c r="N46" s="214"/>
    </row>
    <row r="47" spans="1:14" x14ac:dyDescent="0.3">
      <c r="B47" s="117" t="s">
        <v>29</v>
      </c>
      <c r="M47" s="61"/>
      <c r="N47" s="61"/>
    </row>
    <row r="48" spans="1:14" ht="15" thickBot="1" x14ac:dyDescent="0.35">
      <c r="M48" s="61"/>
      <c r="N48" s="61"/>
    </row>
    <row r="49" spans="1:26" s="7" customFormat="1" ht="109.5" customHeight="1" x14ac:dyDescent="0.3">
      <c r="B49" s="102" t="s">
        <v>105</v>
      </c>
      <c r="C49" s="102" t="s">
        <v>106</v>
      </c>
      <c r="D49" s="102" t="s">
        <v>107</v>
      </c>
      <c r="E49" s="51" t="s">
        <v>44</v>
      </c>
      <c r="F49" s="51" t="s">
        <v>22</v>
      </c>
      <c r="G49" s="51" t="s">
        <v>65</v>
      </c>
      <c r="H49" s="51" t="s">
        <v>17</v>
      </c>
      <c r="I49" s="51" t="s">
        <v>10</v>
      </c>
      <c r="J49" s="51" t="s">
        <v>30</v>
      </c>
      <c r="K49" s="51" t="s">
        <v>60</v>
      </c>
      <c r="L49" s="51" t="s">
        <v>20</v>
      </c>
      <c r="M49" s="87" t="s">
        <v>26</v>
      </c>
      <c r="N49" s="102" t="s">
        <v>108</v>
      </c>
      <c r="O49" s="51" t="s">
        <v>35</v>
      </c>
      <c r="P49" s="52" t="s">
        <v>11</v>
      </c>
      <c r="Q49" s="52" t="s">
        <v>19</v>
      </c>
    </row>
    <row r="50" spans="1:26" s="28" customFormat="1" x14ac:dyDescent="0.3">
      <c r="A50" s="44">
        <v>1</v>
      </c>
      <c r="B50" s="98" t="s">
        <v>118</v>
      </c>
      <c r="C50" s="99" t="s">
        <v>118</v>
      </c>
      <c r="D50" s="98" t="s">
        <v>114</v>
      </c>
      <c r="E50" s="98" t="s">
        <v>119</v>
      </c>
      <c r="F50" s="132" t="s">
        <v>96</v>
      </c>
      <c r="G50" s="111" t="s">
        <v>121</v>
      </c>
      <c r="H50" s="120">
        <v>40556</v>
      </c>
      <c r="I50" s="120">
        <v>40908</v>
      </c>
      <c r="J50" s="95" t="s">
        <v>97</v>
      </c>
      <c r="K50" s="133">
        <f>(I50-H50)/30</f>
        <v>11.733333333333333</v>
      </c>
      <c r="L50" s="164"/>
      <c r="M50" s="122">
        <v>280</v>
      </c>
      <c r="N50" s="86" t="s">
        <v>115</v>
      </c>
      <c r="O50" s="26">
        <v>213889080</v>
      </c>
      <c r="P50" s="26">
        <v>77</v>
      </c>
      <c r="Q50" s="119"/>
      <c r="R50" s="27"/>
      <c r="S50" s="27"/>
      <c r="T50" s="27"/>
      <c r="U50" s="27"/>
      <c r="V50" s="27"/>
      <c r="W50" s="27"/>
      <c r="X50" s="27"/>
      <c r="Y50" s="27"/>
      <c r="Z50" s="27"/>
    </row>
    <row r="51" spans="1:26" s="28" customFormat="1" x14ac:dyDescent="0.3">
      <c r="A51" s="44">
        <f>+A50+1</f>
        <v>2</v>
      </c>
      <c r="B51" s="98" t="s">
        <v>118</v>
      </c>
      <c r="C51" s="99" t="s">
        <v>118</v>
      </c>
      <c r="D51" s="98" t="s">
        <v>114</v>
      </c>
      <c r="E51" s="98" t="s">
        <v>122</v>
      </c>
      <c r="F51" s="128" t="s">
        <v>96</v>
      </c>
      <c r="G51" s="94" t="s">
        <v>121</v>
      </c>
      <c r="H51" s="120">
        <v>40929</v>
      </c>
      <c r="I51" s="120">
        <v>41273</v>
      </c>
      <c r="J51" s="95" t="s">
        <v>97</v>
      </c>
      <c r="K51" s="133">
        <f>(I51-H51)/30</f>
        <v>11.466666666666667</v>
      </c>
      <c r="L51" s="162" t="s">
        <v>123</v>
      </c>
      <c r="M51" s="122">
        <v>378</v>
      </c>
      <c r="N51" s="86" t="s">
        <v>115</v>
      </c>
      <c r="O51" s="26">
        <v>206538360</v>
      </c>
      <c r="P51" s="26">
        <v>77</v>
      </c>
      <c r="Q51" s="119"/>
      <c r="R51" s="27"/>
      <c r="S51" s="27"/>
      <c r="T51" s="27"/>
      <c r="U51" s="27"/>
      <c r="V51" s="27"/>
      <c r="W51" s="27"/>
      <c r="X51" s="27"/>
      <c r="Y51" s="27"/>
      <c r="Z51" s="27"/>
    </row>
    <row r="52" spans="1:26" s="28" customFormat="1" x14ac:dyDescent="0.3">
      <c r="A52" s="44">
        <f t="shared" ref="A52:A57" si="0">+A51+1</f>
        <v>3</v>
      </c>
      <c r="B52" s="98" t="s">
        <v>118</v>
      </c>
      <c r="C52" s="99" t="s">
        <v>118</v>
      </c>
      <c r="D52" s="98" t="s">
        <v>114</v>
      </c>
      <c r="E52" s="98" t="s">
        <v>124</v>
      </c>
      <c r="F52" s="128" t="s">
        <v>96</v>
      </c>
      <c r="G52" s="94" t="s">
        <v>121</v>
      </c>
      <c r="H52" s="120">
        <v>41091</v>
      </c>
      <c r="I52" s="120">
        <v>41273</v>
      </c>
      <c r="J52" s="95" t="s">
        <v>97</v>
      </c>
      <c r="K52" s="133">
        <f>(I52-H52)/30-L52</f>
        <v>-3.3333333333338544E-3</v>
      </c>
      <c r="L52" s="163">
        <v>6.07</v>
      </c>
      <c r="M52" s="86">
        <v>294</v>
      </c>
      <c r="N52" s="86" t="s">
        <v>115</v>
      </c>
      <c r="O52" s="26">
        <v>381116367</v>
      </c>
      <c r="P52" s="26">
        <v>77</v>
      </c>
      <c r="Q52" s="119"/>
      <c r="R52" s="27"/>
      <c r="S52" s="27"/>
      <c r="T52" s="27"/>
      <c r="U52" s="27"/>
      <c r="V52" s="27"/>
      <c r="W52" s="27"/>
      <c r="X52" s="27"/>
      <c r="Y52" s="27"/>
      <c r="Z52" s="27"/>
    </row>
    <row r="53" spans="1:26" s="28" customFormat="1" ht="72" x14ac:dyDescent="0.3">
      <c r="A53" s="44">
        <f t="shared" si="0"/>
        <v>4</v>
      </c>
      <c r="B53" s="98" t="s">
        <v>118</v>
      </c>
      <c r="C53" s="99" t="s">
        <v>118</v>
      </c>
      <c r="D53" s="98" t="s">
        <v>114</v>
      </c>
      <c r="E53" s="98" t="s">
        <v>125</v>
      </c>
      <c r="F53" s="128" t="s">
        <v>96</v>
      </c>
      <c r="G53" s="94" t="s">
        <v>121</v>
      </c>
      <c r="H53" s="120">
        <v>41246</v>
      </c>
      <c r="I53" s="120">
        <v>41988</v>
      </c>
      <c r="J53" s="95" t="s">
        <v>97</v>
      </c>
      <c r="K53" s="134">
        <f>(I53-H53)/30-L53</f>
        <v>10.763333333333334</v>
      </c>
      <c r="L53" s="163">
        <f>(11.47+2.5)</f>
        <v>13.97</v>
      </c>
      <c r="M53" s="86">
        <v>202</v>
      </c>
      <c r="N53" s="86" t="s">
        <v>115</v>
      </c>
      <c r="O53" s="26">
        <v>850301232</v>
      </c>
      <c r="P53" s="26">
        <v>77</v>
      </c>
      <c r="Q53" s="112" t="s">
        <v>165</v>
      </c>
      <c r="R53" s="27"/>
      <c r="S53" s="27"/>
      <c r="T53" s="27"/>
      <c r="U53" s="27"/>
      <c r="V53" s="27"/>
      <c r="W53" s="27"/>
      <c r="X53" s="27"/>
      <c r="Y53" s="27"/>
      <c r="Z53" s="27"/>
    </row>
    <row r="54" spans="1:26" s="28" customFormat="1" x14ac:dyDescent="0.3">
      <c r="A54" s="44">
        <f t="shared" si="0"/>
        <v>5</v>
      </c>
      <c r="B54" s="45"/>
      <c r="C54" s="46"/>
      <c r="D54" s="45"/>
      <c r="E54" s="23"/>
      <c r="F54" s="24"/>
      <c r="G54" s="24"/>
      <c r="H54" s="120"/>
      <c r="I54" s="120"/>
      <c r="J54" s="25"/>
      <c r="K54" s="25"/>
      <c r="L54" s="25"/>
      <c r="M54" s="86"/>
      <c r="N54" s="86"/>
      <c r="O54" s="26"/>
      <c r="P54" s="26"/>
      <c r="Q54" s="112"/>
      <c r="R54" s="27"/>
      <c r="S54" s="27"/>
      <c r="T54" s="27"/>
      <c r="U54" s="27"/>
      <c r="V54" s="27"/>
      <c r="W54" s="27"/>
      <c r="X54" s="27"/>
      <c r="Y54" s="27"/>
      <c r="Z54" s="27"/>
    </row>
    <row r="55" spans="1:26" s="28" customFormat="1" x14ac:dyDescent="0.3">
      <c r="A55" s="44">
        <f t="shared" si="0"/>
        <v>6</v>
      </c>
      <c r="B55" s="45"/>
      <c r="C55" s="46"/>
      <c r="D55" s="45"/>
      <c r="E55" s="23"/>
      <c r="F55" s="24"/>
      <c r="G55" s="24"/>
      <c r="H55" s="120"/>
      <c r="I55" s="133"/>
      <c r="J55" s="25"/>
      <c r="K55" s="25"/>
      <c r="L55" s="25"/>
      <c r="M55" s="86"/>
      <c r="N55" s="86"/>
      <c r="O55" s="26"/>
      <c r="P55" s="26"/>
      <c r="Q55" s="112"/>
      <c r="R55" s="27"/>
      <c r="S55" s="27"/>
      <c r="T55" s="27"/>
      <c r="U55" s="27"/>
      <c r="V55" s="27"/>
      <c r="W55" s="27"/>
      <c r="X55" s="27"/>
      <c r="Y55" s="27"/>
      <c r="Z55" s="27"/>
    </row>
    <row r="56" spans="1:26" s="28" customFormat="1" x14ac:dyDescent="0.3">
      <c r="A56" s="44">
        <f t="shared" si="0"/>
        <v>7</v>
      </c>
      <c r="B56" s="45"/>
      <c r="C56" s="46"/>
      <c r="D56" s="45"/>
      <c r="E56" s="23"/>
      <c r="F56" s="24"/>
      <c r="G56" s="24"/>
      <c r="H56" s="120"/>
      <c r="I56" s="133"/>
      <c r="J56" s="25"/>
      <c r="K56" s="25"/>
      <c r="L56" s="25"/>
      <c r="M56" s="86"/>
      <c r="N56" s="86"/>
      <c r="O56" s="26"/>
      <c r="P56" s="26"/>
      <c r="Q56" s="112"/>
      <c r="R56" s="27"/>
      <c r="S56" s="27"/>
      <c r="T56" s="27"/>
      <c r="U56" s="27"/>
      <c r="V56" s="27"/>
      <c r="W56" s="27"/>
      <c r="X56" s="27"/>
      <c r="Y56" s="27"/>
      <c r="Z56" s="27"/>
    </row>
    <row r="57" spans="1:26" s="28" customFormat="1" x14ac:dyDescent="0.3">
      <c r="A57" s="44">
        <f t="shared" si="0"/>
        <v>8</v>
      </c>
      <c r="B57" s="45"/>
      <c r="C57" s="46"/>
      <c r="D57" s="45"/>
      <c r="E57" s="23"/>
      <c r="F57" s="24"/>
      <c r="G57" s="24"/>
      <c r="H57" s="120"/>
      <c r="I57" s="120"/>
      <c r="J57" s="25"/>
      <c r="K57" s="25"/>
      <c r="L57" s="25"/>
      <c r="M57" s="86"/>
      <c r="N57" s="86"/>
      <c r="O57" s="26"/>
      <c r="P57" s="26"/>
      <c r="Q57" s="112"/>
      <c r="R57" s="27"/>
      <c r="S57" s="27"/>
      <c r="T57" s="27"/>
      <c r="U57" s="27"/>
      <c r="V57" s="27"/>
      <c r="W57" s="27"/>
      <c r="X57" s="27"/>
      <c r="Y57" s="27"/>
      <c r="Z57" s="27"/>
    </row>
    <row r="58" spans="1:26" s="28" customFormat="1" x14ac:dyDescent="0.3">
      <c r="A58" s="44"/>
      <c r="B58" s="47" t="s">
        <v>16</v>
      </c>
      <c r="C58" s="46"/>
      <c r="D58" s="45"/>
      <c r="E58" s="23"/>
      <c r="F58" s="24"/>
      <c r="G58" s="24"/>
      <c r="H58" s="24"/>
      <c r="I58" s="25"/>
      <c r="J58" s="25"/>
      <c r="K58" s="100" t="s">
        <v>166</v>
      </c>
      <c r="L58" s="48"/>
      <c r="M58" s="110">
        <v>952</v>
      </c>
      <c r="N58" s="48">
        <f t="shared" ref="N58" si="1">SUM(N50:N57)</f>
        <v>0</v>
      </c>
      <c r="O58" s="26"/>
      <c r="P58" s="26"/>
      <c r="Q58" s="113"/>
    </row>
    <row r="59" spans="1:26" s="29" customFormat="1" x14ac:dyDescent="0.3">
      <c r="E59" s="30"/>
      <c r="K59" s="121"/>
    </row>
    <row r="60" spans="1:26" s="29" customFormat="1" x14ac:dyDescent="0.3">
      <c r="B60" s="184" t="s">
        <v>27</v>
      </c>
      <c r="C60" s="184" t="s">
        <v>110</v>
      </c>
      <c r="D60" s="213" t="s">
        <v>33</v>
      </c>
      <c r="E60" s="213"/>
      <c r="H60" s="135"/>
      <c r="K60" s="166"/>
      <c r="L60" s="166"/>
      <c r="M60" s="166"/>
    </row>
    <row r="61" spans="1:26" s="29" customFormat="1" x14ac:dyDescent="0.3">
      <c r="B61" s="185"/>
      <c r="C61" s="185"/>
      <c r="D61" s="58" t="s">
        <v>23</v>
      </c>
      <c r="E61" s="59" t="s">
        <v>24</v>
      </c>
      <c r="H61" s="135"/>
      <c r="L61" s="166"/>
    </row>
    <row r="62" spans="1:26" s="29" customFormat="1" ht="30.6" customHeight="1" x14ac:dyDescent="0.3">
      <c r="B62" s="56" t="s">
        <v>21</v>
      </c>
      <c r="C62" s="57" t="str">
        <f>+K58</f>
        <v>33,96</v>
      </c>
      <c r="D62" s="55" t="s">
        <v>126</v>
      </c>
      <c r="E62" s="55"/>
      <c r="F62" s="31"/>
      <c r="G62" s="31"/>
      <c r="H62" s="136"/>
      <c r="I62" s="136"/>
      <c r="J62" s="31"/>
      <c r="K62" s="31"/>
      <c r="L62" s="165">
        <f>K50+K51+K52+K53</f>
        <v>33.96</v>
      </c>
      <c r="M62" s="31"/>
    </row>
    <row r="63" spans="1:26" s="29" customFormat="1" ht="30" customHeight="1" x14ac:dyDescent="0.3">
      <c r="B63" s="56" t="s">
        <v>25</v>
      </c>
      <c r="C63" s="57">
        <f>+M58</f>
        <v>952</v>
      </c>
      <c r="D63" s="55" t="s">
        <v>126</v>
      </c>
      <c r="E63" s="55"/>
    </row>
    <row r="64" spans="1:26" s="29" customFormat="1" x14ac:dyDescent="0.3">
      <c r="B64" s="32"/>
      <c r="C64" s="211"/>
      <c r="D64" s="211"/>
      <c r="E64" s="211"/>
      <c r="F64" s="211"/>
      <c r="G64" s="211"/>
      <c r="H64" s="211"/>
      <c r="I64" s="211"/>
      <c r="J64" s="211"/>
      <c r="K64" s="211"/>
      <c r="L64" s="211"/>
      <c r="M64" s="211"/>
      <c r="N64" s="211"/>
    </row>
    <row r="65" spans="2:18" ht="28.2" customHeight="1" thickBot="1" x14ac:dyDescent="0.35"/>
    <row r="66" spans="2:18" ht="26.4" thickBot="1" x14ac:dyDescent="0.35">
      <c r="B66" s="210" t="s">
        <v>66</v>
      </c>
      <c r="C66" s="210"/>
      <c r="D66" s="210"/>
      <c r="E66" s="210"/>
      <c r="F66" s="210"/>
      <c r="G66" s="210"/>
      <c r="H66" s="210"/>
      <c r="I66" s="210"/>
      <c r="J66" s="210"/>
      <c r="K66" s="210"/>
      <c r="L66" s="210"/>
      <c r="M66" s="210"/>
      <c r="N66" s="210"/>
    </row>
    <row r="69" spans="2:18" ht="109.5" customHeight="1" x14ac:dyDescent="0.3">
      <c r="B69" s="104" t="s">
        <v>109</v>
      </c>
      <c r="C69" s="64" t="s">
        <v>2</v>
      </c>
      <c r="D69" s="64" t="s">
        <v>68</v>
      </c>
      <c r="E69" s="64" t="s">
        <v>67</v>
      </c>
      <c r="F69" s="64" t="s">
        <v>69</v>
      </c>
      <c r="G69" s="64" t="s">
        <v>70</v>
      </c>
      <c r="H69" s="64" t="s">
        <v>71</v>
      </c>
      <c r="I69" s="104" t="s">
        <v>111</v>
      </c>
      <c r="J69" s="64" t="s">
        <v>72</v>
      </c>
      <c r="K69" s="64" t="s">
        <v>73</v>
      </c>
      <c r="L69" s="64" t="s">
        <v>74</v>
      </c>
      <c r="M69" s="64" t="s">
        <v>75</v>
      </c>
      <c r="N69" s="79" t="s">
        <v>76</v>
      </c>
      <c r="O69" s="79" t="s">
        <v>77</v>
      </c>
      <c r="P69" s="179" t="s">
        <v>3</v>
      </c>
      <c r="Q69" s="180"/>
      <c r="R69" s="64" t="s">
        <v>18</v>
      </c>
    </row>
    <row r="70" spans="2:18" ht="130.80000000000001" customHeight="1" x14ac:dyDescent="0.3">
      <c r="B70" s="138" t="s">
        <v>116</v>
      </c>
      <c r="C70" s="139" t="s">
        <v>120</v>
      </c>
      <c r="D70" s="140" t="s">
        <v>160</v>
      </c>
      <c r="E70" s="140">
        <v>202</v>
      </c>
      <c r="F70" s="44" t="s">
        <v>117</v>
      </c>
      <c r="G70" s="141" t="s">
        <v>123</v>
      </c>
      <c r="H70" s="44" t="s">
        <v>161</v>
      </c>
      <c r="I70" s="44" t="s">
        <v>123</v>
      </c>
      <c r="J70" s="44" t="s">
        <v>123</v>
      </c>
      <c r="K70" s="140" t="s">
        <v>96</v>
      </c>
      <c r="L70" s="140" t="s">
        <v>96</v>
      </c>
      <c r="M70" s="140" t="s">
        <v>96</v>
      </c>
      <c r="N70" s="139" t="s">
        <v>96</v>
      </c>
      <c r="O70" s="139" t="s">
        <v>96</v>
      </c>
      <c r="P70" s="215" t="s">
        <v>162</v>
      </c>
      <c r="Q70" s="216"/>
      <c r="R70" s="142" t="s">
        <v>96</v>
      </c>
    </row>
    <row r="71" spans="2:18" x14ac:dyDescent="0.3">
      <c r="B71" s="2"/>
      <c r="C71" s="2"/>
      <c r="D71" s="4"/>
      <c r="E71" s="4"/>
      <c r="F71" s="3"/>
      <c r="G71" s="123"/>
      <c r="H71" s="3"/>
      <c r="I71" s="105"/>
      <c r="J71" s="80"/>
      <c r="K71" s="80"/>
      <c r="L71" s="105"/>
      <c r="M71" s="105"/>
      <c r="N71" s="105"/>
      <c r="O71" s="105"/>
      <c r="P71" s="200"/>
      <c r="Q71" s="201"/>
      <c r="R71" s="105"/>
    </row>
    <row r="72" spans="2:18" x14ac:dyDescent="0.3">
      <c r="B72" s="2"/>
      <c r="C72" s="2"/>
      <c r="D72" s="4"/>
      <c r="E72" s="4"/>
      <c r="F72" s="3"/>
      <c r="G72" s="123"/>
      <c r="H72" s="3"/>
      <c r="I72" s="105"/>
      <c r="J72" s="80"/>
      <c r="K72" s="80"/>
      <c r="L72" s="105"/>
      <c r="M72" s="105"/>
      <c r="N72" s="105"/>
      <c r="O72" s="105"/>
      <c r="P72" s="200"/>
      <c r="Q72" s="201"/>
      <c r="R72" s="105"/>
    </row>
    <row r="73" spans="2:18" x14ac:dyDescent="0.3">
      <c r="B73" s="2"/>
      <c r="C73" s="2"/>
      <c r="D73" s="4"/>
      <c r="E73" s="4"/>
      <c r="F73" s="3"/>
      <c r="G73" s="123"/>
      <c r="H73" s="3"/>
      <c r="I73" s="105"/>
      <c r="J73" s="80"/>
      <c r="K73" s="80"/>
      <c r="L73" s="105"/>
      <c r="M73" s="105"/>
      <c r="N73" s="105"/>
      <c r="O73" s="105"/>
      <c r="P73" s="200"/>
      <c r="Q73" s="201"/>
      <c r="R73" s="105"/>
    </row>
    <row r="74" spans="2:18" x14ac:dyDescent="0.3">
      <c r="B74" s="2"/>
      <c r="C74" s="2"/>
      <c r="D74" s="4"/>
      <c r="E74" s="4"/>
      <c r="F74" s="3"/>
      <c r="G74" s="123"/>
      <c r="H74" s="3"/>
      <c r="I74" s="105"/>
      <c r="J74" s="80"/>
      <c r="K74" s="80"/>
      <c r="L74" s="105"/>
      <c r="M74" s="105"/>
      <c r="N74" s="105"/>
      <c r="O74" s="105"/>
      <c r="P74" s="200"/>
      <c r="Q74" s="201"/>
      <c r="R74" s="105"/>
    </row>
    <row r="75" spans="2:18" x14ac:dyDescent="0.3">
      <c r="B75" s="2"/>
      <c r="C75" s="2"/>
      <c r="D75" s="4"/>
      <c r="E75" s="4"/>
      <c r="F75" s="3"/>
      <c r="G75" s="123"/>
      <c r="H75" s="3"/>
      <c r="I75" s="105"/>
      <c r="J75" s="80"/>
      <c r="K75" s="80"/>
      <c r="L75" s="105"/>
      <c r="M75" s="105"/>
      <c r="N75" s="105"/>
      <c r="O75" s="105"/>
      <c r="P75" s="200"/>
      <c r="Q75" s="201"/>
      <c r="R75" s="105"/>
    </row>
    <row r="76" spans="2:18" x14ac:dyDescent="0.3">
      <c r="B76" s="60"/>
      <c r="C76" s="60"/>
      <c r="D76" s="60"/>
      <c r="E76" s="60"/>
      <c r="F76" s="60"/>
      <c r="G76" s="124"/>
      <c r="H76" s="105"/>
      <c r="I76" s="105"/>
      <c r="J76" s="105"/>
      <c r="K76" s="105"/>
      <c r="L76" s="105"/>
      <c r="M76" s="105"/>
      <c r="N76" s="105"/>
      <c r="O76" s="105"/>
      <c r="P76" s="200"/>
      <c r="Q76" s="201"/>
      <c r="R76" s="105"/>
    </row>
    <row r="77" spans="2:18" x14ac:dyDescent="0.3">
      <c r="B77" s="8" t="s">
        <v>1</v>
      </c>
      <c r="H77" s="105"/>
      <c r="I77" s="105"/>
    </row>
    <row r="78" spans="2:18" x14ac:dyDescent="0.3">
      <c r="B78" s="8" t="s">
        <v>36</v>
      </c>
    </row>
    <row r="79" spans="2:18" x14ac:dyDescent="0.3">
      <c r="B79" s="8" t="s">
        <v>112</v>
      </c>
    </row>
    <row r="81" spans="2:17" ht="15" thickBot="1" x14ac:dyDescent="0.35"/>
    <row r="82" spans="2:17" ht="26.4" thickBot="1" x14ac:dyDescent="0.35">
      <c r="B82" s="173" t="s">
        <v>37</v>
      </c>
      <c r="C82" s="174"/>
      <c r="D82" s="174"/>
      <c r="E82" s="174"/>
      <c r="F82" s="174"/>
      <c r="G82" s="174"/>
      <c r="H82" s="174"/>
      <c r="I82" s="174"/>
      <c r="J82" s="174"/>
      <c r="K82" s="174"/>
      <c r="L82" s="174"/>
      <c r="M82" s="174"/>
      <c r="N82" s="175"/>
    </row>
    <row r="87" spans="2:17" ht="43.5" customHeight="1" x14ac:dyDescent="0.3">
      <c r="B87" s="197" t="s">
        <v>0</v>
      </c>
      <c r="C87" s="199" t="s">
        <v>38</v>
      </c>
      <c r="D87" s="199" t="s">
        <v>39</v>
      </c>
      <c r="E87" s="199" t="s">
        <v>78</v>
      </c>
      <c r="F87" s="199" t="s">
        <v>80</v>
      </c>
      <c r="G87" s="199" t="s">
        <v>81</v>
      </c>
      <c r="H87" s="199" t="s">
        <v>82</v>
      </c>
      <c r="I87" s="199" t="s">
        <v>79</v>
      </c>
      <c r="J87" s="199" t="s">
        <v>83</v>
      </c>
      <c r="K87" s="199"/>
      <c r="L87" s="199"/>
      <c r="M87" s="199" t="s">
        <v>87</v>
      </c>
      <c r="N87" s="199" t="s">
        <v>40</v>
      </c>
      <c r="O87" s="199" t="s">
        <v>41</v>
      </c>
      <c r="P87" s="199" t="s">
        <v>3</v>
      </c>
      <c r="Q87" s="199"/>
    </row>
    <row r="88" spans="2:17" ht="31.5" customHeight="1" x14ac:dyDescent="0.3">
      <c r="B88" s="198"/>
      <c r="C88" s="199"/>
      <c r="D88" s="199"/>
      <c r="E88" s="199"/>
      <c r="F88" s="199"/>
      <c r="G88" s="199"/>
      <c r="H88" s="199"/>
      <c r="I88" s="199"/>
      <c r="J88" s="125" t="s">
        <v>84</v>
      </c>
      <c r="K88" s="126" t="s">
        <v>85</v>
      </c>
      <c r="L88" s="127" t="s">
        <v>86</v>
      </c>
      <c r="M88" s="199"/>
      <c r="N88" s="199"/>
      <c r="O88" s="199"/>
      <c r="P88" s="199"/>
      <c r="Q88" s="199"/>
    </row>
    <row r="89" spans="2:17" ht="60.75" customHeight="1" x14ac:dyDescent="0.3">
      <c r="B89" s="143" t="s">
        <v>42</v>
      </c>
      <c r="C89" s="144">
        <v>202</v>
      </c>
      <c r="D89" s="145" t="s">
        <v>127</v>
      </c>
      <c r="E89" s="146">
        <v>65779335</v>
      </c>
      <c r="F89" s="147" t="s">
        <v>128</v>
      </c>
      <c r="G89" s="147" t="s">
        <v>129</v>
      </c>
      <c r="H89" s="147" t="s">
        <v>123</v>
      </c>
      <c r="I89" s="113" t="s">
        <v>123</v>
      </c>
      <c r="J89" s="147" t="s">
        <v>130</v>
      </c>
      <c r="K89" s="148" t="s">
        <v>131</v>
      </c>
      <c r="L89" s="148" t="s">
        <v>132</v>
      </c>
      <c r="M89" s="147" t="s">
        <v>133</v>
      </c>
      <c r="N89" s="147" t="s">
        <v>96</v>
      </c>
      <c r="O89" s="147" t="s">
        <v>96</v>
      </c>
      <c r="P89" s="203"/>
      <c r="Q89" s="203"/>
    </row>
    <row r="90" spans="2:17" ht="33.6" customHeight="1" x14ac:dyDescent="0.3">
      <c r="B90" s="149" t="s">
        <v>43</v>
      </c>
      <c r="C90" s="150">
        <v>202</v>
      </c>
      <c r="D90" s="151" t="s">
        <v>135</v>
      </c>
      <c r="E90" s="151">
        <v>1110504245</v>
      </c>
      <c r="F90" s="151" t="s">
        <v>136</v>
      </c>
      <c r="G90" s="151" t="s">
        <v>137</v>
      </c>
      <c r="H90" s="152" t="s">
        <v>123</v>
      </c>
      <c r="I90" s="113" t="s">
        <v>123</v>
      </c>
      <c r="J90" s="153" t="s">
        <v>140</v>
      </c>
      <c r="K90" s="154" t="s">
        <v>141</v>
      </c>
      <c r="L90" s="154" t="s">
        <v>142</v>
      </c>
      <c r="M90" s="138" t="s">
        <v>133</v>
      </c>
      <c r="N90" s="138" t="s">
        <v>96</v>
      </c>
      <c r="O90" s="138" t="s">
        <v>96</v>
      </c>
      <c r="P90" s="204"/>
      <c r="Q90" s="204"/>
    </row>
    <row r="92" spans="2:17" ht="15" thickBot="1" x14ac:dyDescent="0.35"/>
    <row r="93" spans="2:17" ht="26.4" thickBot="1" x14ac:dyDescent="0.35">
      <c r="B93" s="173" t="s">
        <v>45</v>
      </c>
      <c r="C93" s="174"/>
      <c r="D93" s="174"/>
      <c r="E93" s="174"/>
      <c r="F93" s="174"/>
      <c r="G93" s="174"/>
      <c r="H93" s="174"/>
      <c r="I93" s="174"/>
      <c r="J93" s="174"/>
      <c r="K93" s="174"/>
      <c r="L93" s="174"/>
      <c r="M93" s="174"/>
      <c r="N93" s="175"/>
    </row>
    <row r="96" spans="2:17" ht="46.2" customHeight="1" x14ac:dyDescent="0.3">
      <c r="B96" s="64" t="s">
        <v>32</v>
      </c>
      <c r="C96" s="64" t="s">
        <v>46</v>
      </c>
      <c r="D96" s="179" t="s">
        <v>3</v>
      </c>
      <c r="E96" s="180"/>
    </row>
    <row r="97" spans="1:26" ht="46.95" customHeight="1" x14ac:dyDescent="0.3">
      <c r="B97" s="65" t="s">
        <v>88</v>
      </c>
      <c r="C97" s="105" t="s">
        <v>23</v>
      </c>
      <c r="D97" s="181" t="s">
        <v>163</v>
      </c>
      <c r="E97" s="181"/>
    </row>
    <row r="100" spans="1:26" ht="25.8" x14ac:dyDescent="0.3">
      <c r="B100" s="171" t="s">
        <v>62</v>
      </c>
      <c r="C100" s="172"/>
      <c r="D100" s="172"/>
      <c r="E100" s="172"/>
      <c r="F100" s="172"/>
      <c r="G100" s="172"/>
      <c r="H100" s="172"/>
      <c r="I100" s="172"/>
      <c r="J100" s="172"/>
      <c r="K100" s="172"/>
      <c r="L100" s="172"/>
      <c r="M100" s="172"/>
      <c r="N100" s="172"/>
      <c r="O100" s="172"/>
      <c r="P100" s="172"/>
    </row>
    <row r="102" spans="1:26" ht="15" thickBot="1" x14ac:dyDescent="0.35"/>
    <row r="103" spans="1:26" ht="26.4" thickBot="1" x14ac:dyDescent="0.35">
      <c r="B103" s="173" t="s">
        <v>53</v>
      </c>
      <c r="C103" s="174"/>
      <c r="D103" s="174"/>
      <c r="E103" s="174"/>
      <c r="F103" s="174"/>
      <c r="G103" s="174"/>
      <c r="H103" s="174"/>
      <c r="I103" s="174"/>
      <c r="J103" s="174"/>
      <c r="K103" s="174"/>
      <c r="L103" s="174"/>
      <c r="M103" s="174"/>
      <c r="N103" s="175"/>
    </row>
    <row r="105" spans="1:26" ht="15" thickBot="1" x14ac:dyDescent="0.35">
      <c r="M105" s="61"/>
      <c r="N105" s="61"/>
    </row>
    <row r="106" spans="1:26" s="91" customFormat="1" ht="109.5" customHeight="1" x14ac:dyDescent="0.3">
      <c r="B106" s="102" t="s">
        <v>105</v>
      </c>
      <c r="C106" s="102" t="s">
        <v>106</v>
      </c>
      <c r="D106" s="102" t="s">
        <v>107</v>
      </c>
      <c r="E106" s="102" t="s">
        <v>44</v>
      </c>
      <c r="F106" s="102" t="s">
        <v>22</v>
      </c>
      <c r="G106" s="102" t="s">
        <v>65</v>
      </c>
      <c r="H106" s="102" t="s">
        <v>17</v>
      </c>
      <c r="I106" s="102" t="s">
        <v>10</v>
      </c>
      <c r="J106" s="102" t="s">
        <v>30</v>
      </c>
      <c r="K106" s="102" t="s">
        <v>60</v>
      </c>
      <c r="L106" s="102" t="s">
        <v>20</v>
      </c>
      <c r="M106" s="87" t="s">
        <v>26</v>
      </c>
      <c r="N106" s="102" t="s">
        <v>108</v>
      </c>
      <c r="O106" s="102" t="s">
        <v>35</v>
      </c>
      <c r="P106" s="103" t="s">
        <v>11</v>
      </c>
      <c r="Q106" s="103" t="s">
        <v>19</v>
      </c>
    </row>
    <row r="107" spans="1:26" s="97" customFormat="1" x14ac:dyDescent="0.3">
      <c r="A107" s="44">
        <v>1</v>
      </c>
      <c r="B107" s="98" t="s">
        <v>118</v>
      </c>
      <c r="C107" s="99" t="s">
        <v>118</v>
      </c>
      <c r="D107" s="98" t="s">
        <v>114</v>
      </c>
      <c r="E107" s="155">
        <v>45</v>
      </c>
      <c r="F107" s="94" t="s">
        <v>96</v>
      </c>
      <c r="G107" s="111" t="s">
        <v>115</v>
      </c>
      <c r="H107" s="101">
        <v>39833</v>
      </c>
      <c r="I107" s="101">
        <v>40178</v>
      </c>
      <c r="J107" s="95" t="s">
        <v>97</v>
      </c>
      <c r="K107" s="130">
        <f>(I107-H107)/30-L107</f>
        <v>2</v>
      </c>
      <c r="L107" s="86">
        <v>9.5</v>
      </c>
      <c r="M107" s="95" t="s">
        <v>117</v>
      </c>
      <c r="N107" s="86" t="s">
        <v>117</v>
      </c>
      <c r="O107" s="26">
        <v>154591404</v>
      </c>
      <c r="P107" s="26">
        <v>88</v>
      </c>
      <c r="Q107" s="119"/>
      <c r="R107" s="96"/>
      <c r="S107" s="96"/>
      <c r="T107" s="96"/>
      <c r="U107" s="96"/>
      <c r="V107" s="96"/>
      <c r="W107" s="96"/>
      <c r="X107" s="96"/>
      <c r="Y107" s="96"/>
      <c r="Z107" s="96"/>
    </row>
    <row r="108" spans="1:26" s="97" customFormat="1" x14ac:dyDescent="0.3">
      <c r="A108" s="44">
        <f>+A107+1</f>
        <v>2</v>
      </c>
      <c r="B108" s="98" t="s">
        <v>118</v>
      </c>
      <c r="C108" s="99" t="s">
        <v>118</v>
      </c>
      <c r="D108" s="98" t="s">
        <v>114</v>
      </c>
      <c r="E108" s="155">
        <v>80</v>
      </c>
      <c r="F108" s="94" t="s">
        <v>96</v>
      </c>
      <c r="G108" s="94" t="s">
        <v>115</v>
      </c>
      <c r="H108" s="101">
        <v>40182</v>
      </c>
      <c r="I108" s="101">
        <v>40543</v>
      </c>
      <c r="J108" s="95" t="s">
        <v>97</v>
      </c>
      <c r="K108" s="131">
        <f>(I108-H108)/30</f>
        <v>12.033333333333333</v>
      </c>
      <c r="L108" s="95" t="s">
        <v>117</v>
      </c>
      <c r="M108" s="95" t="s">
        <v>117</v>
      </c>
      <c r="N108" s="86" t="s">
        <v>117</v>
      </c>
      <c r="O108" s="26">
        <v>200520183</v>
      </c>
      <c r="P108" s="26">
        <v>88</v>
      </c>
      <c r="Q108" s="119"/>
      <c r="R108" s="96"/>
      <c r="S108" s="96"/>
      <c r="T108" s="96"/>
      <c r="U108" s="96"/>
      <c r="V108" s="96"/>
      <c r="W108" s="96"/>
      <c r="X108" s="96"/>
      <c r="Y108" s="96"/>
      <c r="Z108" s="96"/>
    </row>
    <row r="109" spans="1:26" s="97" customFormat="1" x14ac:dyDescent="0.3">
      <c r="A109" s="44">
        <f t="shared" ref="A109:A114" si="2">+A108+1</f>
        <v>3</v>
      </c>
      <c r="B109" s="118"/>
      <c r="C109" s="118"/>
      <c r="D109" s="98"/>
      <c r="E109" s="129"/>
      <c r="Q109" s="119"/>
      <c r="R109" s="96"/>
      <c r="S109" s="96"/>
      <c r="T109" s="96"/>
      <c r="U109" s="96"/>
      <c r="V109" s="96"/>
      <c r="W109" s="96"/>
      <c r="X109" s="96"/>
      <c r="Y109" s="96"/>
      <c r="Z109" s="96"/>
    </row>
    <row r="110" spans="1:26" s="97" customFormat="1" x14ac:dyDescent="0.3">
      <c r="A110" s="44">
        <f t="shared" si="2"/>
        <v>4</v>
      </c>
      <c r="B110" s="98"/>
      <c r="C110" s="99"/>
      <c r="D110" s="98"/>
      <c r="E110" s="93"/>
      <c r="F110" s="94"/>
      <c r="G110" s="86"/>
      <c r="H110" s="86"/>
      <c r="I110" s="86"/>
      <c r="J110" s="95"/>
      <c r="K110" s="86"/>
      <c r="L110" s="86"/>
      <c r="M110" s="86"/>
      <c r="N110" s="86"/>
      <c r="O110" s="86"/>
      <c r="P110" s="86"/>
      <c r="Q110" s="112"/>
      <c r="R110" s="96"/>
      <c r="S110" s="96"/>
      <c r="T110" s="96"/>
      <c r="U110" s="96"/>
      <c r="V110" s="96"/>
      <c r="W110" s="96"/>
      <c r="X110" s="96"/>
      <c r="Y110" s="96"/>
      <c r="Z110" s="96"/>
    </row>
    <row r="111" spans="1:26" s="97" customFormat="1" x14ac:dyDescent="0.3">
      <c r="A111" s="44">
        <f t="shared" si="2"/>
        <v>5</v>
      </c>
      <c r="B111" s="98"/>
      <c r="C111" s="99"/>
      <c r="D111" s="98"/>
      <c r="E111" s="93"/>
      <c r="F111" s="94"/>
      <c r="G111" s="94"/>
      <c r="H111" s="94"/>
      <c r="I111" s="95"/>
      <c r="J111" s="95"/>
      <c r="K111" s="95"/>
      <c r="L111" s="95"/>
      <c r="M111" s="86"/>
      <c r="N111" s="86"/>
      <c r="O111" s="26"/>
      <c r="P111" s="26"/>
      <c r="Q111" s="112"/>
      <c r="R111" s="96"/>
      <c r="S111" s="96"/>
      <c r="T111" s="96"/>
      <c r="U111" s="96"/>
      <c r="V111" s="96"/>
      <c r="W111" s="96"/>
      <c r="X111" s="96"/>
      <c r="Y111" s="96"/>
      <c r="Z111" s="96"/>
    </row>
    <row r="112" spans="1:26" s="97" customFormat="1" x14ac:dyDescent="0.3">
      <c r="A112" s="44">
        <f t="shared" si="2"/>
        <v>6</v>
      </c>
      <c r="B112" s="98"/>
      <c r="C112" s="99"/>
      <c r="D112" s="98"/>
      <c r="E112" s="93"/>
      <c r="F112" s="94"/>
      <c r="G112" s="94"/>
      <c r="H112" s="94"/>
      <c r="I112" s="95"/>
      <c r="J112" s="95"/>
      <c r="K112" s="95"/>
      <c r="L112" s="95"/>
      <c r="M112" s="86"/>
      <c r="N112" s="86"/>
      <c r="O112" s="26"/>
      <c r="P112" s="26"/>
      <c r="Q112" s="112"/>
      <c r="R112" s="96"/>
      <c r="S112" s="96"/>
      <c r="T112" s="96"/>
      <c r="U112" s="96"/>
      <c r="V112" s="96"/>
      <c r="W112" s="96"/>
      <c r="X112" s="96"/>
      <c r="Y112" s="96"/>
      <c r="Z112" s="96"/>
    </row>
    <row r="113" spans="1:26" s="97" customFormat="1" x14ac:dyDescent="0.3">
      <c r="A113" s="44">
        <f t="shared" si="2"/>
        <v>7</v>
      </c>
      <c r="B113" s="98"/>
      <c r="C113" s="99"/>
      <c r="D113" s="98"/>
      <c r="E113" s="93"/>
      <c r="F113" s="94"/>
      <c r="G113" s="94"/>
      <c r="H113" s="94"/>
      <c r="I113" s="95"/>
      <c r="J113" s="95"/>
      <c r="K113" s="95"/>
      <c r="L113" s="95"/>
      <c r="M113" s="86"/>
      <c r="N113" s="86"/>
      <c r="O113" s="26"/>
      <c r="P113" s="26"/>
      <c r="Q113" s="112"/>
      <c r="R113" s="96"/>
      <c r="S113" s="96"/>
      <c r="T113" s="96"/>
      <c r="U113" s="96"/>
      <c r="V113" s="96"/>
      <c r="W113" s="96"/>
      <c r="X113" s="96"/>
      <c r="Y113" s="96"/>
      <c r="Z113" s="96"/>
    </row>
    <row r="114" spans="1:26" s="97" customFormat="1" x14ac:dyDescent="0.3">
      <c r="A114" s="44">
        <f t="shared" si="2"/>
        <v>8</v>
      </c>
      <c r="B114" s="98"/>
      <c r="C114" s="99"/>
      <c r="D114" s="98"/>
      <c r="E114" s="93"/>
      <c r="F114" s="94"/>
      <c r="G114" s="94"/>
      <c r="H114" s="94"/>
      <c r="I114" s="95"/>
      <c r="J114" s="95"/>
      <c r="K114" s="95"/>
      <c r="L114" s="95"/>
      <c r="M114" s="86"/>
      <c r="N114" s="86"/>
      <c r="O114" s="26"/>
      <c r="P114" s="26"/>
      <c r="Q114" s="112"/>
      <c r="R114" s="96"/>
      <c r="S114" s="96"/>
      <c r="T114" s="96"/>
      <c r="U114" s="96"/>
      <c r="V114" s="96"/>
      <c r="W114" s="96"/>
      <c r="X114" s="96"/>
      <c r="Y114" s="96"/>
      <c r="Z114" s="96"/>
    </row>
    <row r="115" spans="1:26" s="97" customFormat="1" x14ac:dyDescent="0.3">
      <c r="A115" s="44"/>
      <c r="B115" s="47" t="s">
        <v>16</v>
      </c>
      <c r="C115" s="99"/>
      <c r="D115" s="98"/>
      <c r="E115" s="93"/>
      <c r="F115" s="94"/>
      <c r="G115" s="94"/>
      <c r="H115" s="94"/>
      <c r="I115" s="95"/>
      <c r="J115" s="95"/>
      <c r="K115" s="100" t="s">
        <v>167</v>
      </c>
      <c r="L115" s="100">
        <f t="shared" ref="L115:N115" si="3">SUM(L107:L114)</f>
        <v>9.5</v>
      </c>
      <c r="M115" s="110">
        <f t="shared" si="3"/>
        <v>0</v>
      </c>
      <c r="N115" s="100">
        <f t="shared" si="3"/>
        <v>0</v>
      </c>
      <c r="O115" s="26"/>
      <c r="P115" s="26"/>
      <c r="Q115" s="113"/>
    </row>
    <row r="116" spans="1:26" x14ac:dyDescent="0.3">
      <c r="B116" s="29"/>
      <c r="C116" s="29"/>
      <c r="D116" s="29"/>
      <c r="E116" s="30"/>
      <c r="F116" s="29"/>
      <c r="G116" s="29"/>
      <c r="H116" s="29"/>
      <c r="I116" s="29"/>
      <c r="J116" s="29"/>
      <c r="K116" s="29"/>
      <c r="L116" s="29"/>
      <c r="M116" s="29"/>
      <c r="N116" s="29"/>
      <c r="O116" s="29"/>
      <c r="P116" s="29"/>
    </row>
    <row r="117" spans="1:26" ht="18" x14ac:dyDescent="0.3">
      <c r="B117" s="56" t="s">
        <v>31</v>
      </c>
      <c r="C117" s="69" t="str">
        <f>+K115</f>
        <v>14</v>
      </c>
      <c r="H117" s="31"/>
      <c r="I117" s="31"/>
      <c r="J117" s="31"/>
      <c r="K117" s="31"/>
      <c r="L117" s="31"/>
      <c r="M117" s="31"/>
      <c r="N117" s="29"/>
      <c r="O117" s="29"/>
      <c r="P117" s="29"/>
    </row>
    <row r="119" spans="1:26" ht="15" thickBot="1" x14ac:dyDescent="0.35"/>
    <row r="120" spans="1:26" ht="37.200000000000003" customHeight="1" thickBot="1" x14ac:dyDescent="0.35">
      <c r="B120" s="72" t="s">
        <v>48</v>
      </c>
      <c r="C120" s="73" t="s">
        <v>49</v>
      </c>
      <c r="D120" s="72" t="s">
        <v>50</v>
      </c>
      <c r="E120" s="73" t="s">
        <v>54</v>
      </c>
    </row>
    <row r="121" spans="1:26" ht="41.4" customHeight="1" x14ac:dyDescent="0.3">
      <c r="B121" s="63" t="s">
        <v>89</v>
      </c>
      <c r="C121" s="66">
        <v>20</v>
      </c>
      <c r="D121" s="66">
        <v>0</v>
      </c>
      <c r="E121" s="176">
        <f>+D121+D122+D123</f>
        <v>30</v>
      </c>
    </row>
    <row r="122" spans="1:26" x14ac:dyDescent="0.3">
      <c r="B122" s="63" t="s">
        <v>90</v>
      </c>
      <c r="C122" s="54">
        <v>30</v>
      </c>
      <c r="D122" s="67">
        <v>30</v>
      </c>
      <c r="E122" s="177"/>
    </row>
    <row r="123" spans="1:26" ht="15" thickBot="1" x14ac:dyDescent="0.35">
      <c r="B123" s="63" t="s">
        <v>91</v>
      </c>
      <c r="C123" s="68">
        <v>40</v>
      </c>
      <c r="D123" s="68">
        <v>0</v>
      </c>
      <c r="E123" s="178"/>
    </row>
    <row r="125" spans="1:26" ht="15" thickBot="1" x14ac:dyDescent="0.35"/>
    <row r="126" spans="1:26" ht="26.4" thickBot="1" x14ac:dyDescent="0.35">
      <c r="B126" s="173" t="s">
        <v>51</v>
      </c>
      <c r="C126" s="174"/>
      <c r="D126" s="174"/>
      <c r="E126" s="174"/>
      <c r="F126" s="174"/>
      <c r="G126" s="174"/>
      <c r="H126" s="174"/>
      <c r="I126" s="174"/>
      <c r="J126" s="174"/>
      <c r="K126" s="174"/>
      <c r="L126" s="174"/>
      <c r="M126" s="174"/>
      <c r="N126" s="175"/>
    </row>
    <row r="128" spans="1:26" ht="33" customHeight="1" x14ac:dyDescent="0.3">
      <c r="B128" s="197" t="s">
        <v>0</v>
      </c>
      <c r="C128" s="197" t="s">
        <v>38</v>
      </c>
      <c r="D128" s="197" t="s">
        <v>39</v>
      </c>
      <c r="E128" s="197" t="s">
        <v>78</v>
      </c>
      <c r="F128" s="197" t="s">
        <v>80</v>
      </c>
      <c r="G128" s="197" t="s">
        <v>81</v>
      </c>
      <c r="H128" s="197" t="s">
        <v>82</v>
      </c>
      <c r="I128" s="197" t="s">
        <v>79</v>
      </c>
      <c r="J128" s="179" t="s">
        <v>83</v>
      </c>
      <c r="K128" s="202"/>
      <c r="L128" s="180"/>
      <c r="M128" s="197" t="s">
        <v>87</v>
      </c>
      <c r="N128" s="197" t="s">
        <v>40</v>
      </c>
      <c r="O128" s="197" t="s">
        <v>41</v>
      </c>
      <c r="P128" s="205" t="s">
        <v>3</v>
      </c>
      <c r="Q128" s="206"/>
    </row>
    <row r="129" spans="2:17" ht="72" customHeight="1" x14ac:dyDescent="0.3">
      <c r="B129" s="198"/>
      <c r="C129" s="198"/>
      <c r="D129" s="198"/>
      <c r="E129" s="198"/>
      <c r="F129" s="198"/>
      <c r="G129" s="198"/>
      <c r="H129" s="198"/>
      <c r="I129" s="198"/>
      <c r="J129" s="104" t="s">
        <v>84</v>
      </c>
      <c r="K129" s="104" t="s">
        <v>85</v>
      </c>
      <c r="L129" s="104" t="s">
        <v>86</v>
      </c>
      <c r="M129" s="198"/>
      <c r="N129" s="198"/>
      <c r="O129" s="198"/>
      <c r="P129" s="207"/>
      <c r="Q129" s="208"/>
    </row>
    <row r="130" spans="2:17" ht="88.5" customHeight="1" x14ac:dyDescent="0.3">
      <c r="B130" s="143" t="s">
        <v>143</v>
      </c>
      <c r="C130" s="144">
        <v>202</v>
      </c>
      <c r="D130" s="139" t="s">
        <v>134</v>
      </c>
      <c r="E130" s="144">
        <v>65780681</v>
      </c>
      <c r="F130" s="139" t="s">
        <v>139</v>
      </c>
      <c r="G130" s="139" t="s">
        <v>138</v>
      </c>
      <c r="H130" s="139" t="s">
        <v>117</v>
      </c>
      <c r="I130" s="140" t="s">
        <v>123</v>
      </c>
      <c r="J130" s="139" t="s">
        <v>144</v>
      </c>
      <c r="K130" s="139" t="s">
        <v>145</v>
      </c>
      <c r="L130" s="139" t="s">
        <v>146</v>
      </c>
      <c r="M130" s="138" t="s">
        <v>96</v>
      </c>
      <c r="N130" s="138" t="s">
        <v>96</v>
      </c>
      <c r="O130" s="138" t="s">
        <v>96</v>
      </c>
      <c r="P130" s="217"/>
      <c r="Q130" s="218"/>
    </row>
    <row r="131" spans="2:17" s="137" customFormat="1" ht="70.5" customHeight="1" x14ac:dyDescent="0.3">
      <c r="B131" s="143" t="s">
        <v>147</v>
      </c>
      <c r="C131" s="150">
        <v>202</v>
      </c>
      <c r="D131" s="156" t="s">
        <v>148</v>
      </c>
      <c r="E131" s="157">
        <v>65779539</v>
      </c>
      <c r="F131" s="156" t="s">
        <v>149</v>
      </c>
      <c r="G131" s="143" t="s">
        <v>150</v>
      </c>
      <c r="H131" s="156" t="s">
        <v>117</v>
      </c>
      <c r="I131" s="140" t="s">
        <v>123</v>
      </c>
      <c r="J131" s="158" t="s">
        <v>151</v>
      </c>
      <c r="K131" s="159" t="s">
        <v>152</v>
      </c>
      <c r="L131" s="160" t="s">
        <v>153</v>
      </c>
      <c r="M131" s="161" t="s">
        <v>96</v>
      </c>
      <c r="N131" s="161" t="s">
        <v>96</v>
      </c>
      <c r="O131" s="161" t="s">
        <v>96</v>
      </c>
      <c r="P131" s="167"/>
      <c r="Q131" s="168"/>
    </row>
    <row r="132" spans="2:17" s="137" customFormat="1" ht="70.5" customHeight="1" x14ac:dyDescent="0.3">
      <c r="B132" s="143" t="s">
        <v>147</v>
      </c>
      <c r="C132" s="150">
        <v>202</v>
      </c>
      <c r="D132" s="156" t="s">
        <v>154</v>
      </c>
      <c r="E132" s="157">
        <v>65777025</v>
      </c>
      <c r="F132" s="156" t="s">
        <v>139</v>
      </c>
      <c r="G132" s="139" t="s">
        <v>138</v>
      </c>
      <c r="H132" s="156" t="s">
        <v>117</v>
      </c>
      <c r="I132" s="140" t="s">
        <v>123</v>
      </c>
      <c r="J132" s="143" t="s">
        <v>155</v>
      </c>
      <c r="K132" s="160" t="s">
        <v>156</v>
      </c>
      <c r="L132" s="160" t="s">
        <v>157</v>
      </c>
      <c r="M132" s="161" t="s">
        <v>96</v>
      </c>
      <c r="N132" s="161" t="s">
        <v>96</v>
      </c>
      <c r="O132" s="161" t="s">
        <v>96</v>
      </c>
      <c r="P132" s="169"/>
      <c r="Q132" s="170"/>
    </row>
    <row r="133" spans="2:17" ht="33.6" customHeight="1" x14ac:dyDescent="0.3">
      <c r="B133" s="149" t="s">
        <v>159</v>
      </c>
      <c r="C133" s="150">
        <v>202</v>
      </c>
      <c r="D133" s="153" t="s">
        <v>158</v>
      </c>
      <c r="E133" s="153" t="s">
        <v>158</v>
      </c>
      <c r="F133" s="153" t="s">
        <v>158</v>
      </c>
      <c r="G133" s="153" t="s">
        <v>158</v>
      </c>
      <c r="H133" s="153" t="s">
        <v>158</v>
      </c>
      <c r="I133" s="153" t="s">
        <v>158</v>
      </c>
      <c r="J133" s="153" t="s">
        <v>158</v>
      </c>
      <c r="K133" s="153" t="s">
        <v>158</v>
      </c>
      <c r="L133" s="153" t="s">
        <v>158</v>
      </c>
      <c r="M133" s="153" t="s">
        <v>158</v>
      </c>
      <c r="N133" s="153" t="s">
        <v>158</v>
      </c>
      <c r="O133" s="153" t="s">
        <v>158</v>
      </c>
      <c r="P133" s="81"/>
      <c r="Q133" s="82"/>
    </row>
    <row r="136" spans="2:17" ht="15" thickBot="1" x14ac:dyDescent="0.35"/>
    <row r="137" spans="2:17" ht="54" customHeight="1" x14ac:dyDescent="0.3">
      <c r="B137" s="71" t="s">
        <v>32</v>
      </c>
      <c r="C137" s="71" t="s">
        <v>48</v>
      </c>
      <c r="D137" s="53" t="s">
        <v>49</v>
      </c>
      <c r="E137" s="71" t="s">
        <v>50</v>
      </c>
      <c r="F137" s="73" t="s">
        <v>55</v>
      </c>
      <c r="G137" s="77"/>
    </row>
    <row r="138" spans="2:17" ht="120.75" customHeight="1" x14ac:dyDescent="0.2">
      <c r="B138" s="189" t="s">
        <v>52</v>
      </c>
      <c r="C138" s="5" t="s">
        <v>92</v>
      </c>
      <c r="D138" s="67">
        <v>25</v>
      </c>
      <c r="E138" s="67">
        <v>25</v>
      </c>
      <c r="F138" s="190">
        <f>+E138+E139+E140</f>
        <v>50</v>
      </c>
      <c r="G138" s="78"/>
    </row>
    <row r="139" spans="2:17" ht="76.2" customHeight="1" x14ac:dyDescent="0.2">
      <c r="B139" s="189"/>
      <c r="C139" s="5" t="s">
        <v>93</v>
      </c>
      <c r="D139" s="70">
        <v>25</v>
      </c>
      <c r="E139" s="67">
        <v>25</v>
      </c>
      <c r="F139" s="191"/>
      <c r="G139" s="78"/>
    </row>
    <row r="140" spans="2:17" ht="69" customHeight="1" x14ac:dyDescent="0.2">
      <c r="B140" s="189"/>
      <c r="C140" s="5" t="s">
        <v>94</v>
      </c>
      <c r="D140" s="67">
        <v>10</v>
      </c>
      <c r="E140" s="67">
        <v>0</v>
      </c>
      <c r="F140" s="192"/>
      <c r="G140" s="78"/>
    </row>
    <row r="141" spans="2:17" x14ac:dyDescent="0.3">
      <c r="C141"/>
    </row>
    <row r="144" spans="2:17" x14ac:dyDescent="0.3">
      <c r="B144" s="62" t="s">
        <v>56</v>
      </c>
    </row>
    <row r="147" spans="2:5" x14ac:dyDescent="0.3">
      <c r="B147" s="74" t="s">
        <v>32</v>
      </c>
      <c r="C147" s="74" t="s">
        <v>57</v>
      </c>
      <c r="D147" s="71" t="s">
        <v>50</v>
      </c>
      <c r="E147" s="71" t="s">
        <v>16</v>
      </c>
    </row>
    <row r="148" spans="2:5" ht="53.25" customHeight="1" x14ac:dyDescent="0.3">
      <c r="B148" s="1" t="s">
        <v>58</v>
      </c>
      <c r="C148" s="6">
        <v>40</v>
      </c>
      <c r="D148" s="67">
        <f>+E121</f>
        <v>30</v>
      </c>
      <c r="E148" s="182">
        <f>+D148+D149</f>
        <v>80</v>
      </c>
    </row>
    <row r="149" spans="2:5" ht="65.25" customHeight="1" x14ac:dyDescent="0.3">
      <c r="B149" s="1" t="s">
        <v>59</v>
      </c>
      <c r="C149" s="6">
        <v>60</v>
      </c>
      <c r="D149" s="67">
        <f>+F138</f>
        <v>50</v>
      </c>
      <c r="E149" s="183"/>
    </row>
  </sheetData>
  <mergeCells count="67">
    <mergeCell ref="P130:Q130"/>
    <mergeCell ref="I128:I129"/>
    <mergeCell ref="B128:B129"/>
    <mergeCell ref="C128:C129"/>
    <mergeCell ref="D128:D129"/>
    <mergeCell ref="E128:E129"/>
    <mergeCell ref="F128:F129"/>
    <mergeCell ref="P70:Q70"/>
    <mergeCell ref="P69:Q69"/>
    <mergeCell ref="P71:Q71"/>
    <mergeCell ref="P72:Q72"/>
    <mergeCell ref="P73:Q73"/>
    <mergeCell ref="A5:L5"/>
    <mergeCell ref="B66:N66"/>
    <mergeCell ref="C64:N64"/>
    <mergeCell ref="B15:C22"/>
    <mergeCell ref="D60:E60"/>
    <mergeCell ref="M46:N46"/>
    <mergeCell ref="C7:N7"/>
    <mergeCell ref="C8:N8"/>
    <mergeCell ref="P74:Q74"/>
    <mergeCell ref="P75:Q75"/>
    <mergeCell ref="P76:Q76"/>
    <mergeCell ref="J128:L128"/>
    <mergeCell ref="J87:L87"/>
    <mergeCell ref="P89:Q89"/>
    <mergeCell ref="P90:Q90"/>
    <mergeCell ref="O87:O88"/>
    <mergeCell ref="P87:Q88"/>
    <mergeCell ref="O128:O129"/>
    <mergeCell ref="P128:Q129"/>
    <mergeCell ref="M128:M129"/>
    <mergeCell ref="N128:N129"/>
    <mergeCell ref="M87:M88"/>
    <mergeCell ref="N87:N88"/>
    <mergeCell ref="B138:B140"/>
    <mergeCell ref="F138:F140"/>
    <mergeCell ref="E148:E149"/>
    <mergeCell ref="C9:N9"/>
    <mergeCell ref="C10:N10"/>
    <mergeCell ref="C11:E11"/>
    <mergeCell ref="B87:B88"/>
    <mergeCell ref="C87:C88"/>
    <mergeCell ref="D87:D88"/>
    <mergeCell ref="E87:E88"/>
    <mergeCell ref="F87:F88"/>
    <mergeCell ref="G87:G88"/>
    <mergeCell ref="H87:H88"/>
    <mergeCell ref="I87:I88"/>
    <mergeCell ref="G128:G129"/>
    <mergeCell ref="H128:H129"/>
    <mergeCell ref="P131:Q131"/>
    <mergeCell ref="P132:Q132"/>
    <mergeCell ref="B2:P2"/>
    <mergeCell ref="B100:P100"/>
    <mergeCell ref="B126:N126"/>
    <mergeCell ref="E121:E123"/>
    <mergeCell ref="B93:N93"/>
    <mergeCell ref="D96:E96"/>
    <mergeCell ref="D97:E97"/>
    <mergeCell ref="B103:N103"/>
    <mergeCell ref="B82:N82"/>
    <mergeCell ref="E41:E42"/>
    <mergeCell ref="B60:B61"/>
    <mergeCell ref="C60:C61"/>
    <mergeCell ref="B4:P4"/>
    <mergeCell ref="B23:C23"/>
  </mergeCells>
  <dataValidations count="2">
    <dataValidation type="decimal" allowBlank="1" showInputMessage="1" showErrorMessage="1" sqref="WVH983065 WVH25:WVH45 WLL25:WLL45 WBP25:WBP45 VRT25:VRT45 VHX25:VHX45 UYB25:UYB45 UOF25:UOF45 UEJ25:UEJ45 TUN25:TUN45 TKR25:TKR45 TAV25:TAV45 SQZ25:SQZ45 SHD25:SHD45 RXH25:RXH45 RNL25:RNL45 RDP25:RDP45 QTT25:QTT45 QJX25:QJX45 QAB25:QAB45 PQF25:PQF45 PGJ25:PGJ45 OWN25:OWN45 OMR25:OMR45 OCV25:OCV45 NSZ25:NSZ45 NJD25:NJD45 MZH25:MZH45 MPL25:MPL45 MFP25:MFP45 LVT25:LVT45 LLX25:LLX45 LCB25:LCB45 KSF25:KSF45 KIJ25:KIJ45 JYN25:JYN45 JOR25:JOR45 JEV25:JEV45 IUZ25:IUZ45 ILD25:ILD45 IBH25:IBH45 HRL25:HRL45 HHP25:HHP45 GXT25:GXT45 GNX25:GNX45 GEB25:GEB45 FUF25:FUF45 FKJ25:FKJ45 FAN25:FAN45 EQR25:EQR45 EGV25:EGV45 DWZ25:DWZ45 DND25:DND45 DDH25:DDH45 CTL25:CTL45 CJP25:CJP45 BZT25:BZT45 BPX25:BPX45 BGB25:BGB45 AWF25:AWF45 AMJ25:AMJ45 ACN25:ACN45 SR25:SR45 IV25:IV45 WBP983065 VRT983065 VHX983065 UYB983065 UOF983065 UEJ983065 TUN983065 TKR983065 TAV983065 SQZ983065 SHD983065 RXH983065 RNL983065 RDP983065 QTT983065 QJX983065 QAB983065 PQF983065 PGJ983065 OWN983065 OMR983065 OCV983065 NSZ983065 NJD983065 MZH983065 MPL983065 MFP983065 LVT983065 LLX983065 LCB983065 KSF983065 KIJ983065 JYN983065 JOR983065 JEV983065 IUZ983065 ILD983065 IBH983065 HRL983065 HHP983065 GXT983065 GNX983065 GEB983065 FUF983065 FKJ983065 FAN983065 EQR983065 EGV983065 DWZ983065 DND983065 DDH983065 CTL983065 CJP983065 BZT983065 BPX983065 BGB983065 AWF983065 AMJ983065 ACN983065 SR983065 IV983065 C983065 WVH917529 WLL917529 WBP917529 VRT917529 VHX917529 UYB917529 UOF917529 UEJ917529 TUN917529 TKR917529 TAV917529 SQZ917529 SHD917529 RXH917529 RNL917529 RDP917529 QTT917529 QJX917529 QAB917529 PQF917529 PGJ917529 OWN917529 OMR917529 OCV917529 NSZ917529 NJD917529 MZH917529 MPL917529 MFP917529 LVT917529 LLX917529 LCB917529 KSF917529 KIJ917529 JYN917529 JOR917529 JEV917529 IUZ917529 ILD917529 IBH917529 HRL917529 HHP917529 GXT917529 GNX917529 GEB917529 FUF917529 FKJ917529 FAN917529 EQR917529 EGV917529 DWZ917529 DND917529 DDH917529 CTL917529 CJP917529 BZT917529 BPX917529 BGB917529 AWF917529 AMJ917529 ACN917529 SR917529 IV917529 C917529 WVH851993 WLL851993 WBP851993 VRT851993 VHX851993 UYB851993 UOF851993 UEJ851993 TUN851993 TKR851993 TAV851993 SQZ851993 SHD851993 RXH851993 RNL851993 RDP851993 QTT851993 QJX851993 QAB851993 PQF851993 PGJ851993 OWN851993 OMR851993 OCV851993 NSZ851993 NJD851993 MZH851993 MPL851993 MFP851993 LVT851993 LLX851993 LCB851993 KSF851993 KIJ851993 JYN851993 JOR851993 JEV851993 IUZ851993 ILD851993 IBH851993 HRL851993 HHP851993 GXT851993 GNX851993 GEB851993 FUF851993 FKJ851993 FAN851993 EQR851993 EGV851993 DWZ851993 DND851993 DDH851993 CTL851993 CJP851993 BZT851993 BPX851993 BGB851993 AWF851993 AMJ851993 ACN851993 SR851993 IV851993 C851993 WVH786457 WLL786457 WBP786457 VRT786457 VHX786457 UYB786457 UOF786457 UEJ786457 TUN786457 TKR786457 TAV786457 SQZ786457 SHD786457 RXH786457 RNL786457 RDP786457 QTT786457 QJX786457 QAB786457 PQF786457 PGJ786457 OWN786457 OMR786457 OCV786457 NSZ786457 NJD786457 MZH786457 MPL786457 MFP786457 LVT786457 LLX786457 LCB786457 KSF786457 KIJ786457 JYN786457 JOR786457 JEV786457 IUZ786457 ILD786457 IBH786457 HRL786457 HHP786457 GXT786457 GNX786457 GEB786457 FUF786457 FKJ786457 FAN786457 EQR786457 EGV786457 DWZ786457 DND786457 DDH786457 CTL786457 CJP786457 BZT786457 BPX786457 BGB786457 AWF786457 AMJ786457 ACN786457 SR786457 IV786457 C786457 WVH720921 WLL720921 WBP720921 VRT720921 VHX720921 UYB720921 UOF720921 UEJ720921 TUN720921 TKR720921 TAV720921 SQZ720921 SHD720921 RXH720921 RNL720921 RDP720921 QTT720921 QJX720921 QAB720921 PQF720921 PGJ720921 OWN720921 OMR720921 OCV720921 NSZ720921 NJD720921 MZH720921 MPL720921 MFP720921 LVT720921 LLX720921 LCB720921 KSF720921 KIJ720921 JYN720921 JOR720921 JEV720921 IUZ720921 ILD720921 IBH720921 HRL720921 HHP720921 GXT720921 GNX720921 GEB720921 FUF720921 FKJ720921 FAN720921 EQR720921 EGV720921 DWZ720921 DND720921 DDH720921 CTL720921 CJP720921 BZT720921 BPX720921 BGB720921 AWF720921 AMJ720921 ACN720921 SR720921 IV720921 C720921 WVH655385 WLL655385 WBP655385 VRT655385 VHX655385 UYB655385 UOF655385 UEJ655385 TUN655385 TKR655385 TAV655385 SQZ655385 SHD655385 RXH655385 RNL655385 RDP655385 QTT655385 QJX655385 QAB655385 PQF655385 PGJ655385 OWN655385 OMR655385 OCV655385 NSZ655385 NJD655385 MZH655385 MPL655385 MFP655385 LVT655385 LLX655385 LCB655385 KSF655385 KIJ655385 JYN655385 JOR655385 JEV655385 IUZ655385 ILD655385 IBH655385 HRL655385 HHP655385 GXT655385 GNX655385 GEB655385 FUF655385 FKJ655385 FAN655385 EQR655385 EGV655385 DWZ655385 DND655385 DDH655385 CTL655385 CJP655385 BZT655385 BPX655385 BGB655385 AWF655385 AMJ655385 ACN655385 SR655385 IV655385 C655385 WVH589849 WLL589849 WBP589849 VRT589849 VHX589849 UYB589849 UOF589849 UEJ589849 TUN589849 TKR589849 TAV589849 SQZ589849 SHD589849 RXH589849 RNL589849 RDP589849 QTT589849 QJX589849 QAB589849 PQF589849 PGJ589849 OWN589849 OMR589849 OCV589849 NSZ589849 NJD589849 MZH589849 MPL589849 MFP589849 LVT589849 LLX589849 LCB589849 KSF589849 KIJ589849 JYN589849 JOR589849 JEV589849 IUZ589849 ILD589849 IBH589849 HRL589849 HHP589849 GXT589849 GNX589849 GEB589849 FUF589849 FKJ589849 FAN589849 EQR589849 EGV589849 DWZ589849 DND589849 DDH589849 CTL589849 CJP589849 BZT589849 BPX589849 BGB589849 AWF589849 AMJ589849 ACN589849 SR589849 IV589849 C589849 WVH524313 WLL524313 WBP524313 VRT524313 VHX524313 UYB524313 UOF524313 UEJ524313 TUN524313 TKR524313 TAV524313 SQZ524313 SHD524313 RXH524313 RNL524313 RDP524313 QTT524313 QJX524313 QAB524313 PQF524313 PGJ524313 OWN524313 OMR524313 OCV524313 NSZ524313 NJD524313 MZH524313 MPL524313 MFP524313 LVT524313 LLX524313 LCB524313 KSF524313 KIJ524313 JYN524313 JOR524313 JEV524313 IUZ524313 ILD524313 IBH524313 HRL524313 HHP524313 GXT524313 GNX524313 GEB524313 FUF524313 FKJ524313 FAN524313 EQR524313 EGV524313 DWZ524313 DND524313 DDH524313 CTL524313 CJP524313 BZT524313 BPX524313 BGB524313 AWF524313 AMJ524313 ACN524313 SR524313 IV524313 C524313 WVH458777 WLL458777 WBP458777 VRT458777 VHX458777 UYB458777 UOF458777 UEJ458777 TUN458777 TKR458777 TAV458777 SQZ458777 SHD458777 RXH458777 RNL458777 RDP458777 QTT458777 QJX458777 QAB458777 PQF458777 PGJ458777 OWN458777 OMR458777 OCV458777 NSZ458777 NJD458777 MZH458777 MPL458777 MFP458777 LVT458777 LLX458777 LCB458777 KSF458777 KIJ458777 JYN458777 JOR458777 JEV458777 IUZ458777 ILD458777 IBH458777 HRL458777 HHP458777 GXT458777 GNX458777 GEB458777 FUF458777 FKJ458777 FAN458777 EQR458777 EGV458777 DWZ458777 DND458777 DDH458777 CTL458777 CJP458777 BZT458777 BPX458777 BGB458777 AWF458777 AMJ458777 ACN458777 SR458777 IV458777 C458777 WVH393241 WLL393241 WBP393241 VRT393241 VHX393241 UYB393241 UOF393241 UEJ393241 TUN393241 TKR393241 TAV393241 SQZ393241 SHD393241 RXH393241 RNL393241 RDP393241 QTT393241 QJX393241 QAB393241 PQF393241 PGJ393241 OWN393241 OMR393241 OCV393241 NSZ393241 NJD393241 MZH393241 MPL393241 MFP393241 LVT393241 LLX393241 LCB393241 KSF393241 KIJ393241 JYN393241 JOR393241 JEV393241 IUZ393241 ILD393241 IBH393241 HRL393241 HHP393241 GXT393241 GNX393241 GEB393241 FUF393241 FKJ393241 FAN393241 EQR393241 EGV393241 DWZ393241 DND393241 DDH393241 CTL393241 CJP393241 BZT393241 BPX393241 BGB393241 AWF393241 AMJ393241 ACN393241 SR393241 IV393241 C393241 WVH327705 WLL327705 WBP327705 VRT327705 VHX327705 UYB327705 UOF327705 UEJ327705 TUN327705 TKR327705 TAV327705 SQZ327705 SHD327705 RXH327705 RNL327705 RDP327705 QTT327705 QJX327705 QAB327705 PQF327705 PGJ327705 OWN327705 OMR327705 OCV327705 NSZ327705 NJD327705 MZH327705 MPL327705 MFP327705 LVT327705 LLX327705 LCB327705 KSF327705 KIJ327705 JYN327705 JOR327705 JEV327705 IUZ327705 ILD327705 IBH327705 HRL327705 HHP327705 GXT327705 GNX327705 GEB327705 FUF327705 FKJ327705 FAN327705 EQR327705 EGV327705 DWZ327705 DND327705 DDH327705 CTL327705 CJP327705 BZT327705 BPX327705 BGB327705 AWF327705 AMJ327705 ACN327705 SR327705 IV327705 C327705 WVH262169 WLL262169 WBP262169 VRT262169 VHX262169 UYB262169 UOF262169 UEJ262169 TUN262169 TKR262169 TAV262169 SQZ262169 SHD262169 RXH262169 RNL262169 RDP262169 QTT262169 QJX262169 QAB262169 PQF262169 PGJ262169 OWN262169 OMR262169 OCV262169 NSZ262169 NJD262169 MZH262169 MPL262169 MFP262169 LVT262169 LLX262169 LCB262169 KSF262169 KIJ262169 JYN262169 JOR262169 JEV262169 IUZ262169 ILD262169 IBH262169 HRL262169 HHP262169 GXT262169 GNX262169 GEB262169 FUF262169 FKJ262169 FAN262169 EQR262169 EGV262169 DWZ262169 DND262169 DDH262169 CTL262169 CJP262169 BZT262169 BPX262169 BGB262169 AWF262169 AMJ262169 ACN262169 SR262169 IV262169 C262169 WVH196633 WLL196633 WBP196633 VRT196633 VHX196633 UYB196633 UOF196633 UEJ196633 TUN196633 TKR196633 TAV196633 SQZ196633 SHD196633 RXH196633 RNL196633 RDP196633 QTT196633 QJX196633 QAB196633 PQF196633 PGJ196633 OWN196633 OMR196633 OCV196633 NSZ196633 NJD196633 MZH196633 MPL196633 MFP196633 LVT196633 LLX196633 LCB196633 KSF196633 KIJ196633 JYN196633 JOR196633 JEV196633 IUZ196633 ILD196633 IBH196633 HRL196633 HHP196633 GXT196633 GNX196633 GEB196633 FUF196633 FKJ196633 FAN196633 EQR196633 EGV196633 DWZ196633 DND196633 DDH196633 CTL196633 CJP196633 BZT196633 BPX196633 BGB196633 AWF196633 AMJ196633 ACN196633 SR196633 IV196633 C196633 WVH131097 WLL131097 WBP131097 VRT131097 VHX131097 UYB131097 UOF131097 UEJ131097 TUN131097 TKR131097 TAV131097 SQZ131097 SHD131097 RXH131097 RNL131097 RDP131097 QTT131097 QJX131097 QAB131097 PQF131097 PGJ131097 OWN131097 OMR131097 OCV131097 NSZ131097 NJD131097 MZH131097 MPL131097 MFP131097 LVT131097 LLX131097 LCB131097 KSF131097 KIJ131097 JYN131097 JOR131097 JEV131097 IUZ131097 ILD131097 IBH131097 HRL131097 HHP131097 GXT131097 GNX131097 GEB131097 FUF131097 FKJ131097 FAN131097 EQR131097 EGV131097 DWZ131097 DND131097 DDH131097 CTL131097 CJP131097 BZT131097 BPX131097 BGB131097 AWF131097 AMJ131097 ACN131097 SR131097 IV131097 C131097 WVH65561 WLL65561 WBP65561 VRT65561 VHX65561 UYB65561 UOF65561 UEJ65561 TUN65561 TKR65561 TAV65561 SQZ65561 SHD65561 RXH65561 RNL65561 RDP65561 QTT65561 QJX65561 QAB65561 PQF65561 PGJ65561 OWN65561 OMR65561 OCV65561 NSZ65561 NJD65561 MZH65561 MPL65561 MFP65561 LVT65561 LLX65561 LCB65561 KSF65561 KIJ65561 JYN65561 JOR65561 JEV65561 IUZ65561 ILD65561 IBH65561 HRL65561 HHP65561 GXT65561 GNX65561 GEB65561 FUF65561 FKJ65561 FAN65561 EQR65561 EGV65561 DWZ65561 DND65561 DDH65561 CTL65561 CJP65561 BZT65561 BPX65561 BGB65561 AWF65561 AMJ65561 ACN65561 SR65561 IV65561 C65561 WLL983065">
      <formula1>0</formula1>
      <formula2>1</formula2>
    </dataValidation>
    <dataValidation type="list" allowBlank="1" showInputMessage="1" showErrorMessage="1" sqref="WVE983065 WVE25:WVE45 WLI25:WLI45 WBM25:WBM45 VRQ25:VRQ45 VHU25:VHU45 UXY25:UXY45 UOC25:UOC45 UEG25:UEG45 TUK25:TUK45 TKO25:TKO45 TAS25:TAS45 SQW25:SQW45 SHA25:SHA45 RXE25:RXE45 RNI25:RNI45 RDM25:RDM45 QTQ25:QTQ45 QJU25:QJU45 PZY25:PZY45 PQC25:PQC45 PGG25:PGG45 OWK25:OWK45 OMO25:OMO45 OCS25:OCS45 NSW25:NSW45 NJA25:NJA45 MZE25:MZE45 MPI25:MPI45 MFM25:MFM45 LVQ25:LVQ45 LLU25:LLU45 LBY25:LBY45 KSC25:KSC45 KIG25:KIG45 JYK25:JYK45 JOO25:JOO45 JES25:JES45 IUW25:IUW45 ILA25:ILA45 IBE25:IBE45 HRI25:HRI45 HHM25:HHM45 GXQ25:GXQ45 GNU25:GNU45 GDY25:GDY45 FUC25:FUC45 FKG25:FKG45 FAK25:FAK45 EQO25:EQO45 EGS25:EGS45 DWW25:DWW45 DNA25:DNA45 DDE25:DDE45 CTI25:CTI45 CJM25:CJM45 BZQ25:BZQ45 BPU25:BPU45 BFY25:BFY45 AWC25:AWC45 AMG25:AMG45 ACK25:ACK45 SO25:SO45 IS25:IS45 A25:A45 WLI983065 WBM983065 VRQ983065 VHU983065 UXY983065 UOC983065 UEG983065 TUK983065 TKO983065 TAS983065 SQW983065 SHA983065 RXE983065 RNI983065 RDM983065 QTQ983065 QJU983065 PZY983065 PQC983065 PGG983065 OWK983065 OMO983065 OCS983065 NSW983065 NJA983065 MZE983065 MPI983065 MFM983065 LVQ983065 LLU983065 LBY983065 KSC983065 KIG983065 JYK983065 JOO983065 JES983065 IUW983065 ILA983065 IBE983065 HRI983065 HHM983065 GXQ983065 GNU983065 GDY983065 FUC983065 FKG983065 FAK983065 EQO983065 EGS983065 DWW983065 DNA983065 DDE983065 CTI983065 CJM983065 BZQ983065 BPU983065 BFY983065 AWC983065 AMG983065 ACK983065 SO983065 IS983065 A983065 WVE917529 WLI917529 WBM917529 VRQ917529 VHU917529 UXY917529 UOC917529 UEG917529 TUK917529 TKO917529 TAS917529 SQW917529 SHA917529 RXE917529 RNI917529 RDM917529 QTQ917529 QJU917529 PZY917529 PQC917529 PGG917529 OWK917529 OMO917529 OCS917529 NSW917529 NJA917529 MZE917529 MPI917529 MFM917529 LVQ917529 LLU917529 LBY917529 KSC917529 KIG917529 JYK917529 JOO917529 JES917529 IUW917529 ILA917529 IBE917529 HRI917529 HHM917529 GXQ917529 GNU917529 GDY917529 FUC917529 FKG917529 FAK917529 EQO917529 EGS917529 DWW917529 DNA917529 DDE917529 CTI917529 CJM917529 BZQ917529 BPU917529 BFY917529 AWC917529 AMG917529 ACK917529 SO917529 IS917529 A917529 WVE851993 WLI851993 WBM851993 VRQ851993 VHU851993 UXY851993 UOC851993 UEG851993 TUK851993 TKO851993 TAS851993 SQW851993 SHA851993 RXE851993 RNI851993 RDM851993 QTQ851993 QJU851993 PZY851993 PQC851993 PGG851993 OWK851993 OMO851993 OCS851993 NSW851993 NJA851993 MZE851993 MPI851993 MFM851993 LVQ851993 LLU851993 LBY851993 KSC851993 KIG851993 JYK851993 JOO851993 JES851993 IUW851993 ILA851993 IBE851993 HRI851993 HHM851993 GXQ851993 GNU851993 GDY851993 FUC851993 FKG851993 FAK851993 EQO851993 EGS851993 DWW851993 DNA851993 DDE851993 CTI851993 CJM851993 BZQ851993 BPU851993 BFY851993 AWC851993 AMG851993 ACK851993 SO851993 IS851993 A851993 WVE786457 WLI786457 WBM786457 VRQ786457 VHU786457 UXY786457 UOC786457 UEG786457 TUK786457 TKO786457 TAS786457 SQW786457 SHA786457 RXE786457 RNI786457 RDM786457 QTQ786457 QJU786457 PZY786457 PQC786457 PGG786457 OWK786457 OMO786457 OCS786457 NSW786457 NJA786457 MZE786457 MPI786457 MFM786457 LVQ786457 LLU786457 LBY786457 KSC786457 KIG786457 JYK786457 JOO786457 JES786457 IUW786457 ILA786457 IBE786457 HRI786457 HHM786457 GXQ786457 GNU786457 GDY786457 FUC786457 FKG786457 FAK786457 EQO786457 EGS786457 DWW786457 DNA786457 DDE786457 CTI786457 CJM786457 BZQ786457 BPU786457 BFY786457 AWC786457 AMG786457 ACK786457 SO786457 IS786457 A786457 WVE720921 WLI720921 WBM720921 VRQ720921 VHU720921 UXY720921 UOC720921 UEG720921 TUK720921 TKO720921 TAS720921 SQW720921 SHA720921 RXE720921 RNI720921 RDM720921 QTQ720921 QJU720921 PZY720921 PQC720921 PGG720921 OWK720921 OMO720921 OCS720921 NSW720921 NJA720921 MZE720921 MPI720921 MFM720921 LVQ720921 LLU720921 LBY720921 KSC720921 KIG720921 JYK720921 JOO720921 JES720921 IUW720921 ILA720921 IBE720921 HRI720921 HHM720921 GXQ720921 GNU720921 GDY720921 FUC720921 FKG720921 FAK720921 EQO720921 EGS720921 DWW720921 DNA720921 DDE720921 CTI720921 CJM720921 BZQ720921 BPU720921 BFY720921 AWC720921 AMG720921 ACK720921 SO720921 IS720921 A720921 WVE655385 WLI655385 WBM655385 VRQ655385 VHU655385 UXY655385 UOC655385 UEG655385 TUK655385 TKO655385 TAS655385 SQW655385 SHA655385 RXE655385 RNI655385 RDM655385 QTQ655385 QJU655385 PZY655385 PQC655385 PGG655385 OWK655385 OMO655385 OCS655385 NSW655385 NJA655385 MZE655385 MPI655385 MFM655385 LVQ655385 LLU655385 LBY655385 KSC655385 KIG655385 JYK655385 JOO655385 JES655385 IUW655385 ILA655385 IBE655385 HRI655385 HHM655385 GXQ655385 GNU655385 GDY655385 FUC655385 FKG655385 FAK655385 EQO655385 EGS655385 DWW655385 DNA655385 DDE655385 CTI655385 CJM655385 BZQ655385 BPU655385 BFY655385 AWC655385 AMG655385 ACK655385 SO655385 IS655385 A655385 WVE589849 WLI589849 WBM589849 VRQ589849 VHU589849 UXY589849 UOC589849 UEG589849 TUK589849 TKO589849 TAS589849 SQW589849 SHA589849 RXE589849 RNI589849 RDM589849 QTQ589849 QJU589849 PZY589849 PQC589849 PGG589849 OWK589849 OMO589849 OCS589849 NSW589849 NJA589849 MZE589849 MPI589849 MFM589849 LVQ589849 LLU589849 LBY589849 KSC589849 KIG589849 JYK589849 JOO589849 JES589849 IUW589849 ILA589849 IBE589849 HRI589849 HHM589849 GXQ589849 GNU589849 GDY589849 FUC589849 FKG589849 FAK589849 EQO589849 EGS589849 DWW589849 DNA589849 DDE589849 CTI589849 CJM589849 BZQ589849 BPU589849 BFY589849 AWC589849 AMG589849 ACK589849 SO589849 IS589849 A589849 WVE524313 WLI524313 WBM524313 VRQ524313 VHU524313 UXY524313 UOC524313 UEG524313 TUK524313 TKO524313 TAS524313 SQW524313 SHA524313 RXE524313 RNI524313 RDM524313 QTQ524313 QJU524313 PZY524313 PQC524313 PGG524313 OWK524313 OMO524313 OCS524313 NSW524313 NJA524313 MZE524313 MPI524313 MFM524313 LVQ524313 LLU524313 LBY524313 KSC524313 KIG524313 JYK524313 JOO524313 JES524313 IUW524313 ILA524313 IBE524313 HRI524313 HHM524313 GXQ524313 GNU524313 GDY524313 FUC524313 FKG524313 FAK524313 EQO524313 EGS524313 DWW524313 DNA524313 DDE524313 CTI524313 CJM524313 BZQ524313 BPU524313 BFY524313 AWC524313 AMG524313 ACK524313 SO524313 IS524313 A524313 WVE458777 WLI458777 WBM458777 VRQ458777 VHU458777 UXY458777 UOC458777 UEG458777 TUK458777 TKO458777 TAS458777 SQW458777 SHA458777 RXE458777 RNI458777 RDM458777 QTQ458777 QJU458777 PZY458777 PQC458777 PGG458777 OWK458777 OMO458777 OCS458777 NSW458777 NJA458777 MZE458777 MPI458777 MFM458777 LVQ458777 LLU458777 LBY458777 KSC458777 KIG458777 JYK458777 JOO458777 JES458777 IUW458777 ILA458777 IBE458777 HRI458777 HHM458777 GXQ458777 GNU458777 GDY458777 FUC458777 FKG458777 FAK458777 EQO458777 EGS458777 DWW458777 DNA458777 DDE458777 CTI458777 CJM458777 BZQ458777 BPU458777 BFY458777 AWC458777 AMG458777 ACK458777 SO458777 IS458777 A458777 WVE393241 WLI393241 WBM393241 VRQ393241 VHU393241 UXY393241 UOC393241 UEG393241 TUK393241 TKO393241 TAS393241 SQW393241 SHA393241 RXE393241 RNI393241 RDM393241 QTQ393241 QJU393241 PZY393241 PQC393241 PGG393241 OWK393241 OMO393241 OCS393241 NSW393241 NJA393241 MZE393241 MPI393241 MFM393241 LVQ393241 LLU393241 LBY393241 KSC393241 KIG393241 JYK393241 JOO393241 JES393241 IUW393241 ILA393241 IBE393241 HRI393241 HHM393241 GXQ393241 GNU393241 GDY393241 FUC393241 FKG393241 FAK393241 EQO393241 EGS393241 DWW393241 DNA393241 DDE393241 CTI393241 CJM393241 BZQ393241 BPU393241 BFY393241 AWC393241 AMG393241 ACK393241 SO393241 IS393241 A393241 WVE327705 WLI327705 WBM327705 VRQ327705 VHU327705 UXY327705 UOC327705 UEG327705 TUK327705 TKO327705 TAS327705 SQW327705 SHA327705 RXE327705 RNI327705 RDM327705 QTQ327705 QJU327705 PZY327705 PQC327705 PGG327705 OWK327705 OMO327705 OCS327705 NSW327705 NJA327705 MZE327705 MPI327705 MFM327705 LVQ327705 LLU327705 LBY327705 KSC327705 KIG327705 JYK327705 JOO327705 JES327705 IUW327705 ILA327705 IBE327705 HRI327705 HHM327705 GXQ327705 GNU327705 GDY327705 FUC327705 FKG327705 FAK327705 EQO327705 EGS327705 DWW327705 DNA327705 DDE327705 CTI327705 CJM327705 BZQ327705 BPU327705 BFY327705 AWC327705 AMG327705 ACK327705 SO327705 IS327705 A327705 WVE262169 WLI262169 WBM262169 VRQ262169 VHU262169 UXY262169 UOC262169 UEG262169 TUK262169 TKO262169 TAS262169 SQW262169 SHA262169 RXE262169 RNI262169 RDM262169 QTQ262169 QJU262169 PZY262169 PQC262169 PGG262169 OWK262169 OMO262169 OCS262169 NSW262169 NJA262169 MZE262169 MPI262169 MFM262169 LVQ262169 LLU262169 LBY262169 KSC262169 KIG262169 JYK262169 JOO262169 JES262169 IUW262169 ILA262169 IBE262169 HRI262169 HHM262169 GXQ262169 GNU262169 GDY262169 FUC262169 FKG262169 FAK262169 EQO262169 EGS262169 DWW262169 DNA262169 DDE262169 CTI262169 CJM262169 BZQ262169 BPU262169 BFY262169 AWC262169 AMG262169 ACK262169 SO262169 IS262169 A262169 WVE196633 WLI196633 WBM196633 VRQ196633 VHU196633 UXY196633 UOC196633 UEG196633 TUK196633 TKO196633 TAS196633 SQW196633 SHA196633 RXE196633 RNI196633 RDM196633 QTQ196633 QJU196633 PZY196633 PQC196633 PGG196633 OWK196633 OMO196633 OCS196633 NSW196633 NJA196633 MZE196633 MPI196633 MFM196633 LVQ196633 LLU196633 LBY196633 KSC196633 KIG196633 JYK196633 JOO196633 JES196633 IUW196633 ILA196633 IBE196633 HRI196633 HHM196633 GXQ196633 GNU196633 GDY196633 FUC196633 FKG196633 FAK196633 EQO196633 EGS196633 DWW196633 DNA196633 DDE196633 CTI196633 CJM196633 BZQ196633 BPU196633 BFY196633 AWC196633 AMG196633 ACK196633 SO196633 IS196633 A196633 WVE131097 WLI131097 WBM131097 VRQ131097 VHU131097 UXY131097 UOC131097 UEG131097 TUK131097 TKO131097 TAS131097 SQW131097 SHA131097 RXE131097 RNI131097 RDM131097 QTQ131097 QJU131097 PZY131097 PQC131097 PGG131097 OWK131097 OMO131097 OCS131097 NSW131097 NJA131097 MZE131097 MPI131097 MFM131097 LVQ131097 LLU131097 LBY131097 KSC131097 KIG131097 JYK131097 JOO131097 JES131097 IUW131097 ILA131097 IBE131097 HRI131097 HHM131097 GXQ131097 GNU131097 GDY131097 FUC131097 FKG131097 FAK131097 EQO131097 EGS131097 DWW131097 DNA131097 DDE131097 CTI131097 CJM131097 BZQ131097 BPU131097 BFY131097 AWC131097 AMG131097 ACK131097 SO131097 IS131097 A131097 WVE65561 WLI65561 WBM65561 VRQ65561 VHU65561 UXY65561 UOC65561 UEG65561 TUK65561 TKO65561 TAS65561 SQW65561 SHA65561 RXE65561 RNI65561 RDM65561 QTQ65561 QJU65561 PZY65561 PQC65561 PGG65561 OWK65561 OMO65561 OCS65561 NSW65561 NJA65561 MZE65561 MPI65561 MFM65561 LVQ65561 LLU65561 LBY65561 KSC65561 KIG65561 JYK65561 JOO65561 JES65561 IUW65561 ILA65561 IBE65561 HRI65561 HHM65561 GXQ65561 GNU65561 GDY65561 FUC65561 FKG65561 FAK65561 EQO65561 EGS65561 DWW65561 DNA65561 DDE65561 CTI65561 CJM65561 BZQ65561 BPU65561 BFY65561 AWC65561 AMG65561 ACK65561 SO65561 IS65561 A65561">
      <formula1>"1,2,3,4,5"</formula1>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GRUPO 29</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Oscar Rios Salazar</cp:lastModifiedBy>
  <cp:lastPrinted>2014-12-04T15:32:08Z</cp:lastPrinted>
  <dcterms:created xsi:type="dcterms:W3CDTF">2014-10-22T15:49:24Z</dcterms:created>
  <dcterms:modified xsi:type="dcterms:W3CDTF">2014-12-11T20:56:52Z</dcterms:modified>
</cp:coreProperties>
</file>